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21\"/>
    </mc:Choice>
  </mc:AlternateContent>
  <bookViews>
    <workbookView xWindow="831" yWindow="953" windowWidth="10490" windowHeight="6901"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<sst xmlns="http://schemas.openxmlformats.org/spreadsheetml/2006/main" count="3794" uniqueCount="1407">
  <si>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</si>
  <si>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</si>
  <si>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</si>
  <si>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</si>
  <si>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</si>
  <si>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</si>
  <si>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</si>
  <si>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</si>
  <si>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</si>
  <si>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</si>
  <si>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</si>
  <si>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</si>
  <si>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</si>
  <si>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</si>
  <si>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</si>
  <si>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</si>
  <si>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</si>
  <si>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</si>
  <si>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</si>
  <si>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</si>
  <si>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</si>
  <si>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</si>
  <si>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</si>
  <si>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</si>
  <si>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</si>
  <si>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</si>
  <si>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</si>
  <si>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</si>
  <si>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</si>
  <si>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</si>
  <si>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</si>
  <si>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</si>
  <si>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</si>
  <si>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</si>
  <si>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</si>
  <si>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</si>
  <si>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</si>
  <si>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</si>
  <si>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</si>
  <si>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</si>
  <si>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</si>
  <si>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</si>
  <si>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</si>
  <si>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</si>
  <si>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</si>
  <si>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</si>
  <si>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</si>
  <si>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</si>
  <si>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</si>
  <si>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</si>
  <si>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</si>
  <si>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</si>
  <si>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</si>
  <si>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</si>
  <si>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</si>
  <si>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</si>
  <si>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</si>
  <si>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</si>
  <si>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</si>
  <si>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</si>
  <si>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</si>
  <si>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</si>
  <si>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</si>
  <si>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</si>
  <si>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</si>
  <si>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</si>
  <si>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</si>
  <si>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</si>
  <si>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</si>
  <si>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</si>
  <si>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</si>
  <si>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</si>
  <si>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</si>
  <si>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</si>
  <si>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</si>
  <si>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</si>
  <si>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</si>
  <si>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</si>
  <si>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</si>
  <si>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</si>
  <si>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</si>
  <si>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</si>
  <si>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</si>
  <si>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</si>
  <si>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</si>
  <si>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</si>
  <si>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</si>
  <si>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</si>
  <si>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</si>
  <si>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</si>
  <si>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</si>
  <si>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</si>
  <si>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</si>
  <si>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</si>
  <si>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</si>
  <si>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</si>
  <si>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</si>
  <si>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</si>
  <si>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</si>
  <si>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</si>
  <si>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</si>
  <si>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</si>
  <si>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</si>
  <si>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</si>
  <si>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</si>
  <si>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</si>
  <si>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</si>
  <si>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</si>
  <si>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</si>
  <si>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</si>
  <si>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</si>
  <si>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</si>
  <si>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</si>
  <si>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</si>
  <si>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</si>
  <si>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</si>
  <si>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</si>
  <si>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</si>
  <si>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</si>
  <si>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</si>
  <si>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</si>
  <si>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</si>
  <si>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</si>
  <si>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</si>
  <si>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</si>
  <si>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</si>
  <si>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</si>
  <si>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</si>
  <si>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</si>
  <si>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</si>
  <si>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</si>
  <si>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</si>
  <si>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</si>
  <si>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</si>
  <si>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</si>
  <si>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</si>
  <si>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</si>
  <si>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</si>
  <si>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</si>
  <si>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</si>
  <si>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</si>
  <si>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</si>
  <si>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</si>
  <si>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</si>
  <si>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</si>
  <si>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</si>
  <si>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</si>
  <si>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</si>
  <si>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</si>
  <si>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</si>
  <si>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</si>
  <si>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</si>
  <si>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</si>
  <si>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</si>
  <si>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</si>
  <si>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</si>
  <si>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</si>
  <si>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</si>
  <si>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</si>
  <si>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</si>
  <si>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</si>
  <si>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</si>
  <si>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</si>
  <si>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</si>
  <si>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</si>
  <si>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</si>
  <si>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</si>
  <si>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</si>
  <si>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</si>
  <si>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</si>
  <si>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</si>
  <si>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</si>
  <si>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</si>
  <si>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</si>
  <si>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</si>
  <si>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</si>
  <si>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</si>
  <si>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</si>
  <si>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</si>
  <si>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</si>
  <si>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</si>
  <si>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</si>
  <si>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</si>
  <si>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</si>
  <si>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</si>
  <si>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</si>
  <si>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</si>
  <si>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</si>
  <si>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</si>
  <si>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</si>
  <si>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</si>
  <si>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</si>
  <si>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</si>
  <si>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</si>
  <si>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</si>
  <si>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</si>
  <si>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</si>
  <si>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</si>
  <si>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</si>
  <si>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</si>
  <si>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</si>
  <si>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</si>
  <si>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</si>
  <si>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</si>
  <si>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</si>
  <si>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</si>
  <si>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</si>
  <si>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</si>
  <si>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</si>
  <si>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</si>
  <si>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</si>
  <si>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</si>
  <si>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</si>
  <si>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</si>
  <si>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</si>
  <si>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</si>
  <si>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</si>
  <si>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</si>
  <si>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</si>
  <si>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</si>
  <si>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</si>
  <si>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</si>
  <si>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</si>
  <si>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</si>
  <si>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</si>
  <si>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</si>
  <si>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</si>
  <si>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</si>
  <si>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</si>
  <si>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</si>
  <si>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</si>
  <si>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</si>
  <si>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</si>
  <si>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</si>
  <si>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</si>
  <si>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</si>
  <si>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</si>
  <si>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</si>
  <si>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</si>
  <si>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</si>
  <si>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</si>
  <si>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</si>
  <si>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</si>
  <si>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</si>
  <si>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</si>
  <si>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</si>
  <si>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</si>
  <si>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</si>
  <si>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</si>
  <si>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</si>
  <si>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</si>
  <si>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</si>
  <si>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</si>
  <si>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</si>
  <si>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</si>
  <si>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</si>
  <si>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</si>
  <si>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</si>
  <si>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</si>
  <si>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</si>
  <si>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</si>
  <si>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</si>
  <si>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</si>
  <si>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</si>
  <si>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</si>
  <si>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</si>
  <si>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</si>
  <si>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</si>
  <si>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</si>
  <si>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</si>
  <si>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</si>
  <si>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</si>
  <si>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</si>
  <si>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</si>
  <si>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</si>
  <si>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</si>
  <si>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</si>
  <si>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</si>
  <si>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</si>
  <si>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</si>
  <si>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</si>
  <si>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</si>
  <si>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</si>
  <si>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</si>
  <si>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</si>
  <si>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</si>
  <si>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</si>
  <si>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</si>
  <si>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</si>
  <si>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</si>
  <si>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</si>
  <si>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</si>
  <si>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</si>
  <si>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</si>
  <si>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</si>
  <si>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</si>
  <si>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</si>
  <si>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</si>
  <si>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</si>
  <si>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</si>
  <si>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</si>
  <si>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</si>
  <si>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</si>
  <si>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</si>
  <si>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</si>
  <si>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</si>
  <si>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</si>
  <si>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</si>
  <si>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</si>
  <si>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</si>
  <si>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</si>
  <si>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</si>
  <si>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</si>
  <si>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</si>
  <si>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</si>
  <si>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</si>
  <si>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</si>
  <si>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</si>
  <si>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</si>
  <si>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</si>
  <si>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</si>
  <si>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</si>
  <si>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</si>
  <si>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</si>
  <si>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</si>
  <si>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</si>
  <si>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</si>
  <si>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</si>
  <si>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</si>
  <si>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</si>
  <si>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</si>
  <si>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</si>
  <si>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</si>
  <si>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</si>
  <si>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</si>
  <si>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</si>
  <si>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</si>
  <si>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</si>
  <si>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</si>
  <si>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</si>
  <si>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</si>
  <si>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</si>
  <si>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</si>
  <si>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</si>
  <si>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</si>
  <si>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</si>
  <si>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</si>
  <si>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</si>
  <si>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</si>
  <si>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</si>
  <si>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</si>
  <si>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</si>
  <si>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</si>
  <si>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</si>
  <si>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</si>
  <si>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</si>
  <si>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</si>
  <si>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</si>
  <si>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</si>
  <si>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</si>
  <si>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</si>
  <si>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</si>
  <si>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</si>
  <si>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</si>
  <si>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</si>
  <si>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</si>
  <si>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</si>
  <si>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</si>
  <si>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</si>
  <si>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</si>
  <si>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</si>
  <si>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</si>
  <si>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</si>
  <si>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</si>
  <si>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</si>
  <si>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</si>
  <si>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</si>
  <si>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</si>
  <si>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</si>
  <si>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</si>
  <si>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</si>
  <si>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</si>
  <si>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</si>
  <si>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</si>
  <si>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</si>
  <si>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</si>
  <si>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</si>
  <si>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</si>
  <si>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</si>
  <si>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</si>
  <si>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</si>
  <si>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</si>
  <si>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</si>
  <si>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</si>
  <si>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</si>
  <si>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</si>
  <si>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</si>
  <si>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</si>
  <si>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</si>
  <si>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</si>
  <si>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</si>
  <si>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</si>
  <si>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</si>
  <si>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</si>
  <si>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</si>
  <si>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</si>
  <si>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</si>
  <si>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</si>
  <si>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</si>
  <si>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</si>
  <si>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</si>
  <si>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</si>
  <si>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</si>
  <si>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</si>
  <si>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</si>
  <si>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</si>
  <si>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</si>
  <si>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</si>
  <si>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</si>
  <si>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</si>
  <si>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</si>
  <si>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</si>
  <si>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</si>
  <si>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</si>
  <si>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</si>
  <si>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</si>
  <si>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</si>
  <si>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</si>
  <si>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</si>
  <si>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</si>
  <si>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</si>
  <si>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</si>
  <si>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</si>
  <si>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</si>
  <si>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</si>
  <si>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</si>
  <si>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</si>
  <si>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</si>
  <si>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</si>
  <si>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</si>
  <si>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</si>
  <si>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</si>
  <si>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</si>
  <si>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</si>
  <si>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</si>
  <si>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</si>
  <si>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</si>
  <si>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</si>
  <si>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</si>
  <si>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</si>
  <si>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</si>
  <si>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</si>
  <si>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</si>
  <si>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</si>
  <si>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</si>
  <si>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</si>
  <si>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</si>
  <si>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</si>
  <si>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</si>
  <si>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</si>
  <si>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</si>
  <si>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</si>
  <si>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</si>
  <si>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</si>
  <si>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</si>
  <si>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</si>
  <si>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</si>
  <si>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</si>
  <si>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</si>
  <si>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</si>
  <si>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</si>
  <si>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</si>
  <si>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</si>
  <si>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</si>
  <si>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</si>
  <si>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</si>
  <si>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</si>
  <si>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</si>
  <si>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</si>
  <si>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</si>
  <si>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</si>
  <si>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</si>
  <si>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</si>
  <si>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</si>
  <si>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</si>
  <si>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</si>
  <si>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</si>
  <si>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</si>
  <si>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</si>
  <si>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</si>
  <si>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</si>
  <si>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</si>
  <si>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</si>
  <si>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</si>
  <si>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</si>
  <si>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</si>
  <si>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</si>
  <si>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</si>
  <si>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</si>
  <si>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</si>
  <si>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</si>
  <si>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</si>
  <si>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</si>
  <si>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</si>
  <si>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</si>
  <si>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</si>
  <si>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</si>
  <si>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</si>
  <si>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</si>
  <si>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</si>
  <si>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</si>
  <si>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</si>
  <si>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</si>
  <si>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</si>
  <si>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</si>
  <si>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</si>
  <si>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</si>
  <si>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</si>
  <si>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</si>
  <si>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</si>
  <si>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</si>
  <si>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</si>
  <si>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</si>
  <si>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</si>
  <si>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</si>
  <si>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</si>
  <si>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</si>
  <si>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</si>
  <si>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</si>
  <si>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</si>
  <si>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</si>
  <si>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</si>
  <si>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</si>
  <si>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</si>
  <si>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</si>
  <si>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</si>
  <si>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</si>
  <si>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</si>
  <si>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</si>
  <si>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</si>
  <si>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</si>
  <si>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</si>
  <si>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</si>
  <si>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</si>
  <si>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</si>
  <si>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</si>
  <si>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</si>
  <si>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</si>
  <si>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</si>
  <si>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</si>
  <si>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</si>
  <si>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</si>
  <si>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</si>
  <si>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</si>
  <si>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</si>
  <si>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</si>
  <si>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</si>
  <si>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</si>
  <si>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</si>
  <si>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</si>
  <si>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</si>
  <si>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</si>
  <si>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</si>
  <si>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</si>
  <si>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</si>
  <si>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</si>
  <si>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</si>
  <si>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</si>
  <si>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</si>
  <si>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</si>
  <si>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</si>
  <si>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</si>
  <si>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</si>
  <si>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</si>
  <si>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</si>
  <si>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</si>
  <si>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</si>
  <si>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</si>
  <si>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</si>
  <si>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</si>
  <si>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</si>
  <si>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</si>
  <si>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</si>
  <si>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</si>
  <si>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</si>
  <si>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</si>
  <si>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</si>
  <si>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</si>
  <si>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</si>
  <si>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</si>
  <si>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</si>
  <si>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</si>
  <si>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</si>
  <si>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</si>
  <si>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</si>
  <si>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</si>
  <si>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</si>
  <si>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</si>
  <si>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</si>
  <si>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</si>
  <si>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</si>
  <si>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</si>
  <si>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</si>
  <si>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</si>
  <si>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</si>
  <si>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</si>
  <si>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</si>
  <si>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</si>
  <si>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</si>
  <si>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</si>
  <si>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</si>
  <si>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</si>
  <si>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</si>
  <si>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</si>
  <si>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</si>
  <si>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</si>
  <si>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</si>
  <si>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</si>
  <si>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</si>
  <si>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</si>
  <si>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</si>
  <si>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</si>
  <si>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</si>
  <si>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</si>
  <si>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</si>
  <si>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</si>
  <si>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</si>
  <si>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</si>
  <si>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</si>
  <si>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</si>
  <si>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</si>
  <si>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</si>
  <si>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</si>
  <si>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</si>
  <si>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</si>
  <si>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</si>
  <si>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</si>
  <si>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</si>
  <si>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</si>
  <si>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</si>
  <si>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</si>
  <si>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</si>
  <si>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</si>
  <si>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</si>
  <si>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</si>
  <si>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</si>
  <si>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</si>
  <si>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</si>
  <si>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</si>
  <si>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</si>
  <si>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</si>
  <si>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</si>
  <si>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</si>
  <si>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</si>
  <si>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</si>
  <si>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</si>
  <si>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</si>
  <si>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</si>
  <si>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</si>
  <si>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</si>
  <si>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</si>
  <si>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</si>
  <si>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</si>
  <si>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</si>
  <si>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</si>
  <si>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</si>
  <si>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</si>
  <si>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</si>
  <si>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</si>
  <si>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</si>
  <si>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</si>
  <si>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</si>
  <si>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</si>
  <si>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</si>
  <si>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</si>
  <si>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</si>
  <si>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</si>
  <si>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</si>
  <si>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</si>
  <si>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</si>
  <si>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</si>
  <si>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</si>
  <si>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</si>
  <si>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</si>
  <si>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</si>
  <si>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</si>
  <si>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</si>
  <si>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</si>
  <si>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</si>
  <si>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</si>
  <si>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</si>
  <si>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</si>
  <si>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</si>
  <si>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</si>
  <si>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</si>
  <si>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</si>
  <si>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</si>
  <si>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</si>
  <si>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</si>
  <si>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</si>
  <si>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</si>
  <si>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</si>
  <si>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</si>
  <si>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</si>
  <si>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</si>
  <si>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</si>
  <si>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</si>
  <si>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</si>
  <si>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</si>
  <si>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</si>
  <si>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</si>
  <si>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</si>
  <si>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</si>
  <si>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</si>
  <si>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</si>
  <si>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</si>
  <si>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</si>
  <si>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</si>
  <si>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</si>
  <si>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</si>
  <si>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</si>
  <si>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</si>
  <si>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</si>
  <si>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</si>
  <si>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</si>
  <si>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</si>
  <si>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</si>
  <si>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</si>
  <si>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</si>
  <si>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</si>
  <si>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</si>
  <si>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</si>
  <si>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</si>
  <si>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</si>
  <si>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</si>
  <si>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</si>
  <si>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</si>
  <si>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</si>
  <si>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</si>
  <si>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</si>
  <si>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</si>
  <si>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</si>
  <si>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</si>
  <si>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</si>
  <si>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</si>
  <si>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</si>
  <si>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</si>
  <si>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</si>
  <si>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</si>
  <si>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</si>
  <si>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</si>
  <si>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</si>
  <si>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</si>
  <si>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</si>
  <si>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</si>
  <si>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</si>
  <si>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</si>
  <si>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</si>
  <si>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</si>
  <si>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</si>
  <si>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</si>
  <si>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</si>
  <si>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</si>
  <si>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</si>
  <si>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</si>
  <si>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</si>
  <si>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</si>
  <si>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</si>
  <si>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</si>
  <si>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</si>
  <si>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</si>
  <si>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</si>
  <si>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</si>
  <si>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</si>
  <si>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</si>
  <si>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</si>
  <si>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</si>
  <si>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</si>
  <si>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</si>
  <si>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</si>
  <si>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</si>
  <si>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</si>
  <si>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</si>
  <si>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</si>
  <si>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</si>
  <si>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</si>
  <si>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</si>
  <si>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</si>
  <si>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</si>
  <si>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</si>
  <si>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</si>
  <si>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</si>
  <si>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</si>
  <si>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</si>
  <si>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</si>
  <si>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</si>
  <si>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</si>
  <si>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</si>
  <si>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</si>
  <si>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</si>
  <si>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</si>
  <si>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</si>
  <si>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</si>
  <si>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</si>
  <si>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</si>
  <si>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</si>
  <si>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</si>
  <si>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</si>
  <si>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</si>
  <si>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</si>
  <si>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</si>
  <si>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</si>
  <si>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</si>
  <si>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</si>
  <si>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</si>
  <si>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</si>
  <si>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</si>
  <si>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</si>
  <si>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</si>
  <si>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</si>
  <si>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</si>
  <si>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</si>
  <si>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</si>
  <si>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</si>
  <si>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</si>
  <si>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</si>
  <si>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</si>
  <si>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</si>
  <si>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</si>
  <si>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</si>
  <si>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</si>
  <si>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</si>
  <si>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</si>
  <si>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</si>
  <si>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</si>
  <si>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</si>
  <si>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</si>
  <si>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</si>
  <si>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</si>
  <si>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</si>
  <si>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</si>
  <si>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</si>
  <si>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</si>
  <si>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</si>
  <si>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</si>
  <si>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</si>
  <si>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</si>
  <si>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</si>
  <si>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</si>
  <si>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</si>
  <si>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</si>
  <si>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</si>
  <si>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</si>
  <si>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</si>
  <si>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</si>
  <si>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</si>
  <si>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</si>
  <si>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</si>
  <si>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</si>
  <si>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</si>
  <si>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</si>
  <si>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</si>
  <si>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</si>
  <si>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</si>
  <si>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</si>
  <si>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</si>
  <si>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</si>
  <si>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</si>
  <si>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</si>
  <si>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</si>
  <si>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</si>
  <si>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</si>
  <si>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</si>
  <si>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</si>
  <si>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</si>
  <si>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</si>
  <si>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</si>
  <si>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</si>
  <si>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</si>
  <si>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</si>
  <si>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</si>
  <si>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</si>
  <si>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</si>
  <si>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</si>
  <si>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</si>
  <si>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</si>
  <si>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</si>
  <si>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</si>
  <si>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</si>
  <si>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</si>
  <si>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</si>
  <si>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</si>
  <si>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</si>
  <si>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</si>
  <si>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</si>
  <si>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</si>
  <si>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</si>
  <si>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</si>
  <si>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</si>
  <si>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</si>
  <si>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</si>
  <si>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</si>
  <si>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</si>
  <si>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</si>
  <si>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</si>
  <si>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</si>
  <si>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</si>
  <si>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</si>
  <si>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</si>
  <si>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</si>
  <si>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</si>
  <si>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</si>
  <si>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</si>
  <si>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</si>
  <si>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</si>
  <si>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</si>
  <si>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</si>
  <si>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</si>
  <si>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</si>
  <si>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</si>
  <si>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</si>
  <si>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</si>
  <si>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</si>
  <si>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</si>
  <si>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</si>
  <si>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</si>
  <si>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</si>
  <si>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</si>
  <si>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</si>
  <si>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</si>
  <si>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</si>
  <si>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</si>
  <si>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</si>
  <si>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</si>
  <si>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</si>
  <si>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</si>
  <si>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</si>
  <si>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</si>
  <si>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</si>
  <si>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</si>
  <si>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</si>
  <si>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</si>
  <si>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</si>
  <si>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</si>
  <si>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</si>
  <si>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</si>
  <si>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</si>
  <si>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</si>
  <si>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</si>
  <si>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</si>
  <si>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</si>
  <si>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</si>
  <si>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</si>
  <si>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</si>
  <si>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</si>
  <si>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</si>
  <si>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</si>
  <si>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</si>
  <si>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</si>
  <si>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</si>
  <si>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</si>
  <si>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</si>
  <si>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</si>
  <si>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</si>
  <si>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</si>
  <si>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</si>
  <si>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</si>
  <si>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</si>
  <si>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</si>
  <si>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</si>
  <si>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</si>
  <si>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</si>
  <si>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</si>
  <si>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</si>
  <si>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</si>
  <si>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</si>
  <si>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</si>
  <si>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</si>
  <si>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</si>
  <si>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</si>
  <si>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</si>
  <si>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</si>
  <si>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</si>
  <si>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</si>
  <si>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</si>
  <si>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</si>
  <si>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</si>
  <si>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</si>
  <si>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</si>
  <si>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</si>
  <si>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</si>
  <si>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</si>
  <si>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</si>
  <si>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</si>
  <si>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</si>
  <si>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</si>
  <si>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</si>
  <si>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</si>
  <si>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</si>
  <si>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</si>
  <si>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</si>
  <si>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</si>
  <si>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</si>
  <si>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</si>
  <si>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</si>
  <si>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</si>
  <si>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</si>
  <si>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</si>
  <si>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</si>
  <si>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</si>
  <si>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</si>
  <si>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</si>
  <si>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</si>
  <si>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</si>
  <si>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</si>
  <si>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</si>
  <si>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</si>
  <si>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</si>
  <si>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</si>
  <si>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</si>
  <si>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</si>
  <si>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</si>
  <si>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</si>
  <si>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</si>
  <si>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</si>
  <si>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</si>
  <si>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</si>
  <si>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</si>
  <si>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</si>
  <si>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</si>
  <si>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</si>
  <si>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</si>
  <si>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</si>
  <si>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</si>
  <si>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</si>
  <si>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</si>
  <si>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</si>
  <si>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</si>
  <si>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</si>
  <si>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</si>
  <si>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</si>
  <si>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</si>
  <si>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</si>
  <si>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</si>
  <si>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</si>
  <si>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</si>
  <si>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</si>
  <si>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</si>
  <si>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</si>
  <si>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</si>
  <si>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</si>
  <si>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</si>
  <si>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</si>
  <si>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</si>
  <si>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</si>
  <si>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</si>
  <si>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</si>
  <si>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</si>
  <si>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</si>
  <si>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</si>
  <si>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</si>
  <si>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</si>
  <si>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</si>
  <si>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</si>
  <si>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</si>
  <si>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</si>
  <si>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</si>
  <si>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</si>
  <si>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</si>
  <si>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</si>
  <si>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</si>
  <si>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</si>
  <si>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</si>
  <si>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</si>
  <si>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</si>
  <si>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</si>
  <si>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</si>
  <si>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</si>
  <si>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</si>
  <si>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</si>
  <si>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</si>
  <si>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</si>
  <si>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</si>
  <si>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</si>
  <si>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</si>
  <si>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</si>
  <si>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</si>
  <si>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</si>
  <si>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</si>
  <si>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</si>
  <si>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</si>
  <si>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</si>
  <si>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</si>
  <si>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</si>
  <si>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</si>
  <si>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</si>
  <si>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</si>
  <si>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</si>
  <si>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</si>
  <si>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</si>
  <si>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</si>
  <si>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</si>
  <si>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</si>
  <si>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</si>
  <si>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</si>
  <si>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</si>
  <si>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</si>
  <si>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</si>
  <si>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</si>
  <si>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</si>
  <si>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</si>
  <si>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</si>
  <si>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</si>
  <si>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</si>
  <si>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</si>
  <si>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</si>
  <si>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</si>
  <si>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</si>
  <si>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</si>
  <si>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</si>
  <si>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</si>
  <si>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</si>
  <si>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</si>
  <si>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</si>
  <si>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</si>
  <si>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</si>
  <si>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</si>
  <si>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</si>
  <si>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</si>
  <si>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</si>
  <si>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</si>
  <si>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</si>
  <si>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</si>
  <si>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</si>
  <si>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</si>
  <si>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</si>
  <si>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</si>
  <si>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</si>
  <si>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</si>
  <si>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</si>
  <si>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</si>
  <si>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</si>
  <si>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</si>
  <si>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</si>
  <si>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</si>
  <si>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</si>
  <si>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</si>
  <si>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</si>
  <si>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</si>
  <si>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</si>
  <si>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</si>
  <si>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</si>
  <si>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</si>
  <si>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</si>
  <si>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</si>
  <si>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</si>
  <si>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</si>
  <si>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</si>
  <si>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</si>
  <si>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</si>
  <si>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</si>
  <si>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</si>
  <si>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</si>
  <si>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</si>
  <si>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</si>
  <si>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</si>
  <si>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</si>
  <si>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</si>
  <si>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</si>
  <si>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</si>
  <si>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</si>
  <si>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</si>
  <si>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</si>
  <si>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</si>
  <si>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</si>
  <si>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</si>
  <si>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</si>
  <si>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</si>
  <si>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</si>
  <si>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</si>
  <si>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</si>
  <si>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</si>
  <si>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</si>
  <si>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</si>
  <si>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</si>
  <si>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</si>
  <si>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</si>
  <si>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</si>
  <si>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</si>
  <si>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</si>
  <si>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</si>
  <si>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</si>
  <si>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</si>
  <si>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</si>
  <si>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</si>
  <si>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</si>
  <si>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</si>
  <si>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</si>
  <si>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</si>
  <si>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</si>
  <si>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</si>
  <si>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</si>
  <si>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</si>
  <si>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</si>
  <si>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</si>
  <si>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</si>
  <si>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</si>
  <si>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</si>
  <si>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</si>
  <si>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</si>
  <si>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</si>
  <si>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</si>
  <si>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</si>
  <si>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</si>
  <si>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</si>
  <si>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</si>
  <si>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</si>
  <si>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</si>
  <si>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</si>
  <si>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</si>
  <si>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</si>
  <si>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</si>
  <si>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</si>
  <si>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</si>
  <si>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</si>
  <si>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</si>
  <si>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</si>
  <si>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</si>
  <si>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</si>
  <si>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</si>
  <si>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</si>
  <si>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</si>
  <si>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</si>
  <si>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</si>
  <si>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</si>
  <si>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</si>
  <si>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</si>
  <si>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</si>
  <si>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</si>
  <si>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</si>
  <si>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</si>
  <si>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</si>
  <si>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</si>
  <si>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</si>
  <si>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</si>
  <si>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</si>
  <si>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</si>
  <si>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</si>
  <si>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</si>
  <si>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</si>
  <si>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</si>
  <si>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</si>
  <si>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</si>
  <si>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</si>
  <si>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</si>
  <si>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</si>
  <si>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</si>
  <si>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</si>
  <si>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</si>
  <si>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</si>
  <si>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</si>
  <si>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</si>
  <si>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</si>
  <si>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</si>
  <si>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</si>
  <si>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</si>
  <si>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</si>
  <si>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</si>
  <si>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</si>
  <si>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</si>
  <si>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</si>
  <si>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</si>
  <si>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</si>
  <si>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</si>
  <si>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</si>
  <si>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</si>
  <si>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</si>
  <si>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</si>
  <si>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</si>
  <si>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</si>
  <si>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</si>
  <si>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</si>
  <si>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</si>
  <si>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</si>
  <si>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</si>
  <si>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</si>
  <si>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</si>
  <si>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</si>
  <si>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</si>
  <si>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</si>
  <si>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</si>
  <si>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</si>
  <si>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</si>
  <si>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</si>
  <si>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</si>
  <si>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</si>
  <si>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</si>
  <si>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</si>
  <si>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</si>
  <si>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</si>
  <si>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</si>
  <si>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</si>
  <si>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</si>
  <si>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</si>
  <si>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</si>
  <si>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</si>
  <si>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</si>
  <si>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</si>
  <si>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</si>
  <si>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</si>
  <si>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</si>
  <si>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</si>
  <si>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</si>
  <si>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</si>
  <si>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</si>
  <si>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</si>
  <si>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</si>
  <si>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</si>
  <si>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</si>
  <si>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</si>
  <si>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</si>
  <si>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</si>
  <si>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</si>
  <si>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</si>
  <si>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</si>
  <si>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</si>
  <si>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</si>
  <si>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</si>
  <si>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</si>
  <si>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</si>
  <si>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</si>
  <si>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</si>
  <si>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</si>
  <si>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</si>
  <si>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</si>
  <si>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</si>
  <si>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</si>
  <si>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</si>
  <si>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</si>
  <si>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</si>
  <si>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</si>
  <si>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</si>
  <si>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</si>
  <si>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</si>
  <si>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</si>
  <si>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</si>
  <si>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</si>
  <si>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</si>
  <si>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</si>
  <si>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</si>
  <si>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</si>
  <si>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</si>
  <si>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</si>
  <si>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</si>
  <si>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</si>
  <si>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</si>
  <si>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</si>
  <si>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</si>
  <si>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</si>
  <si>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</si>
  <si>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</si>
  <si>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</si>
  <si>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</si>
  <si>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</si>
  <si>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</si>
  <si>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</si>
  <si>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</si>
  <si>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</si>
  <si>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</si>
  <si>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</si>
  <si>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</si>
  <si>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</si>
  <si>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</si>
  <si>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</si>
  <si>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</si>
  <si>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</si>
  <si>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</si>
  <si>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</si>
  <si>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</si>
  <si>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</si>
  <si>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</si>
  <si>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</si>
  <si>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</si>
  <si>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</si>
  <si>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</si>
  <si>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</si>
  <si>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</si>
  <si>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</si>
  <si>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</si>
  <si>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</si>
  <si>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</si>
  <si>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</si>
  <si>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</si>
  <si>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</si>
  <si>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</si>
  <si>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</si>
  <si>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</si>
  <si>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</si>
  <si>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(Index, 2017=100)</t>
  </si>
  <si>
    <t>Industrial Output, Manufacturing (Index, Year 2017=100)</t>
  </si>
  <si>
    <t>Industrial Production Indices (Index, 2017=100)</t>
  </si>
  <si>
    <t>Real Gross State Product (Billion $2012)</t>
  </si>
  <si>
    <t>Real Personal Income (Billion $2012)</t>
  </si>
  <si>
    <t>October 2021</t>
  </si>
  <si>
    <t>Thursday October 7,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</si>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</sst>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3" sqref="D3"/>
    </sheetView>
  </sheetViews>
  <sheetFormatPr defaultRowHeight="12.75" x14ac:dyDescent="0.25"/>
  <cols>
    <col min="1" max="1" width="6.3984375" customWidth="1"/>
    <col min="2" max="2" width="14" customWidth="1"/>
    <col min="3" max="3" width="10.796875" customWidth="1"/>
  </cols>
  <sheetData>
    <row r="1" spans="1:74" x14ac:dyDescent="0.25">
      <c r="A1" s="259" t="s">
        <v>225</v>
      </c>
      <c r="B1" s="260"/>
      <c r="C1" s="260"/>
      <c r="D1" s="722" t="s">
        <v>1403</v>
      </c>
      <c r="E1" s="723"/>
      <c r="F1" s="723"/>
      <c r="G1" s="260"/>
      <c r="H1" s="260"/>
      <c r="I1" s="260"/>
      <c r="J1" s="260"/>
      <c r="K1" s="260"/>
      <c r="L1" s="260"/>
      <c r="M1" s="260"/>
      <c r="N1" s="260"/>
      <c r="O1" s="260"/>
      <c r="P1" s="260"/>
    </row>
    <row r="2" spans="1:74" x14ac:dyDescent="0.25">
      <c r="A2" s="719" t="s">
        <v>1368</v>
      </c>
      <c r="D2" s="724" t="s">
        <v>1404</v>
      </c>
      <c r="E2" s="725"/>
      <c r="F2" s="725"/>
      <c r="G2" s="721" t="str">
        <f>"EIA completed modeling and analysis for this report on "&amp;Dates!D2&amp;"."</f>
        <v>EIA completed modeling and analysis for this report on Thursday October 7, 2021.</v>
      </c>
      <c r="H2" s="721"/>
      <c r="I2" s="721"/>
      <c r="J2" s="721"/>
      <c r="K2" s="721"/>
      <c r="L2" s="721"/>
      <c r="M2" s="721"/>
    </row>
    <row r="3" spans="1:74" x14ac:dyDescent="0.25">
      <c r="A3" t="s">
        <v>104</v>
      </c>
      <c r="D3" s="656">
        <f>YEAR(D1)-4</f>
        <v>2017</v>
      </c>
      <c r="G3" s="720"/>
      <c r="H3" s="12"/>
      <c r="I3" s="12"/>
      <c r="J3" s="12"/>
      <c r="K3" s="12"/>
      <c r="L3" s="12"/>
      <c r="M3" s="12"/>
    </row>
    <row r="4" spans="1:74" x14ac:dyDescent="0.25">
      <c r="D4" s="257"/>
    </row>
    <row r="5" spans="1:74" x14ac:dyDescent="0.25">
      <c r="A5" t="s">
        <v>1031</v>
      </c>
      <c r="D5" s="257">
        <f>+D3*100+1</f>
        <v>201701</v>
      </c>
    </row>
    <row r="7" spans="1:74" x14ac:dyDescent="0.25">
      <c r="A7" t="s">
        <v>1033</v>
      </c>
      <c r="D7" s="655">
        <f>IF(MONTH(D1)&gt;1,100*YEAR(D1)+MONTH(D1)-1,100*(YEAR(D1)-1)+12)</f>
        <v>202109</v>
      </c>
    </row>
    <row r="10" spans="1:74" s="271" customFormat="1" x14ac:dyDescent="0.25">
      <c r="A10" s="271" t="s">
        <v>226</v>
      </c>
    </row>
    <row r="11" spans="1:74" s="12" customFormat="1" ht="10"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1032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9765625" defaultRowHeight="12.75" x14ac:dyDescent="0.25"/>
  <cols>
    <col min="1" max="1" width="13.3984375" style="282" customWidth="1"/>
    <col min="2" max="2" width="90" style="282" customWidth="1"/>
    <col min="3" max="16384" width="8.59765625" style="282"/>
  </cols>
  <sheetData>
    <row r="1" spans="1:18" x14ac:dyDescent="0.25">
      <c r="A1" s="282" t="s">
        <v>506</v>
      </c>
    </row>
    <row r="6" spans="1:18" ht="15.55" x14ac:dyDescent="0.3">
      <c r="B6" s="283" t="str">
        <f>"Short-Term Energy Outlook, "&amp;Dates!D1</f>
        <v>Short-Term Energy Outlook, October 2021</v>
      </c>
    </row>
    <row r="8" spans="1:18" ht="14.95" customHeight="1" x14ac:dyDescent="0.25">
      <c r="A8" s="284"/>
      <c r="B8" s="285" t="s">
        <v>235</v>
      </c>
      <c r="C8" s="286"/>
      <c r="D8" s="286"/>
      <c r="E8" s="286"/>
      <c r="F8" s="286"/>
      <c r="G8" s="286"/>
      <c r="H8" s="286"/>
      <c r="I8" s="286"/>
      <c r="J8" s="286"/>
      <c r="K8" s="286"/>
      <c r="L8" s="286"/>
      <c r="M8" s="286"/>
      <c r="N8" s="286"/>
      <c r="O8" s="286"/>
      <c r="P8" s="286"/>
      <c r="Q8" s="286"/>
      <c r="R8" s="286"/>
    </row>
    <row r="9" spans="1:18" ht="14.95" customHeight="1" x14ac:dyDescent="0.25">
      <c r="A9" s="284"/>
      <c r="B9" s="285" t="s">
        <v>988</v>
      </c>
      <c r="C9" s="286"/>
      <c r="D9" s="286"/>
      <c r="E9" s="286"/>
      <c r="F9" s="286"/>
      <c r="G9" s="286"/>
      <c r="H9" s="286"/>
      <c r="I9" s="286"/>
      <c r="J9" s="286"/>
      <c r="K9" s="286"/>
      <c r="L9" s="286"/>
      <c r="M9" s="286"/>
      <c r="N9" s="286"/>
      <c r="O9" s="286"/>
      <c r="P9" s="286"/>
      <c r="Q9" s="286"/>
      <c r="R9" s="286"/>
    </row>
    <row r="10" spans="1:18" ht="14.95" customHeight="1" x14ac:dyDescent="0.25">
      <c r="A10" s="284"/>
      <c r="B10" s="285" t="s">
        <v>900</v>
      </c>
      <c r="C10" s="287"/>
      <c r="D10" s="287"/>
      <c r="E10" s="287"/>
      <c r="F10" s="287"/>
      <c r="G10" s="287"/>
      <c r="H10" s="287"/>
      <c r="I10" s="287"/>
      <c r="J10" s="287"/>
      <c r="K10" s="287"/>
      <c r="L10" s="287"/>
      <c r="M10" s="287"/>
      <c r="N10" s="287"/>
      <c r="O10" s="287"/>
      <c r="P10" s="287"/>
      <c r="Q10" s="287"/>
      <c r="R10" s="287"/>
    </row>
    <row r="11" spans="1:18" ht="14.95" customHeight="1" x14ac:dyDescent="0.25">
      <c r="A11" s="284"/>
      <c r="B11" s="285" t="s">
        <v>1365</v>
      </c>
      <c r="C11" s="287"/>
      <c r="D11" s="287"/>
      <c r="E11" s="287"/>
      <c r="F11" s="287"/>
      <c r="G11" s="287"/>
      <c r="H11" s="287"/>
      <c r="I11" s="287"/>
      <c r="J11" s="287"/>
      <c r="K11" s="287"/>
      <c r="L11" s="287"/>
      <c r="M11" s="287"/>
      <c r="N11" s="287"/>
      <c r="O11" s="287"/>
      <c r="P11" s="287"/>
      <c r="Q11" s="287"/>
      <c r="R11" s="287"/>
    </row>
    <row r="12" spans="1:18" ht="14.95" customHeight="1" x14ac:dyDescent="0.25">
      <c r="A12" s="284"/>
      <c r="B12" s="285" t="s">
        <v>1366</v>
      </c>
      <c r="C12" s="287"/>
      <c r="D12" s="287"/>
      <c r="E12" s="287"/>
      <c r="F12" s="287"/>
      <c r="G12" s="287"/>
      <c r="H12" s="287"/>
      <c r="I12" s="287"/>
      <c r="J12" s="287"/>
      <c r="K12" s="287"/>
      <c r="L12" s="287"/>
      <c r="M12" s="287"/>
      <c r="N12" s="287"/>
      <c r="O12" s="287"/>
      <c r="P12" s="287"/>
      <c r="Q12" s="287"/>
      <c r="R12" s="287"/>
    </row>
    <row r="13" spans="1:18" ht="14.95" customHeight="1" x14ac:dyDescent="0.25">
      <c r="A13" s="284"/>
      <c r="B13" s="285" t="s">
        <v>926</v>
      </c>
      <c r="C13" s="287"/>
      <c r="D13" s="287"/>
      <c r="E13" s="287"/>
      <c r="F13" s="287"/>
      <c r="G13" s="287"/>
      <c r="H13" s="287"/>
      <c r="I13" s="287"/>
      <c r="J13" s="287"/>
      <c r="K13" s="287"/>
      <c r="L13" s="287"/>
      <c r="M13" s="287"/>
      <c r="N13" s="287"/>
      <c r="O13" s="287"/>
      <c r="P13" s="287"/>
      <c r="Q13" s="287"/>
      <c r="R13" s="287"/>
    </row>
    <row r="14" spans="1:18" ht="14.95" customHeight="1" x14ac:dyDescent="0.25">
      <c r="A14" s="284"/>
      <c r="B14" s="285" t="s">
        <v>901</v>
      </c>
      <c r="C14" s="288"/>
      <c r="D14" s="288"/>
      <c r="E14" s="288"/>
      <c r="F14" s="288"/>
      <c r="G14" s="288"/>
      <c r="H14" s="288"/>
      <c r="I14" s="288"/>
      <c r="J14" s="288"/>
      <c r="K14" s="288"/>
      <c r="L14" s="288"/>
      <c r="M14" s="288"/>
      <c r="N14" s="288"/>
      <c r="O14" s="288"/>
      <c r="P14" s="288"/>
      <c r="Q14" s="288"/>
      <c r="R14" s="288"/>
    </row>
    <row r="15" spans="1:18" ht="14.95" customHeight="1" x14ac:dyDescent="0.25">
      <c r="A15" s="284"/>
      <c r="B15" s="285" t="s">
        <v>982</v>
      </c>
      <c r="C15" s="289"/>
      <c r="D15" s="289"/>
      <c r="E15" s="289"/>
      <c r="F15" s="289"/>
      <c r="G15" s="289"/>
      <c r="H15" s="289"/>
      <c r="I15" s="289"/>
      <c r="J15" s="289"/>
      <c r="K15" s="289"/>
      <c r="L15" s="289"/>
      <c r="M15" s="289"/>
      <c r="N15" s="289"/>
      <c r="O15" s="289"/>
      <c r="P15" s="289"/>
      <c r="Q15" s="289"/>
      <c r="R15" s="289"/>
    </row>
    <row r="16" spans="1:18" ht="14.95" customHeight="1" x14ac:dyDescent="0.25">
      <c r="A16" s="284"/>
      <c r="B16" s="285" t="s">
        <v>799</v>
      </c>
      <c r="C16" s="287"/>
      <c r="D16" s="287"/>
      <c r="E16" s="287"/>
      <c r="F16" s="287"/>
      <c r="G16" s="287"/>
      <c r="H16" s="287"/>
      <c r="I16" s="287"/>
      <c r="J16" s="287"/>
      <c r="K16" s="287"/>
      <c r="L16" s="287"/>
      <c r="M16" s="287"/>
      <c r="N16" s="287"/>
      <c r="O16" s="287"/>
      <c r="P16" s="287"/>
      <c r="Q16" s="287"/>
      <c r="R16" s="287"/>
    </row>
    <row r="17" spans="1:18" ht="14.95" customHeight="1" x14ac:dyDescent="0.25">
      <c r="A17" s="284"/>
      <c r="B17" s="285" t="s">
        <v>236</v>
      </c>
      <c r="C17" s="290"/>
      <c r="D17" s="290"/>
      <c r="E17" s="290"/>
      <c r="F17" s="290"/>
      <c r="G17" s="290"/>
      <c r="H17" s="290"/>
      <c r="I17" s="290"/>
      <c r="J17" s="290"/>
      <c r="K17" s="290"/>
      <c r="L17" s="290"/>
      <c r="M17" s="290"/>
      <c r="N17" s="290"/>
      <c r="O17" s="290"/>
      <c r="P17" s="290"/>
      <c r="Q17" s="290"/>
      <c r="R17" s="290"/>
    </row>
    <row r="18" spans="1:18" ht="14.9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4.95" customHeight="1" x14ac:dyDescent="0.25">
      <c r="A19" s="284"/>
      <c r="B19" s="285" t="s">
        <v>237</v>
      </c>
      <c r="C19" s="292"/>
      <c r="D19" s="292"/>
      <c r="E19" s="292"/>
      <c r="F19" s="292"/>
      <c r="G19" s="292"/>
      <c r="H19" s="292"/>
      <c r="I19" s="292"/>
      <c r="J19" s="292"/>
      <c r="K19" s="292"/>
      <c r="L19" s="292"/>
      <c r="M19" s="292"/>
      <c r="N19" s="292"/>
      <c r="O19" s="292"/>
      <c r="P19" s="292"/>
      <c r="Q19" s="292"/>
      <c r="R19" s="292"/>
    </row>
    <row r="20" spans="1:18" ht="14.95" customHeight="1" x14ac:dyDescent="0.25">
      <c r="A20" s="284"/>
      <c r="B20" s="285" t="s">
        <v>812</v>
      </c>
      <c r="C20" s="287"/>
      <c r="D20" s="287"/>
      <c r="E20" s="287"/>
      <c r="F20" s="287"/>
      <c r="G20" s="287"/>
      <c r="H20" s="287"/>
      <c r="I20" s="287"/>
      <c r="J20" s="287"/>
      <c r="K20" s="287"/>
      <c r="L20" s="287"/>
      <c r="M20" s="287"/>
      <c r="N20" s="287"/>
      <c r="O20" s="287"/>
      <c r="P20" s="287"/>
      <c r="Q20" s="287"/>
      <c r="R20" s="287"/>
    </row>
    <row r="21" spans="1:18" ht="14.95" customHeight="1" x14ac:dyDescent="0.25">
      <c r="A21" s="284"/>
      <c r="B21" s="291" t="s">
        <v>800</v>
      </c>
      <c r="C21" s="293"/>
      <c r="D21" s="293"/>
      <c r="E21" s="293"/>
      <c r="F21" s="293"/>
      <c r="G21" s="293"/>
      <c r="H21" s="293"/>
      <c r="I21" s="293"/>
      <c r="J21" s="293"/>
      <c r="K21" s="293"/>
      <c r="L21" s="293"/>
      <c r="M21" s="293"/>
      <c r="N21" s="293"/>
      <c r="O21" s="293"/>
      <c r="P21" s="293"/>
      <c r="Q21" s="293"/>
      <c r="R21" s="293"/>
    </row>
    <row r="22" spans="1:18" ht="14.95" customHeight="1" x14ac:dyDescent="0.25">
      <c r="A22" s="284"/>
      <c r="B22" s="291" t="s">
        <v>801</v>
      </c>
      <c r="C22" s="287"/>
      <c r="D22" s="287"/>
      <c r="E22" s="287"/>
      <c r="F22" s="287"/>
      <c r="G22" s="287"/>
      <c r="H22" s="287"/>
      <c r="I22" s="287"/>
      <c r="J22" s="287"/>
      <c r="K22" s="287"/>
      <c r="L22" s="287"/>
      <c r="M22" s="287"/>
      <c r="N22" s="287"/>
      <c r="O22" s="287"/>
      <c r="P22" s="287"/>
      <c r="Q22" s="287"/>
      <c r="R22" s="287"/>
    </row>
    <row r="23" spans="1:18" ht="14.95" customHeight="1" x14ac:dyDescent="0.25">
      <c r="A23" s="284"/>
      <c r="B23" s="291" t="s">
        <v>1328</v>
      </c>
      <c r="C23" s="287"/>
      <c r="D23" s="287"/>
      <c r="E23" s="287"/>
      <c r="F23" s="287"/>
      <c r="G23" s="287"/>
      <c r="H23" s="287"/>
      <c r="I23" s="287"/>
      <c r="J23" s="287"/>
      <c r="K23" s="287"/>
      <c r="L23" s="287"/>
      <c r="M23" s="287"/>
      <c r="N23" s="287"/>
      <c r="O23" s="287"/>
      <c r="P23" s="287"/>
      <c r="Q23" s="287"/>
      <c r="R23" s="287"/>
    </row>
    <row r="24" spans="1:18" ht="14.95" customHeight="1" x14ac:dyDescent="0.25">
      <c r="A24" s="284"/>
      <c r="B24" s="291" t="s">
        <v>1329</v>
      </c>
      <c r="C24" s="287"/>
      <c r="D24" s="287"/>
      <c r="E24" s="287"/>
      <c r="F24" s="287"/>
      <c r="G24" s="287"/>
      <c r="H24" s="287"/>
      <c r="I24" s="287"/>
      <c r="J24" s="287"/>
      <c r="K24" s="287"/>
      <c r="L24" s="287"/>
      <c r="M24" s="287"/>
      <c r="N24" s="287"/>
      <c r="O24" s="287"/>
      <c r="P24" s="287"/>
      <c r="Q24" s="287"/>
      <c r="R24" s="287"/>
    </row>
    <row r="25" spans="1:18" ht="14.95" customHeight="1" x14ac:dyDescent="0.25">
      <c r="A25" s="284"/>
      <c r="B25" s="285" t="s">
        <v>1092</v>
      </c>
      <c r="C25" s="294"/>
      <c r="D25" s="294"/>
      <c r="E25" s="294"/>
      <c r="F25" s="294"/>
      <c r="G25" s="294"/>
      <c r="H25" s="294"/>
      <c r="I25" s="294"/>
      <c r="J25" s="287"/>
      <c r="K25" s="287"/>
      <c r="L25" s="287"/>
      <c r="M25" s="287"/>
      <c r="N25" s="287"/>
      <c r="O25" s="287"/>
      <c r="P25" s="287"/>
      <c r="Q25" s="287"/>
      <c r="R25" s="287"/>
    </row>
    <row r="26" spans="1:18" ht="14.95" customHeight="1" x14ac:dyDescent="0.25">
      <c r="A26" s="284"/>
      <c r="B26" s="285" t="s">
        <v>1049</v>
      </c>
      <c r="C26" s="294"/>
      <c r="D26" s="294"/>
      <c r="E26" s="294"/>
      <c r="F26" s="294"/>
      <c r="G26" s="294"/>
      <c r="H26" s="294"/>
      <c r="I26" s="294"/>
      <c r="J26" s="287"/>
      <c r="K26" s="287"/>
      <c r="L26" s="287"/>
      <c r="M26" s="287"/>
      <c r="N26" s="287"/>
      <c r="O26" s="287"/>
      <c r="P26" s="287"/>
      <c r="Q26" s="287"/>
      <c r="R26" s="287"/>
    </row>
    <row r="27" spans="1:18" ht="14.95" customHeight="1" x14ac:dyDescent="0.35">
      <c r="A27" s="284"/>
      <c r="B27" s="285" t="s">
        <v>101</v>
      </c>
      <c r="C27" s="287"/>
      <c r="D27" s="287"/>
      <c r="E27" s="287"/>
      <c r="F27" s="287"/>
      <c r="G27" s="287"/>
      <c r="H27" s="287"/>
      <c r="I27" s="287"/>
      <c r="J27" s="287"/>
      <c r="K27" s="287"/>
      <c r="L27" s="287"/>
      <c r="M27" s="287"/>
      <c r="N27" s="287"/>
      <c r="O27" s="287"/>
      <c r="P27" s="287"/>
      <c r="Q27" s="287"/>
      <c r="R27" s="287"/>
    </row>
    <row r="28" spans="1:18" ht="14.95" customHeight="1" x14ac:dyDescent="0.25">
      <c r="A28" s="284"/>
      <c r="B28" s="291" t="s">
        <v>238</v>
      </c>
      <c r="C28" s="287"/>
      <c r="D28" s="287"/>
      <c r="E28" s="287"/>
      <c r="F28" s="287"/>
      <c r="G28" s="287"/>
      <c r="H28" s="287"/>
      <c r="I28" s="287"/>
      <c r="J28" s="287"/>
      <c r="K28" s="287"/>
      <c r="L28" s="287"/>
      <c r="M28" s="287"/>
      <c r="N28" s="287"/>
      <c r="O28" s="287"/>
      <c r="P28" s="287"/>
      <c r="Q28" s="287"/>
      <c r="R28" s="287"/>
    </row>
    <row r="29" spans="1:18" ht="14.95" customHeight="1" x14ac:dyDescent="0.25">
      <c r="A29" s="284"/>
      <c r="B29" s="291" t="s">
        <v>239</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pageSetUpPr fitToPage="1"/>
  </sheetPr>
  <dimension ref="A1:BV144"/>
  <sheetViews>
    <sheetView showGridLines="0" zoomScaleNormal="100" workbookViewId="0">
      <pane xSplit="2" ySplit="4" topLeftCell="AX5" activePane="bottomRight" state="frozen"/>
      <selection activeCell="BF1" sqref="BF1"/>
      <selection pane="topRight" activeCell="BF1" sqref="BF1"/>
      <selection pane="bottomLeft" activeCell="BF1" sqref="BF1"/>
      <selection pane="bottomRight" activeCell="BA8" sqref="BA8"/>
    </sheetView>
  </sheetViews>
  <sheetFormatPr defaultColWidth="9.59765625" defaultRowHeight="10" x14ac:dyDescent="0.2"/>
  <cols>
    <col min="1" max="1" width="10.59765625" style="12" bestFit="1" customWidth="1"/>
    <col min="2" max="2" width="36.19921875" style="12" customWidth="1"/>
    <col min="3" max="12" width="6.59765625" style="12" customWidth="1"/>
    <col min="13" max="13" width="7.3984375" style="12" customWidth="1"/>
    <col min="14" max="50" width="6.59765625" style="12" customWidth="1"/>
    <col min="51" max="55" width="6.59765625" style="308" customWidth="1"/>
    <col min="56" max="58" width="6.59765625" style="678" customWidth="1"/>
    <col min="59" max="62" width="6.59765625" style="308" customWidth="1"/>
    <col min="63" max="74" width="6.59765625" style="12" customWidth="1"/>
    <col min="75" max="16384" width="9.59765625" style="12"/>
  </cols>
  <sheetData>
    <row r="1" spans="1:74" s="11" customFormat="1" ht="12.75" x14ac:dyDescent="0.25">
      <c r="A1" s="766" t="s">
        <v>798</v>
      </c>
      <c r="B1" s="768" t="s">
        <v>235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Y1" s="447"/>
      <c r="AZ1" s="447"/>
      <c r="BA1" s="447"/>
      <c r="BB1" s="447"/>
      <c r="BC1" s="447"/>
      <c r="BD1" s="676"/>
      <c r="BE1" s="676"/>
      <c r="BF1" s="676"/>
      <c r="BG1" s="447"/>
      <c r="BH1" s="447"/>
      <c r="BI1" s="447"/>
      <c r="BJ1" s="447"/>
    </row>
    <row r="2" spans="1:74" s="13"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995</v>
      </c>
      <c r="BN6" s="387"/>
      <c r="BO6" s="387"/>
      <c r="BP6" s="387"/>
      <c r="BQ6" s="387"/>
      <c r="BR6" s="387"/>
      <c r="BS6" s="387"/>
      <c r="BT6" s="387"/>
      <c r="BU6" s="387"/>
      <c r="BV6" s="387"/>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 customHeight="1" x14ac:dyDescent="0.2">
      <c r="A8" s="19" t="s">
        <v>502</v>
      </c>
      <c r="B8" s="23" t="s">
        <v>89</v>
      </c>
      <c r="C8" s="210">
        <v>8.8728540000000002</v>
      </c>
      <c r="D8" s="210">
        <v>9.1092379999999995</v>
      </c>
      <c r="E8" s="210">
        <v>9.1680159999999997</v>
      </c>
      <c r="F8" s="210">
        <v>9.1029920000000004</v>
      </c>
      <c r="G8" s="210">
        <v>9.1844420000000007</v>
      </c>
      <c r="H8" s="210">
        <v>9.1102950000000007</v>
      </c>
      <c r="I8" s="210">
        <v>9.2462789999999995</v>
      </c>
      <c r="J8" s="210">
        <v>9.2450170000000007</v>
      </c>
      <c r="K8" s="210">
        <v>9.5162390000000006</v>
      </c>
      <c r="L8" s="210">
        <v>9.6590030000000002</v>
      </c>
      <c r="M8" s="210">
        <v>10.076983999999999</v>
      </c>
      <c r="N8" s="210">
        <v>9.9793120000000002</v>
      </c>
      <c r="O8" s="210">
        <v>9.9961610000000007</v>
      </c>
      <c r="P8" s="210">
        <v>10.275947</v>
      </c>
      <c r="Q8" s="210">
        <v>10.461175000000001</v>
      </c>
      <c r="R8" s="210">
        <v>10.493442</v>
      </c>
      <c r="S8" s="210">
        <v>10.424486999999999</v>
      </c>
      <c r="T8" s="210">
        <v>10.627898999999999</v>
      </c>
      <c r="U8" s="210">
        <v>10.888398</v>
      </c>
      <c r="V8" s="210">
        <v>11.373371000000001</v>
      </c>
      <c r="W8" s="210">
        <v>11.422010999999999</v>
      </c>
      <c r="X8" s="210">
        <v>11.48831</v>
      </c>
      <c r="Y8" s="210">
        <v>11.867607</v>
      </c>
      <c r="Z8" s="210">
        <v>11.923994</v>
      </c>
      <c r="AA8" s="210">
        <v>11.847951</v>
      </c>
      <c r="AB8" s="210">
        <v>11.65258</v>
      </c>
      <c r="AC8" s="210">
        <v>11.898941000000001</v>
      </c>
      <c r="AD8" s="210">
        <v>12.12458</v>
      </c>
      <c r="AE8" s="210">
        <v>12.140713</v>
      </c>
      <c r="AF8" s="210">
        <v>12.178872</v>
      </c>
      <c r="AG8" s="210">
        <v>11.895645999999999</v>
      </c>
      <c r="AH8" s="210">
        <v>12.475</v>
      </c>
      <c r="AI8" s="210">
        <v>12.5723</v>
      </c>
      <c r="AJ8" s="210">
        <v>12.770961</v>
      </c>
      <c r="AK8" s="210">
        <v>12.966120999999999</v>
      </c>
      <c r="AL8" s="210">
        <v>12.910303000000001</v>
      </c>
      <c r="AM8" s="210">
        <v>12.784808999999999</v>
      </c>
      <c r="AN8" s="210">
        <v>12.825811</v>
      </c>
      <c r="AO8" s="210">
        <v>12.816057000000001</v>
      </c>
      <c r="AP8" s="210">
        <v>11.911472</v>
      </c>
      <c r="AQ8" s="210">
        <v>9.7111169999999998</v>
      </c>
      <c r="AR8" s="210">
        <v>10.419767999999999</v>
      </c>
      <c r="AS8" s="210">
        <v>10.956484</v>
      </c>
      <c r="AT8" s="210">
        <v>10.557567000000001</v>
      </c>
      <c r="AU8" s="210">
        <v>10.868058</v>
      </c>
      <c r="AV8" s="210">
        <v>10.413411999999999</v>
      </c>
      <c r="AW8" s="210">
        <v>11.120706999999999</v>
      </c>
      <c r="AX8" s="210">
        <v>11.083595000000001</v>
      </c>
      <c r="AY8" s="210">
        <v>11.056365</v>
      </c>
      <c r="AZ8" s="210">
        <v>9.7730589999999999</v>
      </c>
      <c r="BA8" s="210">
        <v>11.159560000000001</v>
      </c>
      <c r="BB8" s="210">
        <v>11.230181</v>
      </c>
      <c r="BC8" s="210">
        <v>11.333753</v>
      </c>
      <c r="BD8" s="210">
        <v>11.276282</v>
      </c>
      <c r="BE8" s="210">
        <v>11.307116000000001</v>
      </c>
      <c r="BF8" s="210">
        <v>11.058373612</v>
      </c>
      <c r="BG8" s="210">
        <v>10.563360957</v>
      </c>
      <c r="BH8" s="299">
        <v>10.996219999999999</v>
      </c>
      <c r="BI8" s="299">
        <v>11.13313</v>
      </c>
      <c r="BJ8" s="299">
        <v>11.266400000000001</v>
      </c>
      <c r="BK8" s="299">
        <v>11.506500000000001</v>
      </c>
      <c r="BL8" s="299">
        <v>11.5101</v>
      </c>
      <c r="BM8" s="299">
        <v>11.59881</v>
      </c>
      <c r="BN8" s="299">
        <v>11.634729999999999</v>
      </c>
      <c r="BO8" s="299">
        <v>11.629580000000001</v>
      </c>
      <c r="BP8" s="299">
        <v>11.652089999999999</v>
      </c>
      <c r="BQ8" s="299">
        <v>11.667020000000001</v>
      </c>
      <c r="BR8" s="299">
        <v>11.809979999999999</v>
      </c>
      <c r="BS8" s="299">
        <v>11.862740000000001</v>
      </c>
      <c r="BT8" s="299">
        <v>11.818490000000001</v>
      </c>
      <c r="BU8" s="299">
        <v>12.004709999999999</v>
      </c>
      <c r="BV8" s="299">
        <v>12.053050000000001</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99"/>
      <c r="BI9" s="299"/>
      <c r="BJ9" s="299"/>
      <c r="BK9" s="299"/>
      <c r="BL9" s="299"/>
      <c r="BM9" s="299"/>
      <c r="BN9" s="299"/>
      <c r="BO9" s="299"/>
      <c r="BP9" s="299"/>
      <c r="BQ9" s="299"/>
      <c r="BR9" s="299"/>
      <c r="BS9" s="299"/>
      <c r="BT9" s="299"/>
      <c r="BU9" s="299"/>
      <c r="BV9" s="299"/>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300"/>
      <c r="BI10" s="300"/>
      <c r="BJ10" s="300"/>
      <c r="BK10" s="300"/>
      <c r="BL10" s="300"/>
      <c r="BM10" s="300"/>
      <c r="BN10" s="300"/>
      <c r="BO10" s="300"/>
      <c r="BP10" s="300"/>
      <c r="BQ10" s="300"/>
      <c r="BR10" s="300"/>
      <c r="BS10" s="300"/>
      <c r="BT10" s="300"/>
      <c r="BU10" s="300"/>
      <c r="BV10" s="300"/>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89.253806452000006</v>
      </c>
      <c r="AB11" s="210">
        <v>89.861857142999995</v>
      </c>
      <c r="AC11" s="210">
        <v>90.273258064999993</v>
      </c>
      <c r="AD11" s="210">
        <v>90.7102</v>
      </c>
      <c r="AE11" s="210">
        <v>91.402483871000001</v>
      </c>
      <c r="AF11" s="210">
        <v>91.654566666999997</v>
      </c>
      <c r="AG11" s="210">
        <v>92.160129032</v>
      </c>
      <c r="AH11" s="210">
        <v>94.400935484000001</v>
      </c>
      <c r="AI11" s="210">
        <v>94.762033333000005</v>
      </c>
      <c r="AJ11" s="210">
        <v>95.594032257999999</v>
      </c>
      <c r="AK11" s="210">
        <v>97.1614</v>
      </c>
      <c r="AL11" s="210">
        <v>97.052064516000002</v>
      </c>
      <c r="AM11" s="210">
        <v>95.304419354999993</v>
      </c>
      <c r="AN11" s="210">
        <v>95.193275861999993</v>
      </c>
      <c r="AO11" s="210">
        <v>95.365838710000006</v>
      </c>
      <c r="AP11" s="210">
        <v>92.859566666999996</v>
      </c>
      <c r="AQ11" s="210">
        <v>87.333774194</v>
      </c>
      <c r="AR11" s="210">
        <v>88.578900000000004</v>
      </c>
      <c r="AS11" s="210">
        <v>90.147225805999994</v>
      </c>
      <c r="AT11" s="210">
        <v>89.856290322999996</v>
      </c>
      <c r="AU11" s="210">
        <v>89.952966666999998</v>
      </c>
      <c r="AV11" s="210">
        <v>89.266935484000001</v>
      </c>
      <c r="AW11" s="210">
        <v>92.017466666999994</v>
      </c>
      <c r="AX11" s="210">
        <v>92.157354839000007</v>
      </c>
      <c r="AY11" s="210">
        <v>92.521451612999996</v>
      </c>
      <c r="AZ11" s="210">
        <v>85.959642857000006</v>
      </c>
      <c r="BA11" s="210">
        <v>92.004483871000005</v>
      </c>
      <c r="BB11" s="210">
        <v>92.945133333000001</v>
      </c>
      <c r="BC11" s="210">
        <v>92.718903225999995</v>
      </c>
      <c r="BD11" s="210">
        <v>93.004533332999998</v>
      </c>
      <c r="BE11" s="210">
        <v>93.424451613000002</v>
      </c>
      <c r="BF11" s="210">
        <v>93.480639999999994</v>
      </c>
      <c r="BG11" s="210">
        <v>93.051299999999998</v>
      </c>
      <c r="BH11" s="299">
        <v>93.450659999999999</v>
      </c>
      <c r="BI11" s="299">
        <v>93.673770000000005</v>
      </c>
      <c r="BJ11" s="299">
        <v>93.839119999999994</v>
      </c>
      <c r="BK11" s="299">
        <v>94.272040000000004</v>
      </c>
      <c r="BL11" s="299">
        <v>94.305340000000001</v>
      </c>
      <c r="BM11" s="299">
        <v>94.564729999999997</v>
      </c>
      <c r="BN11" s="299">
        <v>94.925629999999998</v>
      </c>
      <c r="BO11" s="299">
        <v>95.39358</v>
      </c>
      <c r="BP11" s="299">
        <v>95.899029999999996</v>
      </c>
      <c r="BQ11" s="299">
        <v>96.442189999999997</v>
      </c>
      <c r="BR11" s="299">
        <v>97.092410000000001</v>
      </c>
      <c r="BS11" s="299">
        <v>97.835120000000003</v>
      </c>
      <c r="BT11" s="299">
        <v>98.29195</v>
      </c>
      <c r="BU11" s="299">
        <v>98.819299999999998</v>
      </c>
      <c r="BV11" s="299">
        <v>98.964579999999998</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300"/>
      <c r="BI13" s="300"/>
      <c r="BJ13" s="300"/>
      <c r="BK13" s="300"/>
      <c r="BL13" s="300"/>
      <c r="BM13" s="300"/>
      <c r="BN13" s="300"/>
      <c r="BO13" s="300"/>
      <c r="BP13" s="300"/>
      <c r="BQ13" s="300"/>
      <c r="BR13" s="300"/>
      <c r="BS13" s="300"/>
      <c r="BT13" s="300"/>
      <c r="BU13" s="300"/>
      <c r="BV13" s="300"/>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55.656337999999998</v>
      </c>
      <c r="AN14" s="68">
        <v>47.416158000000003</v>
      </c>
      <c r="AO14" s="68">
        <v>46.097239000000002</v>
      </c>
      <c r="AP14" s="68">
        <v>39.333956999999998</v>
      </c>
      <c r="AQ14" s="68">
        <v>37.250770000000003</v>
      </c>
      <c r="AR14" s="68">
        <v>39.595498999999997</v>
      </c>
      <c r="AS14" s="68">
        <v>43.207604000000003</v>
      </c>
      <c r="AT14" s="68">
        <v>47.512340000000002</v>
      </c>
      <c r="AU14" s="68">
        <v>45.131293999999997</v>
      </c>
      <c r="AV14" s="68">
        <v>44.982326999999998</v>
      </c>
      <c r="AW14" s="68">
        <v>44.339050999999998</v>
      </c>
      <c r="AX14" s="68">
        <v>44.797727000000002</v>
      </c>
      <c r="AY14" s="68">
        <v>48.556348999999997</v>
      </c>
      <c r="AZ14" s="68">
        <v>40.868284000000003</v>
      </c>
      <c r="BA14" s="68">
        <v>50.881473</v>
      </c>
      <c r="BB14" s="68">
        <v>45.317715</v>
      </c>
      <c r="BC14" s="68">
        <v>48.632001000000002</v>
      </c>
      <c r="BD14" s="68">
        <v>48.797648000000002</v>
      </c>
      <c r="BE14" s="68">
        <v>50.334138000000003</v>
      </c>
      <c r="BF14" s="68">
        <v>51.924416000000001</v>
      </c>
      <c r="BG14" s="68">
        <v>51.3459924</v>
      </c>
      <c r="BH14" s="301">
        <v>51.082970000000003</v>
      </c>
      <c r="BI14" s="301">
        <v>50.270690000000002</v>
      </c>
      <c r="BJ14" s="301">
        <v>50.229950000000002</v>
      </c>
      <c r="BK14" s="301">
        <v>54.163620000000002</v>
      </c>
      <c r="BL14" s="301">
        <v>50.093290000000003</v>
      </c>
      <c r="BM14" s="301">
        <v>54.380690000000001</v>
      </c>
      <c r="BN14" s="301">
        <v>49.56926</v>
      </c>
      <c r="BO14" s="301">
        <v>50.006120000000003</v>
      </c>
      <c r="BP14" s="301">
        <v>49.708329999999997</v>
      </c>
      <c r="BQ14" s="301">
        <v>51.497140000000002</v>
      </c>
      <c r="BR14" s="301">
        <v>55.923920000000003</v>
      </c>
      <c r="BS14" s="301">
        <v>51.567390000000003</v>
      </c>
      <c r="BT14" s="301">
        <v>52.740569999999998</v>
      </c>
      <c r="BU14" s="301">
        <v>51.408029999999997</v>
      </c>
      <c r="BV14" s="301">
        <v>51.061909999999997</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02"/>
      <c r="BI18" s="302"/>
      <c r="BJ18" s="302"/>
      <c r="BK18" s="302"/>
      <c r="BL18" s="302"/>
      <c r="BM18" s="302"/>
      <c r="BN18" s="302"/>
      <c r="BO18" s="302"/>
      <c r="BP18" s="302"/>
      <c r="BQ18" s="302"/>
      <c r="BR18" s="302"/>
      <c r="BS18" s="302"/>
      <c r="BT18" s="302"/>
      <c r="BU18" s="302"/>
      <c r="BV18" s="302"/>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19.933388999999998</v>
      </c>
      <c r="AN19" s="210">
        <v>20.132254</v>
      </c>
      <c r="AO19" s="210">
        <v>18.462842999999999</v>
      </c>
      <c r="AP19" s="210">
        <v>14.548507000000001</v>
      </c>
      <c r="AQ19" s="210">
        <v>16.078187</v>
      </c>
      <c r="AR19" s="210">
        <v>17.578064000000001</v>
      </c>
      <c r="AS19" s="210">
        <v>18.381074000000002</v>
      </c>
      <c r="AT19" s="210">
        <v>18.557877999999999</v>
      </c>
      <c r="AU19" s="210">
        <v>18.414832000000001</v>
      </c>
      <c r="AV19" s="210">
        <v>18.613651999999998</v>
      </c>
      <c r="AW19" s="210">
        <v>18.742522999999998</v>
      </c>
      <c r="AX19" s="210">
        <v>18.801691999999999</v>
      </c>
      <c r="AY19" s="210">
        <v>18.595400999999999</v>
      </c>
      <c r="AZ19" s="210">
        <v>17.444201</v>
      </c>
      <c r="BA19" s="210">
        <v>19.203831999999998</v>
      </c>
      <c r="BB19" s="210">
        <v>19.459365999999999</v>
      </c>
      <c r="BC19" s="210">
        <v>20.093637999999999</v>
      </c>
      <c r="BD19" s="210">
        <v>20.537154000000001</v>
      </c>
      <c r="BE19" s="210">
        <v>19.894013000000001</v>
      </c>
      <c r="BF19" s="210">
        <v>20.603444869</v>
      </c>
      <c r="BG19" s="210">
        <v>19.957459687</v>
      </c>
      <c r="BH19" s="299">
        <v>20.008839999999999</v>
      </c>
      <c r="BI19" s="299">
        <v>19.989599999999999</v>
      </c>
      <c r="BJ19" s="299">
        <v>20.02919</v>
      </c>
      <c r="BK19" s="299">
        <v>19.8767</v>
      </c>
      <c r="BL19" s="299">
        <v>19.674099999999999</v>
      </c>
      <c r="BM19" s="299">
        <v>19.980370000000001</v>
      </c>
      <c r="BN19" s="299">
        <v>19.958780000000001</v>
      </c>
      <c r="BO19" s="299">
        <v>20.404610000000002</v>
      </c>
      <c r="BP19" s="299">
        <v>20.737200000000001</v>
      </c>
      <c r="BQ19" s="299">
        <v>20.78567</v>
      </c>
      <c r="BR19" s="299">
        <v>21.116050000000001</v>
      </c>
      <c r="BS19" s="299">
        <v>20.569710000000001</v>
      </c>
      <c r="BT19" s="299">
        <v>20.698969999999999</v>
      </c>
      <c r="BU19" s="299">
        <v>20.72419</v>
      </c>
      <c r="BV19" s="299">
        <v>20.54447</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303"/>
      <c r="BI21" s="303"/>
      <c r="BJ21" s="303"/>
      <c r="BK21" s="303"/>
      <c r="BL21" s="303"/>
      <c r="BM21" s="303"/>
      <c r="BN21" s="303"/>
      <c r="BO21" s="303"/>
      <c r="BP21" s="303"/>
      <c r="BQ21" s="303"/>
      <c r="BR21" s="303"/>
      <c r="BS21" s="303"/>
      <c r="BT21" s="303"/>
      <c r="BU21" s="303"/>
      <c r="BV21" s="303"/>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110.46127065</v>
      </c>
      <c r="AB22" s="210">
        <v>107.82561</v>
      </c>
      <c r="AC22" s="210">
        <v>94.445454319000007</v>
      </c>
      <c r="AD22" s="210">
        <v>73.746045433000006</v>
      </c>
      <c r="AE22" s="210">
        <v>68.838109387000003</v>
      </c>
      <c r="AF22" s="210">
        <v>70.644579832999995</v>
      </c>
      <c r="AG22" s="210">
        <v>77.222675097000007</v>
      </c>
      <c r="AH22" s="210">
        <v>78.513618226000006</v>
      </c>
      <c r="AI22" s="210">
        <v>73.541627700000006</v>
      </c>
      <c r="AJ22" s="210">
        <v>74.404538383000002</v>
      </c>
      <c r="AK22" s="210">
        <v>92.791722003000004</v>
      </c>
      <c r="AL22" s="210">
        <v>102.28108396</v>
      </c>
      <c r="AM22" s="210">
        <v>106.44434826</v>
      </c>
      <c r="AN22" s="210">
        <v>104.87855175999999</v>
      </c>
      <c r="AO22" s="210">
        <v>87.337984321999997</v>
      </c>
      <c r="AP22" s="210">
        <v>74.641600199999999</v>
      </c>
      <c r="AQ22" s="210">
        <v>66.645774485999993</v>
      </c>
      <c r="AR22" s="210">
        <v>70.999284896999995</v>
      </c>
      <c r="AS22" s="210">
        <v>80.287011680999996</v>
      </c>
      <c r="AT22" s="210">
        <v>77.458778420000002</v>
      </c>
      <c r="AU22" s="210">
        <v>72.401567069999999</v>
      </c>
      <c r="AV22" s="210">
        <v>74.836407031999997</v>
      </c>
      <c r="AW22" s="210">
        <v>81.164228863000005</v>
      </c>
      <c r="AX22" s="210">
        <v>102.18997665000001</v>
      </c>
      <c r="AY22" s="210">
        <v>105.98723216</v>
      </c>
      <c r="AZ22" s="210">
        <v>108.65336025000001</v>
      </c>
      <c r="BA22" s="210">
        <v>84.095498805999995</v>
      </c>
      <c r="BB22" s="210">
        <v>74.574889103000004</v>
      </c>
      <c r="BC22" s="210">
        <v>67.545247419000006</v>
      </c>
      <c r="BD22" s="210">
        <v>73.799664233000001</v>
      </c>
      <c r="BE22" s="210">
        <v>76.831769676999997</v>
      </c>
      <c r="BF22" s="210">
        <v>77.169731999999996</v>
      </c>
      <c r="BG22" s="210">
        <v>71.095472000000001</v>
      </c>
      <c r="BH22" s="299">
        <v>73.797510000000003</v>
      </c>
      <c r="BI22" s="299">
        <v>83.499740000000003</v>
      </c>
      <c r="BJ22" s="299">
        <v>103.2217</v>
      </c>
      <c r="BK22" s="299">
        <v>104.8336</v>
      </c>
      <c r="BL22" s="299">
        <v>100.9166</v>
      </c>
      <c r="BM22" s="299">
        <v>83.944159999999997</v>
      </c>
      <c r="BN22" s="299">
        <v>73.911150000000006</v>
      </c>
      <c r="BO22" s="299">
        <v>67.193849999999998</v>
      </c>
      <c r="BP22" s="299">
        <v>72.359210000000004</v>
      </c>
      <c r="BQ22" s="299">
        <v>77.997990000000001</v>
      </c>
      <c r="BR22" s="299">
        <v>74.225459999999998</v>
      </c>
      <c r="BS22" s="299">
        <v>71.078810000000004</v>
      </c>
      <c r="BT22" s="299">
        <v>74.446910000000003</v>
      </c>
      <c r="BU22" s="299">
        <v>85.428979999999996</v>
      </c>
      <c r="BV22" s="299">
        <v>105.63200000000001</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99"/>
      <c r="BI24" s="299"/>
      <c r="BJ24" s="299"/>
      <c r="BK24" s="299"/>
      <c r="BL24" s="299"/>
      <c r="BM24" s="299"/>
      <c r="BN24" s="299"/>
      <c r="BO24" s="299"/>
      <c r="BP24" s="299"/>
      <c r="BQ24" s="299"/>
      <c r="BR24" s="299"/>
      <c r="BS24" s="299"/>
      <c r="BT24" s="299"/>
      <c r="BU24" s="299"/>
      <c r="BV24" s="299"/>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40.721643213999997</v>
      </c>
      <c r="AN25" s="68">
        <v>35.981930177000002</v>
      </c>
      <c r="AO25" s="68">
        <v>32.799766472999998</v>
      </c>
      <c r="AP25" s="68">
        <v>26.704142910000002</v>
      </c>
      <c r="AQ25" s="68">
        <v>29.821122824</v>
      </c>
      <c r="AR25" s="68">
        <v>39.909196979999997</v>
      </c>
      <c r="AS25" s="68">
        <v>52.950167024000002</v>
      </c>
      <c r="AT25" s="68">
        <v>53.712463999000001</v>
      </c>
      <c r="AU25" s="68">
        <v>41.888119830000001</v>
      </c>
      <c r="AV25" s="68">
        <v>37.507379755999999</v>
      </c>
      <c r="AW25" s="68">
        <v>38.028566939999997</v>
      </c>
      <c r="AX25" s="68">
        <v>47.290498047</v>
      </c>
      <c r="AY25" s="68">
        <v>49.312463684999997</v>
      </c>
      <c r="AZ25" s="68">
        <v>51.681901123999999</v>
      </c>
      <c r="BA25" s="68">
        <v>38.364425967999999</v>
      </c>
      <c r="BB25" s="68">
        <v>34.295884379999997</v>
      </c>
      <c r="BC25" s="68">
        <v>39.448169661999998</v>
      </c>
      <c r="BD25" s="68">
        <v>51.954551785</v>
      </c>
      <c r="BE25" s="68">
        <v>60.091297175999998</v>
      </c>
      <c r="BF25" s="68">
        <v>56.257215899999998</v>
      </c>
      <c r="BG25" s="68">
        <v>48.823074599999998</v>
      </c>
      <c r="BH25" s="301">
        <v>42.075240000000001</v>
      </c>
      <c r="BI25" s="301">
        <v>42.384950000000003</v>
      </c>
      <c r="BJ25" s="301">
        <v>52.676639999999999</v>
      </c>
      <c r="BK25" s="301">
        <v>52.953470000000003</v>
      </c>
      <c r="BL25" s="301">
        <v>44.601759999999999</v>
      </c>
      <c r="BM25" s="301">
        <v>39.24503</v>
      </c>
      <c r="BN25" s="301">
        <v>33.797319999999999</v>
      </c>
      <c r="BO25" s="301">
        <v>39.418640000000003</v>
      </c>
      <c r="BP25" s="301">
        <v>48.746250000000003</v>
      </c>
      <c r="BQ25" s="301">
        <v>56.883780000000002</v>
      </c>
      <c r="BR25" s="301">
        <v>54.840629999999997</v>
      </c>
      <c r="BS25" s="301">
        <v>44.399169999999998</v>
      </c>
      <c r="BT25" s="301">
        <v>38.494250000000001</v>
      </c>
      <c r="BU25" s="301">
        <v>37.981960000000001</v>
      </c>
      <c r="BV25" s="301">
        <v>49.053040000000003</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99"/>
      <c r="BI27" s="299"/>
      <c r="BJ27" s="299"/>
      <c r="BK27" s="299"/>
      <c r="BL27" s="299"/>
      <c r="BM27" s="299"/>
      <c r="BN27" s="299"/>
      <c r="BO27" s="299"/>
      <c r="BP27" s="299"/>
      <c r="BQ27" s="299"/>
      <c r="BR27" s="299"/>
      <c r="BS27" s="299"/>
      <c r="BT27" s="299"/>
      <c r="BU27" s="299"/>
      <c r="BV27" s="299"/>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10.454776519999999</v>
      </c>
      <c r="AN28" s="210">
        <v>10.40917872</v>
      </c>
      <c r="AO28" s="210">
        <v>9.5813804910000009</v>
      </c>
      <c r="AP28" s="210">
        <v>8.9607047529999999</v>
      </c>
      <c r="AQ28" s="210">
        <v>9.0761542619999993</v>
      </c>
      <c r="AR28" s="210">
        <v>10.897452019999999</v>
      </c>
      <c r="AS28" s="210">
        <v>12.473454419999999</v>
      </c>
      <c r="AT28" s="210">
        <v>12.13362044</v>
      </c>
      <c r="AU28" s="210">
        <v>10.96898189</v>
      </c>
      <c r="AV28" s="210">
        <v>9.7716282719999992</v>
      </c>
      <c r="AW28" s="210">
        <v>9.4687127360000005</v>
      </c>
      <c r="AX28" s="210">
        <v>10.42353683</v>
      </c>
      <c r="AY28" s="210">
        <v>10.7533555</v>
      </c>
      <c r="AZ28" s="210">
        <v>11.031367319999999</v>
      </c>
      <c r="BA28" s="210">
        <v>9.8162154770000001</v>
      </c>
      <c r="BB28" s="210">
        <v>9.3996273719999994</v>
      </c>
      <c r="BC28" s="210">
        <v>9.672400047</v>
      </c>
      <c r="BD28" s="210">
        <v>11.620941953000001</v>
      </c>
      <c r="BE28" s="210">
        <v>12.383907363000001</v>
      </c>
      <c r="BF28" s="210">
        <v>12.32159</v>
      </c>
      <c r="BG28" s="210">
        <v>11.37323</v>
      </c>
      <c r="BH28" s="299">
        <v>9.9603330000000003</v>
      </c>
      <c r="BI28" s="299">
        <v>9.7182849999999998</v>
      </c>
      <c r="BJ28" s="299">
        <v>10.657539999999999</v>
      </c>
      <c r="BK28" s="299">
        <v>10.875959999999999</v>
      </c>
      <c r="BL28" s="299">
        <v>10.83033</v>
      </c>
      <c r="BM28" s="299">
        <v>9.8497610000000009</v>
      </c>
      <c r="BN28" s="299">
        <v>9.5621659999999995</v>
      </c>
      <c r="BO28" s="299">
        <v>9.8802749999999993</v>
      </c>
      <c r="BP28" s="299">
        <v>11.605079999999999</v>
      </c>
      <c r="BQ28" s="299">
        <v>12.45787</v>
      </c>
      <c r="BR28" s="299">
        <v>12.138030000000001</v>
      </c>
      <c r="BS28" s="299">
        <v>11.27867</v>
      </c>
      <c r="BT28" s="299">
        <v>10.02826</v>
      </c>
      <c r="BU28" s="299">
        <v>9.8464010000000002</v>
      </c>
      <c r="BV28" s="299">
        <v>10.79341</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98</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0.97589107474000003</v>
      </c>
      <c r="AN31" s="210">
        <v>0.98136751652999998</v>
      </c>
      <c r="AO31" s="210">
        <v>0.96788515209000003</v>
      </c>
      <c r="AP31" s="210">
        <v>0.91423419335</v>
      </c>
      <c r="AQ31" s="210">
        <v>1.0396531725</v>
      </c>
      <c r="AR31" s="210">
        <v>1.0466327443000001</v>
      </c>
      <c r="AS31" s="210">
        <v>0.99233760858999998</v>
      </c>
      <c r="AT31" s="210">
        <v>0.95055632511999999</v>
      </c>
      <c r="AU31" s="210">
        <v>0.88278195901000001</v>
      </c>
      <c r="AV31" s="210">
        <v>0.92533737887</v>
      </c>
      <c r="AW31" s="210">
        <v>0.98575009674000003</v>
      </c>
      <c r="AX31" s="210">
        <v>0.99633941312999996</v>
      </c>
      <c r="AY31" s="210">
        <v>0.97892001011999996</v>
      </c>
      <c r="AZ31" s="210">
        <v>0.88029551604</v>
      </c>
      <c r="BA31" s="210">
        <v>1.0866056038</v>
      </c>
      <c r="BB31" s="210">
        <v>1.0336283891</v>
      </c>
      <c r="BC31" s="210">
        <v>1.0985353349</v>
      </c>
      <c r="BD31" s="210">
        <v>1.031337175</v>
      </c>
      <c r="BE31" s="210">
        <v>1.0393140000000001</v>
      </c>
      <c r="BF31" s="210">
        <v>1.0029669999999999</v>
      </c>
      <c r="BG31" s="210">
        <v>0.94283930000000005</v>
      </c>
      <c r="BH31" s="299">
        <v>1.010216</v>
      </c>
      <c r="BI31" s="299">
        <v>1.0401020000000001</v>
      </c>
      <c r="BJ31" s="299">
        <v>1.041623</v>
      </c>
      <c r="BK31" s="299">
        <v>1.0463070000000001</v>
      </c>
      <c r="BL31" s="299">
        <v>0.99555400000000005</v>
      </c>
      <c r="BM31" s="299">
        <v>1.1857800000000001</v>
      </c>
      <c r="BN31" s="299">
        <v>1.1548890000000001</v>
      </c>
      <c r="BO31" s="299">
        <v>1.216556</v>
      </c>
      <c r="BP31" s="299">
        <v>1.1342939999999999</v>
      </c>
      <c r="BQ31" s="299">
        <v>1.081734</v>
      </c>
      <c r="BR31" s="299">
        <v>1.0773900000000001</v>
      </c>
      <c r="BS31" s="299">
        <v>1.0272889999999999</v>
      </c>
      <c r="BT31" s="299">
        <v>1.0760959999999999</v>
      </c>
      <c r="BU31" s="299">
        <v>1.1042050000000001</v>
      </c>
      <c r="BV31" s="299">
        <v>1.096598</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303"/>
      <c r="BI33" s="303"/>
      <c r="BJ33" s="303"/>
      <c r="BK33" s="303"/>
      <c r="BL33" s="303"/>
      <c r="BM33" s="303"/>
      <c r="BN33" s="303"/>
      <c r="BO33" s="303"/>
      <c r="BP33" s="303"/>
      <c r="BQ33" s="303"/>
      <c r="BR33" s="303"/>
      <c r="BS33" s="303"/>
      <c r="BT33" s="303"/>
      <c r="BU33" s="303"/>
      <c r="BV33" s="303"/>
    </row>
    <row r="34" spans="1:74" ht="11.1" customHeight="1" x14ac:dyDescent="0.2">
      <c r="A34" s="26" t="s">
        <v>612</v>
      </c>
      <c r="B34" s="30" t="s">
        <v>98</v>
      </c>
      <c r="C34" s="210">
        <v>8.9708016280000002</v>
      </c>
      <c r="D34" s="210">
        <v>7.6176246189999999</v>
      </c>
      <c r="E34" s="210">
        <v>8.4260599260000006</v>
      </c>
      <c r="F34" s="210">
        <v>7.4483488360000001</v>
      </c>
      <c r="G34" s="210">
        <v>7.7883430960000002</v>
      </c>
      <c r="H34" s="210">
        <v>7.9548750100000003</v>
      </c>
      <c r="I34" s="210">
        <v>8.4170584020000003</v>
      </c>
      <c r="J34" s="210">
        <v>8.2869514399999993</v>
      </c>
      <c r="K34" s="210">
        <v>7.6129719229999999</v>
      </c>
      <c r="L34" s="210">
        <v>7.8024989480000002</v>
      </c>
      <c r="M34" s="210">
        <v>8.0918851860000007</v>
      </c>
      <c r="N34" s="210">
        <v>9.1811809009999994</v>
      </c>
      <c r="O34" s="210">
        <v>9.6597321419999993</v>
      </c>
      <c r="P34" s="210">
        <v>8.0575437880000003</v>
      </c>
      <c r="Q34" s="210">
        <v>8.7012937259999994</v>
      </c>
      <c r="R34" s="210">
        <v>7.8806958260000002</v>
      </c>
      <c r="S34" s="210">
        <v>7.9767040570000001</v>
      </c>
      <c r="T34" s="210">
        <v>8.1374807110000003</v>
      </c>
      <c r="U34" s="210">
        <v>8.6038943860000003</v>
      </c>
      <c r="V34" s="210">
        <v>8.6827247520000004</v>
      </c>
      <c r="W34" s="210">
        <v>7.8544720510000001</v>
      </c>
      <c r="X34" s="210">
        <v>8.0784631880000006</v>
      </c>
      <c r="Y34" s="210">
        <v>8.5080346420000001</v>
      </c>
      <c r="Z34" s="210">
        <v>9.0213948800000008</v>
      </c>
      <c r="AA34" s="210">
        <v>9.5319186089999999</v>
      </c>
      <c r="AB34" s="210">
        <v>8.3768466670000006</v>
      </c>
      <c r="AC34" s="210">
        <v>8.6923469420000004</v>
      </c>
      <c r="AD34" s="210">
        <v>7.6624028360000001</v>
      </c>
      <c r="AE34" s="210">
        <v>7.9370164580000004</v>
      </c>
      <c r="AF34" s="210">
        <v>7.905972352</v>
      </c>
      <c r="AG34" s="210">
        <v>8.5482970060000003</v>
      </c>
      <c r="AH34" s="210">
        <v>8.5518200719999999</v>
      </c>
      <c r="AI34" s="210">
        <v>7.8535768890000002</v>
      </c>
      <c r="AJ34" s="210">
        <v>7.9285171349999999</v>
      </c>
      <c r="AK34" s="210">
        <v>8.3782023090000006</v>
      </c>
      <c r="AL34" s="210">
        <v>8.9259971339999993</v>
      </c>
      <c r="AM34" s="210">
        <v>8.9588577249999997</v>
      </c>
      <c r="AN34" s="210">
        <v>8.3455505680000002</v>
      </c>
      <c r="AO34" s="210">
        <v>7.8678731019999999</v>
      </c>
      <c r="AP34" s="210">
        <v>6.4945095899999998</v>
      </c>
      <c r="AQ34" s="210">
        <v>6.840900092</v>
      </c>
      <c r="AR34" s="210">
        <v>7.2858518270000001</v>
      </c>
      <c r="AS34" s="210">
        <v>8.1010877390000005</v>
      </c>
      <c r="AT34" s="210">
        <v>8.0246454299999996</v>
      </c>
      <c r="AU34" s="210">
        <v>7.330554383</v>
      </c>
      <c r="AV34" s="210">
        <v>7.4883266470000001</v>
      </c>
      <c r="AW34" s="210">
        <v>7.6002047030000002</v>
      </c>
      <c r="AX34" s="210">
        <v>8.7100102039999996</v>
      </c>
      <c r="AY34" s="210">
        <v>8.8741123119999994</v>
      </c>
      <c r="AZ34" s="210">
        <v>8.0710398120000004</v>
      </c>
      <c r="BA34" s="210">
        <v>8.0983064490000007</v>
      </c>
      <c r="BB34" s="210">
        <v>7.4654444179999997</v>
      </c>
      <c r="BC34" s="210">
        <v>7.7073310949999998</v>
      </c>
      <c r="BD34" s="210">
        <v>8.0312527849999995</v>
      </c>
      <c r="BE34" s="210">
        <v>8.3566120000000002</v>
      </c>
      <c r="BF34" s="210">
        <v>8.2915759999999992</v>
      </c>
      <c r="BG34" s="210">
        <v>7.5891099999999998</v>
      </c>
      <c r="BH34" s="299">
        <v>7.7548130000000004</v>
      </c>
      <c r="BI34" s="299">
        <v>7.9303710000000001</v>
      </c>
      <c r="BJ34" s="299">
        <v>8.9909850000000002</v>
      </c>
      <c r="BK34" s="299">
        <v>9.0301410000000004</v>
      </c>
      <c r="BL34" s="299">
        <v>7.9846250000000003</v>
      </c>
      <c r="BM34" s="299">
        <v>8.2201620000000002</v>
      </c>
      <c r="BN34" s="299">
        <v>7.5202600000000004</v>
      </c>
      <c r="BO34" s="299">
        <v>7.8172560000000004</v>
      </c>
      <c r="BP34" s="299">
        <v>7.9738340000000001</v>
      </c>
      <c r="BQ34" s="299">
        <v>8.4563260000000007</v>
      </c>
      <c r="BR34" s="299">
        <v>8.3507320000000007</v>
      </c>
      <c r="BS34" s="299">
        <v>7.6868509999999999</v>
      </c>
      <c r="BT34" s="299">
        <v>7.8519800000000002</v>
      </c>
      <c r="BU34" s="299">
        <v>8.0586439999999993</v>
      </c>
      <c r="BV34" s="299">
        <v>9.1266010000000009</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300"/>
      <c r="BI37" s="300"/>
      <c r="BJ37" s="300"/>
      <c r="BK37" s="300"/>
      <c r="BL37" s="300"/>
      <c r="BM37" s="300"/>
      <c r="BN37" s="300"/>
      <c r="BO37" s="300"/>
      <c r="BP37" s="300"/>
      <c r="BQ37" s="300"/>
      <c r="BR37" s="300"/>
      <c r="BS37" s="300"/>
      <c r="BT37" s="300"/>
      <c r="BU37" s="300"/>
      <c r="BV37" s="300"/>
    </row>
    <row r="38" spans="1:74" ht="11.1" customHeight="1" x14ac:dyDescent="0.2">
      <c r="A38" s="647"/>
      <c r="B38" s="22" t="s">
        <v>996</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300"/>
      <c r="BI38" s="300"/>
      <c r="BJ38" s="300"/>
      <c r="BK38" s="300"/>
      <c r="BL38" s="300"/>
      <c r="BM38" s="300"/>
      <c r="BN38" s="300"/>
      <c r="BO38" s="300"/>
      <c r="BP38" s="300"/>
      <c r="BQ38" s="300"/>
      <c r="BR38" s="300"/>
      <c r="BS38" s="300"/>
      <c r="BT38" s="300"/>
      <c r="BU38" s="300"/>
      <c r="BV38" s="300"/>
    </row>
    <row r="39" spans="1:74" ht="11.1" customHeight="1" x14ac:dyDescent="0.2">
      <c r="A39" s="647"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10">
        <v>65.17</v>
      </c>
      <c r="BD39" s="210">
        <v>71.38</v>
      </c>
      <c r="BE39" s="210">
        <v>72.489999999999995</v>
      </c>
      <c r="BF39" s="210">
        <v>67.73</v>
      </c>
      <c r="BG39" s="210">
        <v>71.650000000000006</v>
      </c>
      <c r="BH39" s="299">
        <v>78</v>
      </c>
      <c r="BI39" s="299">
        <v>79</v>
      </c>
      <c r="BJ39" s="299">
        <v>78</v>
      </c>
      <c r="BK39" s="299">
        <v>75.5</v>
      </c>
      <c r="BL39" s="299">
        <v>75.5</v>
      </c>
      <c r="BM39" s="299">
        <v>73.5</v>
      </c>
      <c r="BN39" s="299">
        <v>71.5</v>
      </c>
      <c r="BO39" s="299">
        <v>69.5</v>
      </c>
      <c r="BP39" s="299">
        <v>67.5</v>
      </c>
      <c r="BQ39" s="299">
        <v>66.5</v>
      </c>
      <c r="BR39" s="299">
        <v>66.5</v>
      </c>
      <c r="BS39" s="299">
        <v>65</v>
      </c>
      <c r="BT39" s="299">
        <v>64</v>
      </c>
      <c r="BU39" s="299">
        <v>63</v>
      </c>
      <c r="BV39" s="299">
        <v>62</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304"/>
      <c r="BI41" s="304"/>
      <c r="BJ41" s="304"/>
      <c r="BK41" s="304"/>
      <c r="BL41" s="304"/>
      <c r="BM41" s="304"/>
      <c r="BN41" s="304"/>
      <c r="BO41" s="304"/>
      <c r="BP41" s="304"/>
      <c r="BQ41" s="304"/>
      <c r="BR41" s="304"/>
      <c r="BS41" s="304"/>
      <c r="BT41" s="304"/>
      <c r="BU41" s="304"/>
      <c r="BV41" s="304"/>
    </row>
    <row r="42" spans="1:74" ht="11.1" customHeight="1" x14ac:dyDescent="0.2">
      <c r="A42" s="552"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10">
        <v>2.91</v>
      </c>
      <c r="BD42" s="210">
        <v>3.26</v>
      </c>
      <c r="BE42" s="210">
        <v>3.84</v>
      </c>
      <c r="BF42" s="210">
        <v>4.07</v>
      </c>
      <c r="BG42" s="210">
        <v>5.16</v>
      </c>
      <c r="BH42" s="299">
        <v>5.7490490000000003</v>
      </c>
      <c r="BI42" s="299">
        <v>5.7991770000000002</v>
      </c>
      <c r="BJ42" s="299">
        <v>5.8492879999999996</v>
      </c>
      <c r="BK42" s="299">
        <v>5.8993849999999997</v>
      </c>
      <c r="BL42" s="299">
        <v>5.6994899999999999</v>
      </c>
      <c r="BM42" s="299">
        <v>4.9996159999999996</v>
      </c>
      <c r="BN42" s="299">
        <v>3.549766</v>
      </c>
      <c r="BO42" s="299">
        <v>3.4998019999999999</v>
      </c>
      <c r="BP42" s="299">
        <v>3.5498280000000002</v>
      </c>
      <c r="BQ42" s="299">
        <v>3.5598519999999998</v>
      </c>
      <c r="BR42" s="299">
        <v>3.5598730000000001</v>
      </c>
      <c r="BS42" s="299">
        <v>3.399896</v>
      </c>
      <c r="BT42" s="299">
        <v>3.4099110000000001</v>
      </c>
      <c r="BU42" s="299">
        <v>3.4499219999999999</v>
      </c>
      <c r="BV42" s="299">
        <v>3.499933</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303"/>
      <c r="BI44" s="303"/>
      <c r="BJ44" s="303"/>
      <c r="BK44" s="303"/>
      <c r="BL44" s="303"/>
      <c r="BM44" s="303"/>
      <c r="BN44" s="303"/>
      <c r="BO44" s="303"/>
      <c r="BP44" s="303"/>
      <c r="BQ44" s="303"/>
      <c r="BR44" s="303"/>
      <c r="BS44" s="303"/>
      <c r="BT44" s="303"/>
      <c r="BU44" s="303"/>
      <c r="BV44" s="303"/>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1.94</v>
      </c>
      <c r="AU45" s="210">
        <v>1.94</v>
      </c>
      <c r="AV45" s="210">
        <v>1.92</v>
      </c>
      <c r="AW45" s="210">
        <v>1.91</v>
      </c>
      <c r="AX45" s="210">
        <v>1.92</v>
      </c>
      <c r="AY45" s="210">
        <v>1.9</v>
      </c>
      <c r="AZ45" s="210">
        <v>1.93</v>
      </c>
      <c r="BA45" s="210">
        <v>1.9</v>
      </c>
      <c r="BB45" s="210">
        <v>1.9</v>
      </c>
      <c r="BC45" s="210">
        <v>1.9</v>
      </c>
      <c r="BD45" s="210">
        <v>1.9525891071000001</v>
      </c>
      <c r="BE45" s="210">
        <v>2.0101161027000001</v>
      </c>
      <c r="BF45" s="210">
        <v>2.011663</v>
      </c>
      <c r="BG45" s="210">
        <v>2.0370979999999999</v>
      </c>
      <c r="BH45" s="299">
        <v>1.9960310000000001</v>
      </c>
      <c r="BI45" s="299">
        <v>2.0214940000000001</v>
      </c>
      <c r="BJ45" s="299">
        <v>2.026904</v>
      </c>
      <c r="BK45" s="299">
        <v>2.0268809999999999</v>
      </c>
      <c r="BL45" s="299">
        <v>2.0442209999999998</v>
      </c>
      <c r="BM45" s="299">
        <v>2.0491229999999998</v>
      </c>
      <c r="BN45" s="299">
        <v>2.0645950000000002</v>
      </c>
      <c r="BO45" s="299">
        <v>2.0355279999999998</v>
      </c>
      <c r="BP45" s="299">
        <v>1.9996879999999999</v>
      </c>
      <c r="BQ45" s="299">
        <v>2.007746</v>
      </c>
      <c r="BR45" s="299">
        <v>1.996623</v>
      </c>
      <c r="BS45" s="299">
        <v>2.011034</v>
      </c>
      <c r="BT45" s="299">
        <v>1.966027</v>
      </c>
      <c r="BU45" s="299">
        <v>1.984345</v>
      </c>
      <c r="BV45" s="299">
        <v>1.981792</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300"/>
      <c r="BI49" s="300"/>
      <c r="BJ49" s="300"/>
      <c r="BK49" s="300"/>
      <c r="BL49" s="300"/>
      <c r="BM49" s="300"/>
      <c r="BN49" s="300"/>
      <c r="BO49" s="300"/>
      <c r="BP49" s="300"/>
      <c r="BQ49" s="300"/>
      <c r="BR49" s="300"/>
      <c r="BS49" s="300"/>
      <c r="BT49" s="300"/>
      <c r="BU49" s="300"/>
      <c r="BV49" s="300"/>
    </row>
    <row r="50" spans="1:74" ht="11.1" customHeight="1" x14ac:dyDescent="0.2">
      <c r="A50" s="37" t="s">
        <v>559</v>
      </c>
      <c r="B50" s="38" t="s">
        <v>1110</v>
      </c>
      <c r="C50" s="232">
        <v>17866.214444000001</v>
      </c>
      <c r="D50" s="232">
        <v>17896.026110999999</v>
      </c>
      <c r="E50" s="232">
        <v>17927.628444000002</v>
      </c>
      <c r="F50" s="232">
        <v>17959.076407</v>
      </c>
      <c r="G50" s="232">
        <v>17995.718852000002</v>
      </c>
      <c r="H50" s="232">
        <v>18035.610741</v>
      </c>
      <c r="I50" s="232">
        <v>18077.005407000001</v>
      </c>
      <c r="J50" s="232">
        <v>18124.706184999999</v>
      </c>
      <c r="K50" s="232">
        <v>18176.966407</v>
      </c>
      <c r="L50" s="232">
        <v>18244.440444</v>
      </c>
      <c r="M50" s="232">
        <v>18297.828777999999</v>
      </c>
      <c r="N50" s="232">
        <v>18347.785778000001</v>
      </c>
      <c r="O50" s="232">
        <v>18387.637814999998</v>
      </c>
      <c r="P50" s="232">
        <v>18435.737369999999</v>
      </c>
      <c r="Q50" s="232">
        <v>18485.410814999999</v>
      </c>
      <c r="R50" s="232">
        <v>18548.259925999999</v>
      </c>
      <c r="S50" s="232">
        <v>18592.379815</v>
      </c>
      <c r="T50" s="232">
        <v>18629.372259</v>
      </c>
      <c r="U50" s="232">
        <v>18656.832222000001</v>
      </c>
      <c r="V50" s="232">
        <v>18681.373555999999</v>
      </c>
      <c r="W50" s="232">
        <v>18700.591221999999</v>
      </c>
      <c r="X50" s="232">
        <v>18696.982259</v>
      </c>
      <c r="Y50" s="232">
        <v>18718.679815</v>
      </c>
      <c r="Z50" s="232">
        <v>18748.180926000001</v>
      </c>
      <c r="AA50" s="232">
        <v>18790.346777999999</v>
      </c>
      <c r="AB50" s="232">
        <v>18831.809110999999</v>
      </c>
      <c r="AC50" s="232">
        <v>18877.429111000001</v>
      </c>
      <c r="AD50" s="232">
        <v>18935.595963</v>
      </c>
      <c r="AE50" s="232">
        <v>18983.239407000001</v>
      </c>
      <c r="AF50" s="232">
        <v>19028.748629999998</v>
      </c>
      <c r="AG50" s="232">
        <v>19075.273259000001</v>
      </c>
      <c r="AH50" s="232">
        <v>19114.151815000001</v>
      </c>
      <c r="AI50" s="232">
        <v>19148.533926</v>
      </c>
      <c r="AJ50" s="232">
        <v>19222.791000000001</v>
      </c>
      <c r="AK50" s="232">
        <v>19214.901666999998</v>
      </c>
      <c r="AL50" s="232">
        <v>19169.237333000001</v>
      </c>
      <c r="AM50" s="232">
        <v>19249.278592999999</v>
      </c>
      <c r="AN50" s="232">
        <v>19005.453815000001</v>
      </c>
      <c r="AO50" s="232">
        <v>18601.243592999999</v>
      </c>
      <c r="AP50" s="232">
        <v>17378.896074</v>
      </c>
      <c r="AQ50" s="232">
        <v>17147.228852</v>
      </c>
      <c r="AR50" s="232">
        <v>17248.490074000001</v>
      </c>
      <c r="AS50" s="232">
        <v>18288.890259</v>
      </c>
      <c r="AT50" s="232">
        <v>18601.350481000001</v>
      </c>
      <c r="AU50" s="232">
        <v>18792.081258999999</v>
      </c>
      <c r="AV50" s="232">
        <v>18686.795481000001</v>
      </c>
      <c r="AW50" s="232">
        <v>18764.782704000001</v>
      </c>
      <c r="AX50" s="232">
        <v>18851.755815</v>
      </c>
      <c r="AY50" s="232">
        <v>18957.167407000001</v>
      </c>
      <c r="AZ50" s="232">
        <v>19055.022851999998</v>
      </c>
      <c r="BA50" s="232">
        <v>19154.774741000001</v>
      </c>
      <c r="BB50" s="232">
        <v>19256.423073999998</v>
      </c>
      <c r="BC50" s="232">
        <v>19359.967852000002</v>
      </c>
      <c r="BD50" s="232">
        <v>19465.409073999999</v>
      </c>
      <c r="BE50" s="232">
        <v>19445.871111</v>
      </c>
      <c r="BF50" s="232">
        <v>19512.134443999999</v>
      </c>
      <c r="BG50" s="232">
        <v>19592.574444000002</v>
      </c>
      <c r="BH50" s="305">
        <v>19713.53</v>
      </c>
      <c r="BI50" s="305">
        <v>19802.57</v>
      </c>
      <c r="BJ50" s="305">
        <v>19886.02</v>
      </c>
      <c r="BK50" s="305">
        <v>19961.05</v>
      </c>
      <c r="BL50" s="305">
        <v>20035.48</v>
      </c>
      <c r="BM50" s="305">
        <v>20106.46</v>
      </c>
      <c r="BN50" s="305">
        <v>20175.48</v>
      </c>
      <c r="BO50" s="305">
        <v>20238.47</v>
      </c>
      <c r="BP50" s="305">
        <v>20296.900000000001</v>
      </c>
      <c r="BQ50" s="305">
        <v>20349.02</v>
      </c>
      <c r="BR50" s="305">
        <v>20399.68</v>
      </c>
      <c r="BS50" s="305">
        <v>20447.11</v>
      </c>
      <c r="BT50" s="305">
        <v>20487.349999999999</v>
      </c>
      <c r="BU50" s="305">
        <v>20531.29</v>
      </c>
      <c r="BV50" s="305">
        <v>20574.990000000002</v>
      </c>
    </row>
    <row r="51" spans="1:74" ht="11.1" customHeight="1" x14ac:dyDescent="0.2">
      <c r="A51" s="37" t="s">
        <v>25</v>
      </c>
      <c r="B51" s="39" t="s">
        <v>9</v>
      </c>
      <c r="C51" s="68">
        <v>1.8682934177999999</v>
      </c>
      <c r="D51" s="68">
        <v>1.8711903471</v>
      </c>
      <c r="E51" s="68">
        <v>1.9162840226</v>
      </c>
      <c r="F51" s="68">
        <v>2.0804902019</v>
      </c>
      <c r="G51" s="68">
        <v>2.1519053460999999</v>
      </c>
      <c r="H51" s="68">
        <v>2.2075639155000002</v>
      </c>
      <c r="I51" s="68">
        <v>2.1771438033999999</v>
      </c>
      <c r="J51" s="68">
        <v>2.2541787455</v>
      </c>
      <c r="K51" s="68">
        <v>2.3680238829000002</v>
      </c>
      <c r="L51" s="68">
        <v>2.5902436494000001</v>
      </c>
      <c r="M51" s="68">
        <v>2.7234507029000001</v>
      </c>
      <c r="N51" s="68">
        <v>2.8395607705999999</v>
      </c>
      <c r="O51" s="68">
        <v>2.9184882560999998</v>
      </c>
      <c r="P51" s="68">
        <v>3.0158162260000001</v>
      </c>
      <c r="Q51" s="68">
        <v>3.1113003714</v>
      </c>
      <c r="R51" s="68">
        <v>3.2807005503000002</v>
      </c>
      <c r="S51" s="68">
        <v>3.3155717082999998</v>
      </c>
      <c r="T51" s="68">
        <v>3.2921619735999998</v>
      </c>
      <c r="U51" s="68">
        <v>3.207537984</v>
      </c>
      <c r="V51" s="68">
        <v>3.0713180377999998</v>
      </c>
      <c r="W51" s="68">
        <v>2.8807051907000001</v>
      </c>
      <c r="X51" s="68">
        <v>2.4804368004000001</v>
      </c>
      <c r="Y51" s="68">
        <v>2.3000053292999998</v>
      </c>
      <c r="Z51" s="68">
        <v>2.1822532320999999</v>
      </c>
      <c r="AA51" s="68">
        <v>2.1901071089999999</v>
      </c>
      <c r="AB51" s="68">
        <v>2.1483910991999999</v>
      </c>
      <c r="AC51" s="68">
        <v>2.1206902039000002</v>
      </c>
      <c r="AD51" s="68">
        <v>2.088260778</v>
      </c>
      <c r="AE51" s="68">
        <v>2.1022569272</v>
      </c>
      <c r="AF51" s="68">
        <v>2.1437993981000001</v>
      </c>
      <c r="AG51" s="68">
        <v>2.2428300370000001</v>
      </c>
      <c r="AH51" s="68">
        <v>2.3166297594</v>
      </c>
      <c r="AI51" s="68">
        <v>2.3953397964000001</v>
      </c>
      <c r="AJ51" s="68">
        <v>2.8122652814000002</v>
      </c>
      <c r="AK51" s="68">
        <v>2.6509447073999999</v>
      </c>
      <c r="AL51" s="68">
        <v>2.2458520593000002</v>
      </c>
      <c r="AM51" s="68">
        <v>2.442380762</v>
      </c>
      <c r="AN51" s="68">
        <v>0.92208190237999998</v>
      </c>
      <c r="AO51" s="68">
        <v>-1.463046249</v>
      </c>
      <c r="AP51" s="68">
        <v>-8.2210240012</v>
      </c>
      <c r="AQ51" s="68">
        <v>-9.6717452493000007</v>
      </c>
      <c r="AR51" s="68">
        <v>-9.3556260067999997</v>
      </c>
      <c r="AS51" s="68">
        <v>-4.1225254774</v>
      </c>
      <c r="AT51" s="68">
        <v>-2.6828359337999999</v>
      </c>
      <c r="AU51" s="68">
        <v>-1.8615141401999999</v>
      </c>
      <c r="AV51" s="68">
        <v>-2.7883334866</v>
      </c>
      <c r="AW51" s="68">
        <v>-2.3425514778999998</v>
      </c>
      <c r="AX51" s="68">
        <v>-1.6562031812</v>
      </c>
      <c r="AY51" s="68">
        <v>-1.5175175723000001</v>
      </c>
      <c r="AZ51" s="68">
        <v>0.26081480357999998</v>
      </c>
      <c r="BA51" s="68">
        <v>2.9757749549999999</v>
      </c>
      <c r="BB51" s="68">
        <v>10.803488277</v>
      </c>
      <c r="BC51" s="68">
        <v>12.904353345000001</v>
      </c>
      <c r="BD51" s="68">
        <v>12.852829380999999</v>
      </c>
      <c r="BE51" s="68">
        <v>6.3261402711999999</v>
      </c>
      <c r="BF51" s="68">
        <v>4.8963324671999997</v>
      </c>
      <c r="BG51" s="68">
        <v>4.2597367164</v>
      </c>
      <c r="BH51" s="301">
        <v>5.4944639999999998</v>
      </c>
      <c r="BI51" s="301">
        <v>5.5305070000000001</v>
      </c>
      <c r="BJ51" s="301">
        <v>5.4863270000000002</v>
      </c>
      <c r="BK51" s="301">
        <v>5.2955269999999999</v>
      </c>
      <c r="BL51" s="301">
        <v>5.1453899999999999</v>
      </c>
      <c r="BM51" s="301">
        <v>4.9684109999999997</v>
      </c>
      <c r="BN51" s="301">
        <v>4.7727269999999997</v>
      </c>
      <c r="BO51" s="301">
        <v>4.537712</v>
      </c>
      <c r="BP51" s="301">
        <v>4.271649</v>
      </c>
      <c r="BQ51" s="301">
        <v>4.6444190000000001</v>
      </c>
      <c r="BR51" s="301">
        <v>4.5486620000000002</v>
      </c>
      <c r="BS51" s="301">
        <v>4.3615050000000002</v>
      </c>
      <c r="BT51" s="301">
        <v>3.925278</v>
      </c>
      <c r="BU51" s="301">
        <v>3.6799490000000001</v>
      </c>
      <c r="BV51" s="301">
        <v>3.464566</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304"/>
      <c r="BI53" s="304"/>
      <c r="BJ53" s="304"/>
      <c r="BK53" s="304"/>
      <c r="BL53" s="304"/>
      <c r="BM53" s="304"/>
      <c r="BN53" s="304"/>
      <c r="BO53" s="304"/>
      <c r="BP53" s="304"/>
      <c r="BQ53" s="304"/>
      <c r="BR53" s="304"/>
      <c r="BS53" s="304"/>
      <c r="BT53" s="304"/>
      <c r="BU53" s="304"/>
      <c r="BV53" s="304"/>
    </row>
    <row r="54" spans="1:74" ht="11.1" customHeight="1" x14ac:dyDescent="0.2">
      <c r="A54" s="37" t="s">
        <v>561</v>
      </c>
      <c r="B54" s="38" t="s">
        <v>1095</v>
      </c>
      <c r="C54" s="68">
        <v>106.85511111</v>
      </c>
      <c r="D54" s="68">
        <v>107.01377778</v>
      </c>
      <c r="E54" s="68">
        <v>107.15211111000001</v>
      </c>
      <c r="F54" s="68">
        <v>107.20937037</v>
      </c>
      <c r="G54" s="68">
        <v>107.35259259</v>
      </c>
      <c r="H54" s="68">
        <v>107.52103704</v>
      </c>
      <c r="I54" s="68">
        <v>107.72833333</v>
      </c>
      <c r="J54" s="68">
        <v>107.937</v>
      </c>
      <c r="K54" s="68">
        <v>108.16066667</v>
      </c>
      <c r="L54" s="68">
        <v>108.42851852</v>
      </c>
      <c r="M54" s="68">
        <v>108.6602963</v>
      </c>
      <c r="N54" s="68">
        <v>108.88518519</v>
      </c>
      <c r="O54" s="68">
        <v>109.06585185</v>
      </c>
      <c r="P54" s="68">
        <v>109.30496296</v>
      </c>
      <c r="Q54" s="68">
        <v>109.56518518999999</v>
      </c>
      <c r="R54" s="68">
        <v>109.92696296</v>
      </c>
      <c r="S54" s="68">
        <v>110.16907406999999</v>
      </c>
      <c r="T54" s="68">
        <v>110.37196296</v>
      </c>
      <c r="U54" s="68">
        <v>110.47548148</v>
      </c>
      <c r="V54" s="68">
        <v>110.64503704000001</v>
      </c>
      <c r="W54" s="68">
        <v>110.82048148</v>
      </c>
      <c r="X54" s="68">
        <v>111.04418518999999</v>
      </c>
      <c r="Y54" s="68">
        <v>111.19962963</v>
      </c>
      <c r="Z54" s="68">
        <v>111.32918519</v>
      </c>
      <c r="AA54" s="68">
        <v>111.34959259</v>
      </c>
      <c r="AB54" s="68">
        <v>111.48981481</v>
      </c>
      <c r="AC54" s="68">
        <v>111.66659258999999</v>
      </c>
      <c r="AD54" s="68">
        <v>111.96688889000001</v>
      </c>
      <c r="AE54" s="68">
        <v>112.15155556000001</v>
      </c>
      <c r="AF54" s="68">
        <v>112.30755556</v>
      </c>
      <c r="AG54" s="68">
        <v>112.39059259</v>
      </c>
      <c r="AH54" s="68">
        <v>112.52248148</v>
      </c>
      <c r="AI54" s="68">
        <v>112.65892593</v>
      </c>
      <c r="AJ54" s="68">
        <v>112.80200000000001</v>
      </c>
      <c r="AK54" s="68">
        <v>112.946</v>
      </c>
      <c r="AL54" s="68">
        <v>113.093</v>
      </c>
      <c r="AM54" s="68">
        <v>113.37707407000001</v>
      </c>
      <c r="AN54" s="68">
        <v>113.42951852</v>
      </c>
      <c r="AO54" s="68">
        <v>113.38440740999999</v>
      </c>
      <c r="AP54" s="68">
        <v>112.89788889</v>
      </c>
      <c r="AQ54" s="68">
        <v>112.91555556</v>
      </c>
      <c r="AR54" s="68">
        <v>113.09355556</v>
      </c>
      <c r="AS54" s="68">
        <v>113.70314815</v>
      </c>
      <c r="AT54" s="68">
        <v>113.99837037</v>
      </c>
      <c r="AU54" s="68">
        <v>114.25048148</v>
      </c>
      <c r="AV54" s="68">
        <v>114.31488889000001</v>
      </c>
      <c r="AW54" s="68">
        <v>114.58922222</v>
      </c>
      <c r="AX54" s="68">
        <v>114.92888889</v>
      </c>
      <c r="AY54" s="68">
        <v>115.34603704</v>
      </c>
      <c r="AZ54" s="68">
        <v>115.80725926</v>
      </c>
      <c r="BA54" s="68">
        <v>116.3247037</v>
      </c>
      <c r="BB54" s="68">
        <v>116.89837036999999</v>
      </c>
      <c r="BC54" s="68">
        <v>117.52825926</v>
      </c>
      <c r="BD54" s="68">
        <v>118.21437037</v>
      </c>
      <c r="BE54" s="68">
        <v>118.62359259</v>
      </c>
      <c r="BF54" s="68">
        <v>119.06014815</v>
      </c>
      <c r="BG54" s="68">
        <v>119.43565925999999</v>
      </c>
      <c r="BH54" s="301">
        <v>119.73820000000001</v>
      </c>
      <c r="BI54" s="301">
        <v>120.00060000000001</v>
      </c>
      <c r="BJ54" s="301">
        <v>120.21080000000001</v>
      </c>
      <c r="BK54" s="301">
        <v>120.2979</v>
      </c>
      <c r="BL54" s="301">
        <v>120.4572</v>
      </c>
      <c r="BM54" s="301">
        <v>120.6177</v>
      </c>
      <c r="BN54" s="301">
        <v>120.78060000000001</v>
      </c>
      <c r="BO54" s="301">
        <v>120.9427</v>
      </c>
      <c r="BP54" s="301">
        <v>121.10509999999999</v>
      </c>
      <c r="BQ54" s="301">
        <v>121.2542</v>
      </c>
      <c r="BR54" s="301">
        <v>121.42749999999999</v>
      </c>
      <c r="BS54" s="301">
        <v>121.6113</v>
      </c>
      <c r="BT54" s="301">
        <v>121.8245</v>
      </c>
      <c r="BU54" s="301">
        <v>122.0154</v>
      </c>
      <c r="BV54" s="301">
        <v>122.20269999999999</v>
      </c>
    </row>
    <row r="55" spans="1:74" ht="11.1" customHeight="1" x14ac:dyDescent="0.2">
      <c r="A55" s="37" t="s">
        <v>26</v>
      </c>
      <c r="B55" s="39" t="s">
        <v>9</v>
      </c>
      <c r="C55" s="68">
        <v>1.980662087</v>
      </c>
      <c r="D55" s="68">
        <v>2.0687725663999998</v>
      </c>
      <c r="E55" s="68">
        <v>2.0550293665999999</v>
      </c>
      <c r="F55" s="68">
        <v>1.7179211916999999</v>
      </c>
      <c r="G55" s="68">
        <v>1.6690302171</v>
      </c>
      <c r="H55" s="68">
        <v>1.6852810938</v>
      </c>
      <c r="I55" s="68">
        <v>1.8709784522999999</v>
      </c>
      <c r="J55" s="68">
        <v>1.9384864003</v>
      </c>
      <c r="K55" s="68">
        <v>1.9923933656999999</v>
      </c>
      <c r="L55" s="68">
        <v>2.0179380011000001</v>
      </c>
      <c r="M55" s="68">
        <v>2.0558111739</v>
      </c>
      <c r="N55" s="68">
        <v>2.0912400305999999</v>
      </c>
      <c r="O55" s="68">
        <v>2.0689143624000002</v>
      </c>
      <c r="P55" s="68">
        <v>2.1410188788000002</v>
      </c>
      <c r="Q55" s="68">
        <v>2.2520079624</v>
      </c>
      <c r="R55" s="68">
        <v>2.5348461456</v>
      </c>
      <c r="S55" s="68">
        <v>2.6235803099999999</v>
      </c>
      <c r="T55" s="68">
        <v>2.6515052352000001</v>
      </c>
      <c r="U55" s="68">
        <v>2.5500702211999999</v>
      </c>
      <c r="V55" s="68">
        <v>2.5089052289999998</v>
      </c>
      <c r="W55" s="68">
        <v>2.4591331551</v>
      </c>
      <c r="X55" s="68">
        <v>2.4123419765</v>
      </c>
      <c r="Y55" s="68">
        <v>2.3369468149000001</v>
      </c>
      <c r="Z55" s="68">
        <v>2.2445661417</v>
      </c>
      <c r="AA55" s="68">
        <v>2.0939099654</v>
      </c>
      <c r="AB55" s="68">
        <v>1.9988587824999999</v>
      </c>
      <c r="AC55" s="68">
        <v>1.9179517689000001</v>
      </c>
      <c r="AD55" s="68">
        <v>1.8557102561000001</v>
      </c>
      <c r="AE55" s="68">
        <v>1.7994900094999999</v>
      </c>
      <c r="AF55" s="68">
        <v>1.7536995272</v>
      </c>
      <c r="AG55" s="68">
        <v>1.7335168722000001</v>
      </c>
      <c r="AH55" s="68">
        <v>1.6968175842</v>
      </c>
      <c r="AI55" s="68">
        <v>1.6589392321</v>
      </c>
      <c r="AJ55" s="68">
        <v>1.5829868191000001</v>
      </c>
      <c r="AK55" s="68">
        <v>1.5704821824999999</v>
      </c>
      <c r="AL55" s="68">
        <v>1.5843238338000001</v>
      </c>
      <c r="AM55" s="68">
        <v>1.8208252354000001</v>
      </c>
      <c r="AN55" s="68">
        <v>1.7398035031000001</v>
      </c>
      <c r="AO55" s="68">
        <v>1.5383426457</v>
      </c>
      <c r="AP55" s="68">
        <v>0.83149581920000004</v>
      </c>
      <c r="AQ55" s="68">
        <v>0.68122104612000001</v>
      </c>
      <c r="AR55" s="68">
        <v>0.69986386589000005</v>
      </c>
      <c r="AS55" s="68">
        <v>1.1678517973</v>
      </c>
      <c r="AT55" s="68">
        <v>1.3116391226999999</v>
      </c>
      <c r="AU55" s="68">
        <v>1.4127203347999999</v>
      </c>
      <c r="AV55" s="68">
        <v>1.3411897740000001</v>
      </c>
      <c r="AW55" s="68">
        <v>1.4548742073000001</v>
      </c>
      <c r="AX55" s="68">
        <v>1.6233444057999999</v>
      </c>
      <c r="AY55" s="68">
        <v>1.7366500053</v>
      </c>
      <c r="AZ55" s="68">
        <v>2.0962274827999998</v>
      </c>
      <c r="BA55" s="68">
        <v>2.5932104454</v>
      </c>
      <c r="BB55" s="68">
        <v>3.5434510963000001</v>
      </c>
      <c r="BC55" s="68">
        <v>4.0850914482</v>
      </c>
      <c r="BD55" s="68">
        <v>4.5279457257000004</v>
      </c>
      <c r="BE55" s="68">
        <v>4.3274478539999999</v>
      </c>
      <c r="BF55" s="68">
        <v>4.4402194182999999</v>
      </c>
      <c r="BG55" s="68">
        <v>4.5384296945999996</v>
      </c>
      <c r="BH55" s="301">
        <v>4.7441990000000001</v>
      </c>
      <c r="BI55" s="301">
        <v>4.7223879999999996</v>
      </c>
      <c r="BJ55" s="301">
        <v>4.5958209999999999</v>
      </c>
      <c r="BK55" s="301">
        <v>4.2930210000000004</v>
      </c>
      <c r="BL55" s="301">
        <v>4.0152409999999996</v>
      </c>
      <c r="BM55" s="301">
        <v>3.6905570000000001</v>
      </c>
      <c r="BN55" s="301">
        <v>3.3210489999999999</v>
      </c>
      <c r="BO55" s="301">
        <v>2.9051990000000001</v>
      </c>
      <c r="BP55" s="301">
        <v>2.445319</v>
      </c>
      <c r="BQ55" s="301">
        <v>2.217603</v>
      </c>
      <c r="BR55" s="301">
        <v>1.988351</v>
      </c>
      <c r="BS55" s="301">
        <v>1.8216220000000001</v>
      </c>
      <c r="BT55" s="301">
        <v>1.7424059999999999</v>
      </c>
      <c r="BU55" s="301">
        <v>1.6790039999999999</v>
      </c>
      <c r="BV55" s="301">
        <v>1.6569719999999999</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304"/>
      <c r="BI57" s="304"/>
      <c r="BJ57" s="304"/>
      <c r="BK57" s="304"/>
      <c r="BL57" s="304"/>
      <c r="BM57" s="304"/>
      <c r="BN57" s="304"/>
      <c r="BO57" s="304"/>
      <c r="BP57" s="304"/>
      <c r="BQ57" s="304"/>
      <c r="BR57" s="304"/>
      <c r="BS57" s="304"/>
      <c r="BT57" s="304"/>
      <c r="BU57" s="304"/>
      <c r="BV57" s="304"/>
    </row>
    <row r="58" spans="1:74" ht="11.1" customHeight="1" x14ac:dyDescent="0.2">
      <c r="A58" s="37" t="s">
        <v>563</v>
      </c>
      <c r="B58" s="38" t="s">
        <v>1110</v>
      </c>
      <c r="C58" s="232">
        <v>13742.1</v>
      </c>
      <c r="D58" s="232">
        <v>13792.3</v>
      </c>
      <c r="E58" s="232">
        <v>13851.3</v>
      </c>
      <c r="F58" s="232">
        <v>13869.6</v>
      </c>
      <c r="G58" s="232">
        <v>13962.6</v>
      </c>
      <c r="H58" s="232">
        <v>13963.5</v>
      </c>
      <c r="I58" s="232">
        <v>13999.9</v>
      </c>
      <c r="J58" s="232">
        <v>14015.8</v>
      </c>
      <c r="K58" s="232">
        <v>14030.9</v>
      </c>
      <c r="L58" s="232">
        <v>14062.7</v>
      </c>
      <c r="M58" s="232">
        <v>14078.4</v>
      </c>
      <c r="N58" s="232">
        <v>14111.5</v>
      </c>
      <c r="O58" s="232">
        <v>14211.4</v>
      </c>
      <c r="P58" s="232">
        <v>14250.1</v>
      </c>
      <c r="Q58" s="232">
        <v>14298.3</v>
      </c>
      <c r="R58" s="232">
        <v>14329.5</v>
      </c>
      <c r="S58" s="232">
        <v>14373.2</v>
      </c>
      <c r="T58" s="232">
        <v>14416.2</v>
      </c>
      <c r="U58" s="232">
        <v>14467</v>
      </c>
      <c r="V58" s="232">
        <v>14509.6</v>
      </c>
      <c r="W58" s="232">
        <v>14498.8</v>
      </c>
      <c r="X58" s="232">
        <v>14527.7</v>
      </c>
      <c r="Y58" s="232">
        <v>14550.4</v>
      </c>
      <c r="Z58" s="232">
        <v>14719.3</v>
      </c>
      <c r="AA58" s="232">
        <v>14714.3</v>
      </c>
      <c r="AB58" s="232">
        <v>14742.1</v>
      </c>
      <c r="AC58" s="232">
        <v>14732.5</v>
      </c>
      <c r="AD58" s="232">
        <v>14678</v>
      </c>
      <c r="AE58" s="232">
        <v>14673.5</v>
      </c>
      <c r="AF58" s="232">
        <v>14686.4</v>
      </c>
      <c r="AG58" s="232">
        <v>14703.7</v>
      </c>
      <c r="AH58" s="232">
        <v>14777.8</v>
      </c>
      <c r="AI58" s="232">
        <v>14807.9</v>
      </c>
      <c r="AJ58" s="232">
        <v>14821.4</v>
      </c>
      <c r="AK58" s="232">
        <v>14885.9</v>
      </c>
      <c r="AL58" s="232">
        <v>14844.1</v>
      </c>
      <c r="AM58" s="232">
        <v>14976.5</v>
      </c>
      <c r="AN58" s="232">
        <v>15068.8</v>
      </c>
      <c r="AO58" s="232">
        <v>14844</v>
      </c>
      <c r="AP58" s="232">
        <v>17170.7</v>
      </c>
      <c r="AQ58" s="232">
        <v>16333</v>
      </c>
      <c r="AR58" s="232">
        <v>16057.3</v>
      </c>
      <c r="AS58" s="232">
        <v>16151.9</v>
      </c>
      <c r="AT58" s="232">
        <v>15553.9</v>
      </c>
      <c r="AU58" s="232">
        <v>15643.4</v>
      </c>
      <c r="AV58" s="232">
        <v>15568.4</v>
      </c>
      <c r="AW58" s="232">
        <v>15366.5</v>
      </c>
      <c r="AX58" s="232">
        <v>15393.8</v>
      </c>
      <c r="AY58" s="232">
        <v>16988.599999999999</v>
      </c>
      <c r="AZ58" s="232">
        <v>15548.2</v>
      </c>
      <c r="BA58" s="232">
        <v>19119.5</v>
      </c>
      <c r="BB58" s="232">
        <v>16069.5</v>
      </c>
      <c r="BC58" s="232">
        <v>15555.5</v>
      </c>
      <c r="BD58" s="232">
        <v>15472.3</v>
      </c>
      <c r="BE58" s="232">
        <v>15579.7</v>
      </c>
      <c r="BF58" s="232">
        <v>15398.981704</v>
      </c>
      <c r="BG58" s="232">
        <v>15324.530815</v>
      </c>
      <c r="BH58" s="305">
        <v>15248.3</v>
      </c>
      <c r="BI58" s="305">
        <v>15208.52</v>
      </c>
      <c r="BJ58" s="305">
        <v>15191.28</v>
      </c>
      <c r="BK58" s="305">
        <v>15204.29</v>
      </c>
      <c r="BL58" s="305">
        <v>15226.38</v>
      </c>
      <c r="BM58" s="305">
        <v>15265.24</v>
      </c>
      <c r="BN58" s="305">
        <v>15344.44</v>
      </c>
      <c r="BO58" s="305">
        <v>15399.18</v>
      </c>
      <c r="BP58" s="305">
        <v>15453.03</v>
      </c>
      <c r="BQ58" s="305">
        <v>15515.49</v>
      </c>
      <c r="BR58" s="305">
        <v>15560.42</v>
      </c>
      <c r="BS58" s="305">
        <v>15597.34</v>
      </c>
      <c r="BT58" s="305">
        <v>15612.24</v>
      </c>
      <c r="BU58" s="305">
        <v>15643.62</v>
      </c>
      <c r="BV58" s="305">
        <v>15677.49</v>
      </c>
    </row>
    <row r="59" spans="1:74" ht="11.1" customHeight="1" x14ac:dyDescent="0.2">
      <c r="A59" s="37" t="s">
        <v>27</v>
      </c>
      <c r="B59" s="39" t="s">
        <v>9</v>
      </c>
      <c r="C59" s="68">
        <v>1.5556179609</v>
      </c>
      <c r="D59" s="68">
        <v>1.8174972869999999</v>
      </c>
      <c r="E59" s="68">
        <v>2.2447443013999999</v>
      </c>
      <c r="F59" s="68">
        <v>2.5706256471</v>
      </c>
      <c r="G59" s="68">
        <v>3.3111112755000001</v>
      </c>
      <c r="H59" s="68">
        <v>3.2688680990000001</v>
      </c>
      <c r="I59" s="68">
        <v>3.1900700959999999</v>
      </c>
      <c r="J59" s="68">
        <v>3.217491844</v>
      </c>
      <c r="K59" s="68">
        <v>3.1054576986</v>
      </c>
      <c r="L59" s="68">
        <v>3.1920280017999998</v>
      </c>
      <c r="M59" s="68">
        <v>3.0795589334</v>
      </c>
      <c r="N59" s="68">
        <v>3.1142905161000001</v>
      </c>
      <c r="O59" s="68">
        <v>3.4150530123</v>
      </c>
      <c r="P59" s="68">
        <v>3.3192433458999999</v>
      </c>
      <c r="Q59" s="68">
        <v>3.2271339152</v>
      </c>
      <c r="R59" s="68">
        <v>3.3158851012000001</v>
      </c>
      <c r="S59" s="68">
        <v>2.9407130477000001</v>
      </c>
      <c r="T59" s="68">
        <v>3.2420238479000001</v>
      </c>
      <c r="U59" s="68">
        <v>3.3364524032</v>
      </c>
      <c r="V59" s="68">
        <v>3.5231667119000001</v>
      </c>
      <c r="W59" s="68">
        <v>3.3347825157000002</v>
      </c>
      <c r="X59" s="68">
        <v>3.3066196392</v>
      </c>
      <c r="Y59" s="68">
        <v>3.3526537105999998</v>
      </c>
      <c r="Z59" s="68">
        <v>4.3071253941999998</v>
      </c>
      <c r="AA59" s="68">
        <v>3.5387083608999998</v>
      </c>
      <c r="AB59" s="68">
        <v>3.4526073501000001</v>
      </c>
      <c r="AC59" s="68">
        <v>3.0367246456000001</v>
      </c>
      <c r="AD59" s="68">
        <v>2.4320457797000001</v>
      </c>
      <c r="AE59" s="68">
        <v>2.0893050955999999</v>
      </c>
      <c r="AF59" s="68">
        <v>1.8742803235000001</v>
      </c>
      <c r="AG59" s="68">
        <v>1.6361374162</v>
      </c>
      <c r="AH59" s="68">
        <v>1.8484313833999999</v>
      </c>
      <c r="AI59" s="68">
        <v>2.1319005711000001</v>
      </c>
      <c r="AJ59" s="68">
        <v>2.0216551829</v>
      </c>
      <c r="AK59" s="68">
        <v>2.3057785353</v>
      </c>
      <c r="AL59" s="68">
        <v>0.84786640669000002</v>
      </c>
      <c r="AM59" s="68">
        <v>1.7819400175</v>
      </c>
      <c r="AN59" s="68">
        <v>2.2161021834999999</v>
      </c>
      <c r="AO59" s="68">
        <v>0.75683013745000005</v>
      </c>
      <c r="AP59" s="68">
        <v>16.982558932</v>
      </c>
      <c r="AQ59" s="68">
        <v>11.309503527</v>
      </c>
      <c r="AR59" s="68">
        <v>9.3344863275000005</v>
      </c>
      <c r="AS59" s="68">
        <v>9.8492216245000002</v>
      </c>
      <c r="AT59" s="68">
        <v>5.2517966137999998</v>
      </c>
      <c r="AU59" s="68">
        <v>5.6422585241999998</v>
      </c>
      <c r="AV59" s="68">
        <v>5.0400097157000001</v>
      </c>
      <c r="AW59" s="68">
        <v>3.2285585688</v>
      </c>
      <c r="AX59" s="68">
        <v>3.7031547888</v>
      </c>
      <c r="AY59" s="68">
        <v>13.435048242000001</v>
      </c>
      <c r="AZ59" s="68">
        <v>3.1814079421999999</v>
      </c>
      <c r="BA59" s="68">
        <v>28.802883319999999</v>
      </c>
      <c r="BB59" s="68">
        <v>-6.4132504790000002</v>
      </c>
      <c r="BC59" s="68">
        <v>-4.7603012305999997</v>
      </c>
      <c r="BD59" s="68">
        <v>-3.6432027800000002</v>
      </c>
      <c r="BE59" s="68">
        <v>-3.5426172772000002</v>
      </c>
      <c r="BF59" s="68">
        <v>-0.99600933717999995</v>
      </c>
      <c r="BG59" s="68">
        <v>-2.0383624095999999</v>
      </c>
      <c r="BH59" s="301">
        <v>-2.0560990000000001</v>
      </c>
      <c r="BI59" s="301">
        <v>-1.028106</v>
      </c>
      <c r="BJ59" s="301">
        <v>-1.3155840000000001</v>
      </c>
      <c r="BK59" s="301">
        <v>-10.502969999999999</v>
      </c>
      <c r="BL59" s="301">
        <v>-2.0698180000000002</v>
      </c>
      <c r="BM59" s="301">
        <v>-20.15878</v>
      </c>
      <c r="BN59" s="301">
        <v>-4.5120480000000001</v>
      </c>
      <c r="BO59" s="301">
        <v>-1.0049189999999999</v>
      </c>
      <c r="BP59" s="301">
        <v>-0.12454659999999999</v>
      </c>
      <c r="BQ59" s="301">
        <v>-0.41215689999999999</v>
      </c>
      <c r="BR59" s="301">
        <v>1.0484020000000001</v>
      </c>
      <c r="BS59" s="301">
        <v>1.7802370000000001</v>
      </c>
      <c r="BT59" s="301">
        <v>2.3867560000000001</v>
      </c>
      <c r="BU59" s="301">
        <v>2.8609460000000002</v>
      </c>
      <c r="BV59" s="301">
        <v>3.2006049999999999</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300"/>
      <c r="BI61" s="300"/>
      <c r="BJ61" s="300"/>
      <c r="BK61" s="300"/>
      <c r="BL61" s="300"/>
      <c r="BM61" s="300"/>
      <c r="BN61" s="300"/>
      <c r="BO61" s="300"/>
      <c r="BP61" s="300"/>
      <c r="BQ61" s="300"/>
      <c r="BR61" s="300"/>
      <c r="BS61" s="300"/>
      <c r="BT61" s="300"/>
      <c r="BU61" s="300"/>
      <c r="BV61" s="300"/>
    </row>
    <row r="62" spans="1:74" ht="11.1" customHeight="1" x14ac:dyDescent="0.2">
      <c r="A62" s="37" t="s">
        <v>564</v>
      </c>
      <c r="B62" s="40" t="s">
        <v>1398</v>
      </c>
      <c r="C62" s="68">
        <v>99.565899999999999</v>
      </c>
      <c r="D62" s="68">
        <v>99.436300000000003</v>
      </c>
      <c r="E62" s="68">
        <v>99.185900000000004</v>
      </c>
      <c r="F62" s="68">
        <v>100.3278</v>
      </c>
      <c r="G62" s="68">
        <v>100.1789</v>
      </c>
      <c r="H62" s="68">
        <v>100.1078</v>
      </c>
      <c r="I62" s="68">
        <v>99.913600000000002</v>
      </c>
      <c r="J62" s="68">
        <v>99.613299999999995</v>
      </c>
      <c r="K62" s="68">
        <v>99.670400000000001</v>
      </c>
      <c r="L62" s="68">
        <v>100.71510000000001</v>
      </c>
      <c r="M62" s="68">
        <v>100.76519999999999</v>
      </c>
      <c r="N62" s="68">
        <v>100.5196</v>
      </c>
      <c r="O62" s="68">
        <v>100.1512</v>
      </c>
      <c r="P62" s="68">
        <v>101.0804</v>
      </c>
      <c r="Q62" s="68">
        <v>101.23869999999999</v>
      </c>
      <c r="R62" s="68">
        <v>101.9111</v>
      </c>
      <c r="S62" s="68">
        <v>101.12220000000001</v>
      </c>
      <c r="T62" s="68">
        <v>101.7276</v>
      </c>
      <c r="U62" s="68">
        <v>101.9494</v>
      </c>
      <c r="V62" s="68">
        <v>102.1579</v>
      </c>
      <c r="W62" s="68">
        <v>102.1361</v>
      </c>
      <c r="X62" s="68">
        <v>101.65860000000001</v>
      </c>
      <c r="Y62" s="68">
        <v>101.2411</v>
      </c>
      <c r="Z62" s="68">
        <v>101.48820000000001</v>
      </c>
      <c r="AA62" s="68">
        <v>100.7316</v>
      </c>
      <c r="AB62" s="68">
        <v>100.1606</v>
      </c>
      <c r="AC62" s="68">
        <v>100.0939</v>
      </c>
      <c r="AD62" s="68">
        <v>99.314499999999995</v>
      </c>
      <c r="AE62" s="68">
        <v>99.422899999999998</v>
      </c>
      <c r="AF62" s="68">
        <v>99.611500000000007</v>
      </c>
      <c r="AG62" s="68">
        <v>99.213899999999995</v>
      </c>
      <c r="AH62" s="68">
        <v>99.759799999999998</v>
      </c>
      <c r="AI62" s="68">
        <v>99.134100000000004</v>
      </c>
      <c r="AJ62" s="68">
        <v>98.439899999999994</v>
      </c>
      <c r="AK62" s="68">
        <v>99.255799999999994</v>
      </c>
      <c r="AL62" s="68">
        <v>99.244900000000001</v>
      </c>
      <c r="AM62" s="68">
        <v>99.006699999999995</v>
      </c>
      <c r="AN62" s="68">
        <v>99.024100000000004</v>
      </c>
      <c r="AO62" s="68">
        <v>94.707099999999997</v>
      </c>
      <c r="AP62" s="68">
        <v>79.674899999999994</v>
      </c>
      <c r="AQ62" s="68">
        <v>83.438100000000006</v>
      </c>
      <c r="AR62" s="68">
        <v>89.587000000000003</v>
      </c>
      <c r="AS62" s="68">
        <v>93.277699999999996</v>
      </c>
      <c r="AT62" s="68">
        <v>94.628900000000002</v>
      </c>
      <c r="AU62" s="68">
        <v>94.595100000000002</v>
      </c>
      <c r="AV62" s="68">
        <v>95.980099999999993</v>
      </c>
      <c r="AW62" s="68">
        <v>96.650899999999993</v>
      </c>
      <c r="AX62" s="68">
        <v>97.323300000000003</v>
      </c>
      <c r="AY62" s="68">
        <v>98.7911</v>
      </c>
      <c r="AZ62" s="68">
        <v>94.994600000000005</v>
      </c>
      <c r="BA62" s="68">
        <v>98.251199999999997</v>
      </c>
      <c r="BB62" s="68">
        <v>98.068799999999996</v>
      </c>
      <c r="BC62" s="68">
        <v>99.005899999999997</v>
      </c>
      <c r="BD62" s="68">
        <v>98.801699999999997</v>
      </c>
      <c r="BE62" s="68">
        <v>100.3741</v>
      </c>
      <c r="BF62" s="68">
        <v>100.4838</v>
      </c>
      <c r="BG62" s="68">
        <v>100.65285556000001</v>
      </c>
      <c r="BH62" s="301">
        <v>100.90089999999999</v>
      </c>
      <c r="BI62" s="301">
        <v>101.3128</v>
      </c>
      <c r="BJ62" s="301">
        <v>101.76479999999999</v>
      </c>
      <c r="BK62" s="301">
        <v>102.29559999999999</v>
      </c>
      <c r="BL62" s="301">
        <v>102.7993</v>
      </c>
      <c r="BM62" s="301">
        <v>103.3143</v>
      </c>
      <c r="BN62" s="301">
        <v>103.9034</v>
      </c>
      <c r="BO62" s="301">
        <v>104.3942</v>
      </c>
      <c r="BP62" s="301">
        <v>104.8494</v>
      </c>
      <c r="BQ62" s="301">
        <v>105.2663</v>
      </c>
      <c r="BR62" s="301">
        <v>105.6523</v>
      </c>
      <c r="BS62" s="301">
        <v>106.0047</v>
      </c>
      <c r="BT62" s="301">
        <v>106.3035</v>
      </c>
      <c r="BU62" s="301">
        <v>106.60380000000001</v>
      </c>
      <c r="BV62" s="301">
        <v>106.8857</v>
      </c>
    </row>
    <row r="63" spans="1:74" ht="11.1" customHeight="1" x14ac:dyDescent="0.2">
      <c r="A63" s="37" t="s">
        <v>28</v>
      </c>
      <c r="B63" s="39" t="s">
        <v>9</v>
      </c>
      <c r="C63" s="68">
        <v>-0.20467053757000001</v>
      </c>
      <c r="D63" s="68">
        <v>-7.0391871548999996E-3</v>
      </c>
      <c r="E63" s="68">
        <v>-0.19139410783999999</v>
      </c>
      <c r="F63" s="68">
        <v>1.1421969700000001</v>
      </c>
      <c r="G63" s="68">
        <v>1.0319124367000001</v>
      </c>
      <c r="H63" s="68">
        <v>0.76722069221</v>
      </c>
      <c r="I63" s="68">
        <v>0.39085813959999999</v>
      </c>
      <c r="J63" s="68">
        <v>0.56474303384000002</v>
      </c>
      <c r="K63" s="68">
        <v>0.42863620334000002</v>
      </c>
      <c r="L63" s="68">
        <v>1.3687255423</v>
      </c>
      <c r="M63" s="68">
        <v>1.5095696744</v>
      </c>
      <c r="N63" s="68">
        <v>1.2354357663</v>
      </c>
      <c r="O63" s="68">
        <v>0.58785186494999997</v>
      </c>
      <c r="P63" s="68">
        <v>1.6534203303999999</v>
      </c>
      <c r="Q63" s="68">
        <v>2.0696490125999998</v>
      </c>
      <c r="R63" s="68">
        <v>1.5781269</v>
      </c>
      <c r="S63" s="68">
        <v>0.94161544996000002</v>
      </c>
      <c r="T63" s="68">
        <v>1.6180557359000001</v>
      </c>
      <c r="U63" s="68">
        <v>2.0375604522000001</v>
      </c>
      <c r="V63" s="68">
        <v>2.5544781671000001</v>
      </c>
      <c r="W63" s="68">
        <v>2.4738538222000002</v>
      </c>
      <c r="X63" s="68">
        <v>0.93680093649999996</v>
      </c>
      <c r="Y63" s="68">
        <v>0.47228606701999998</v>
      </c>
      <c r="Z63" s="68">
        <v>0.96359316988999999</v>
      </c>
      <c r="AA63" s="68">
        <v>0.57952376006999995</v>
      </c>
      <c r="AB63" s="68">
        <v>-0.90996869818000004</v>
      </c>
      <c r="AC63" s="68">
        <v>-1.1307928687</v>
      </c>
      <c r="AD63" s="68">
        <v>-2.5479069502999998</v>
      </c>
      <c r="AE63" s="68">
        <v>-1.6804420790000001</v>
      </c>
      <c r="AF63" s="68">
        <v>-2.0801631021999998</v>
      </c>
      <c r="AG63" s="68">
        <v>-2.6831938197</v>
      </c>
      <c r="AH63" s="68">
        <v>-2.3474444952</v>
      </c>
      <c r="AI63" s="68">
        <v>-2.9392154194</v>
      </c>
      <c r="AJ63" s="68">
        <v>-3.1661856449000001</v>
      </c>
      <c r="AK63" s="68">
        <v>-1.9609624944999999</v>
      </c>
      <c r="AL63" s="68">
        <v>-2.2104047564</v>
      </c>
      <c r="AM63" s="68">
        <v>-1.7123722844</v>
      </c>
      <c r="AN63" s="68">
        <v>-1.1346777076000001</v>
      </c>
      <c r="AO63" s="68">
        <v>-5.38174654</v>
      </c>
      <c r="AP63" s="68">
        <v>-19.775158713</v>
      </c>
      <c r="AQ63" s="68">
        <v>-16.077583736000001</v>
      </c>
      <c r="AR63" s="68">
        <v>-10.063597075000001</v>
      </c>
      <c r="AS63" s="68">
        <v>-5.9832342041000004</v>
      </c>
      <c r="AT63" s="68">
        <v>-5.1432540962999997</v>
      </c>
      <c r="AU63" s="68">
        <v>-4.5786464999999996</v>
      </c>
      <c r="AV63" s="68">
        <v>-2.4987835217000001</v>
      </c>
      <c r="AW63" s="68">
        <v>-2.6244310155999999</v>
      </c>
      <c r="AX63" s="68">
        <v>-1.9362204002000001</v>
      </c>
      <c r="AY63" s="68">
        <v>-0.21776304027999999</v>
      </c>
      <c r="AZ63" s="68">
        <v>-4.0692114343999997</v>
      </c>
      <c r="BA63" s="68">
        <v>3.7421692777</v>
      </c>
      <c r="BB63" s="68">
        <v>23.086191510999999</v>
      </c>
      <c r="BC63" s="68">
        <v>18.657903284</v>
      </c>
      <c r="BD63" s="68">
        <v>10.285755746</v>
      </c>
      <c r="BE63" s="68">
        <v>7.6078205186999996</v>
      </c>
      <c r="BF63" s="68">
        <v>6.1872218740999996</v>
      </c>
      <c r="BG63" s="68">
        <v>6.4038788009000003</v>
      </c>
      <c r="BH63" s="301">
        <v>5.1269390000000001</v>
      </c>
      <c r="BI63" s="301">
        <v>4.8233920000000001</v>
      </c>
      <c r="BJ63" s="301">
        <v>4.563663</v>
      </c>
      <c r="BK63" s="301">
        <v>3.5473810000000001</v>
      </c>
      <c r="BL63" s="301">
        <v>8.2159130000000005</v>
      </c>
      <c r="BM63" s="301">
        <v>5.1532499999999999</v>
      </c>
      <c r="BN63" s="301">
        <v>5.9495269999999998</v>
      </c>
      <c r="BO63" s="301">
        <v>5.4424440000000001</v>
      </c>
      <c r="BP63" s="301">
        <v>6.1210789999999999</v>
      </c>
      <c r="BQ63" s="301">
        <v>4.8739220000000003</v>
      </c>
      <c r="BR63" s="301">
        <v>5.1435709999999997</v>
      </c>
      <c r="BS63" s="301">
        <v>5.3171200000000001</v>
      </c>
      <c r="BT63" s="301">
        <v>5.3542719999999999</v>
      </c>
      <c r="BU63" s="301">
        <v>5.2225190000000001</v>
      </c>
      <c r="BV63" s="301">
        <v>5.0321040000000004</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300"/>
      <c r="BI66" s="300"/>
      <c r="BJ66" s="300"/>
      <c r="BK66" s="300"/>
      <c r="BL66" s="300"/>
      <c r="BM66" s="300"/>
      <c r="BN66" s="300"/>
      <c r="BO66" s="300"/>
      <c r="BP66" s="300"/>
      <c r="BQ66" s="300"/>
      <c r="BR66" s="300"/>
      <c r="BS66" s="300"/>
      <c r="BT66" s="300"/>
      <c r="BU66" s="300"/>
      <c r="BV66" s="300"/>
    </row>
    <row r="67" spans="1:74" ht="11.1" customHeight="1" x14ac:dyDescent="0.2">
      <c r="A67" s="37" t="s">
        <v>565</v>
      </c>
      <c r="B67" s="41" t="s">
        <v>797</v>
      </c>
      <c r="C67" s="232">
        <v>767.99554477000004</v>
      </c>
      <c r="D67" s="232">
        <v>548.80817923999996</v>
      </c>
      <c r="E67" s="232">
        <v>544.87626555999998</v>
      </c>
      <c r="F67" s="232">
        <v>248.70618390000001</v>
      </c>
      <c r="G67" s="232">
        <v>154.38107622000001</v>
      </c>
      <c r="H67" s="232">
        <v>24.789034548</v>
      </c>
      <c r="I67" s="232">
        <v>5.2257020029000003</v>
      </c>
      <c r="J67" s="232">
        <v>15.227203829</v>
      </c>
      <c r="K67" s="232">
        <v>44.640946958999997</v>
      </c>
      <c r="L67" s="232">
        <v>193.39199260999999</v>
      </c>
      <c r="M67" s="232">
        <v>491.83257314999997</v>
      </c>
      <c r="N67" s="232">
        <v>800.20978566999997</v>
      </c>
      <c r="O67" s="232">
        <v>898.66374611000003</v>
      </c>
      <c r="P67" s="232">
        <v>626.88032684999996</v>
      </c>
      <c r="Q67" s="232">
        <v>610.96560586999999</v>
      </c>
      <c r="R67" s="232">
        <v>412.08706251000001</v>
      </c>
      <c r="S67" s="232">
        <v>85.657945312999999</v>
      </c>
      <c r="T67" s="232">
        <v>26.471681568000001</v>
      </c>
      <c r="U67" s="232">
        <v>3.5468552290000002</v>
      </c>
      <c r="V67" s="232">
        <v>6.9667562562000001</v>
      </c>
      <c r="W67" s="232">
        <v>37.777571794000004</v>
      </c>
      <c r="X67" s="232">
        <v>254.67553018999999</v>
      </c>
      <c r="Y67" s="232">
        <v>595.41541946999996</v>
      </c>
      <c r="Z67" s="232">
        <v>733.53041493000001</v>
      </c>
      <c r="AA67" s="232">
        <v>861.54190299000004</v>
      </c>
      <c r="AB67" s="232">
        <v>721.53463144</v>
      </c>
      <c r="AC67" s="232">
        <v>634.07224597000004</v>
      </c>
      <c r="AD67" s="232">
        <v>289.04415945</v>
      </c>
      <c r="AE67" s="232">
        <v>159.04834342000001</v>
      </c>
      <c r="AF67" s="232">
        <v>34.301378491000001</v>
      </c>
      <c r="AG67" s="232">
        <v>5.2700498714000004</v>
      </c>
      <c r="AH67" s="232">
        <v>10.280453423999999</v>
      </c>
      <c r="AI67" s="232">
        <v>41.395192815999998</v>
      </c>
      <c r="AJ67" s="232">
        <v>254.92159839000001</v>
      </c>
      <c r="AK67" s="232">
        <v>591.28723226</v>
      </c>
      <c r="AL67" s="232">
        <v>717.69573176999995</v>
      </c>
      <c r="AM67" s="232">
        <v>741.12950040999999</v>
      </c>
      <c r="AN67" s="232">
        <v>653.78057826999998</v>
      </c>
      <c r="AO67" s="232">
        <v>485.52087031999997</v>
      </c>
      <c r="AP67" s="232">
        <v>360.55778335000002</v>
      </c>
      <c r="AQ67" s="232">
        <v>157.29563955</v>
      </c>
      <c r="AR67" s="232">
        <v>25.663941755</v>
      </c>
      <c r="AS67" s="232">
        <v>4.7088636018000001</v>
      </c>
      <c r="AT67" s="232">
        <v>7.2386780802999997</v>
      </c>
      <c r="AU67" s="232">
        <v>58.857717585000003</v>
      </c>
      <c r="AV67" s="232">
        <v>248.34247153000001</v>
      </c>
      <c r="AW67" s="232">
        <v>422.84580641000002</v>
      </c>
      <c r="AX67" s="232">
        <v>751.15379006000001</v>
      </c>
      <c r="AY67" s="232">
        <v>804.73374625999998</v>
      </c>
      <c r="AZ67" s="232">
        <v>793.82614616000001</v>
      </c>
      <c r="BA67" s="232">
        <v>507.94038806999998</v>
      </c>
      <c r="BB67" s="232">
        <v>308.9276605</v>
      </c>
      <c r="BC67" s="232">
        <v>151.42301345000001</v>
      </c>
      <c r="BD67" s="232">
        <v>12.36599936</v>
      </c>
      <c r="BE67" s="232">
        <v>4.6274717051999996</v>
      </c>
      <c r="BF67" s="232">
        <v>5.8733272904999998</v>
      </c>
      <c r="BG67" s="232">
        <v>38.826783087000003</v>
      </c>
      <c r="BH67" s="305">
        <v>255.74777653999999</v>
      </c>
      <c r="BI67" s="305">
        <v>499.54198928</v>
      </c>
      <c r="BJ67" s="305">
        <v>779.83236009999996</v>
      </c>
      <c r="BK67" s="305">
        <v>847.45949185999996</v>
      </c>
      <c r="BL67" s="305">
        <v>682.34423660000004</v>
      </c>
      <c r="BM67" s="305">
        <v>555.42334605999997</v>
      </c>
      <c r="BN67" s="305">
        <v>313.04827695</v>
      </c>
      <c r="BO67" s="305">
        <v>140.84118873</v>
      </c>
      <c r="BP67" s="305">
        <v>30.474931059999999</v>
      </c>
      <c r="BQ67" s="305">
        <v>7.3142351401000001</v>
      </c>
      <c r="BR67" s="305">
        <v>11.512649981999999</v>
      </c>
      <c r="BS67" s="305">
        <v>59.323760675999999</v>
      </c>
      <c r="BT67" s="305">
        <v>251.79746234999999</v>
      </c>
      <c r="BU67" s="305">
        <v>495.74039798000001</v>
      </c>
      <c r="BV67" s="305">
        <v>774.53543261000004</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300"/>
      <c r="BI68" s="300"/>
      <c r="BJ68" s="300"/>
      <c r="BK68" s="300"/>
      <c r="BL68" s="300"/>
      <c r="BM68" s="300"/>
      <c r="BN68" s="300"/>
      <c r="BO68" s="300"/>
      <c r="BP68" s="300"/>
      <c r="BQ68" s="300"/>
      <c r="BR68" s="300"/>
      <c r="BS68" s="300"/>
      <c r="BT68" s="300"/>
      <c r="BU68" s="300"/>
      <c r="BV68" s="300"/>
    </row>
    <row r="69" spans="1:74" ht="11.1" customHeight="1" x14ac:dyDescent="0.2">
      <c r="A69" s="37" t="s">
        <v>572</v>
      </c>
      <c r="B69" s="42" t="s">
        <v>3</v>
      </c>
      <c r="C69" s="261">
        <v>16.567552364000001</v>
      </c>
      <c r="D69" s="261">
        <v>21.588470802</v>
      </c>
      <c r="E69" s="261">
        <v>31.704334195000001</v>
      </c>
      <c r="F69" s="261">
        <v>55.546050190000003</v>
      </c>
      <c r="G69" s="261">
        <v>105.03370280999999</v>
      </c>
      <c r="H69" s="261">
        <v>240.40715718999999</v>
      </c>
      <c r="I69" s="261">
        <v>362.08499614999999</v>
      </c>
      <c r="J69" s="261">
        <v>291.08180955</v>
      </c>
      <c r="K69" s="261">
        <v>183.4908476</v>
      </c>
      <c r="L69" s="261">
        <v>77.245885833000003</v>
      </c>
      <c r="M69" s="261">
        <v>27.189342700000001</v>
      </c>
      <c r="N69" s="261">
        <v>10.059064834000001</v>
      </c>
      <c r="O69" s="261">
        <v>7.4961456951000001</v>
      </c>
      <c r="P69" s="261">
        <v>22.753325462999999</v>
      </c>
      <c r="Q69" s="261">
        <v>20.977489721000001</v>
      </c>
      <c r="R69" s="261">
        <v>32.348679269000002</v>
      </c>
      <c r="S69" s="261">
        <v>173.4582498</v>
      </c>
      <c r="T69" s="261">
        <v>268.76992404999999</v>
      </c>
      <c r="U69" s="261">
        <v>375.13392470000002</v>
      </c>
      <c r="V69" s="261">
        <v>350.29853157000002</v>
      </c>
      <c r="W69" s="261">
        <v>230.03030709999999</v>
      </c>
      <c r="X69" s="261">
        <v>68.959078864999995</v>
      </c>
      <c r="Y69" s="261">
        <v>17.662973363999999</v>
      </c>
      <c r="Z69" s="261">
        <v>10.641427438999999</v>
      </c>
      <c r="AA69" s="261">
        <v>8.9648960169999992</v>
      </c>
      <c r="AB69" s="261">
        <v>17.942291274999999</v>
      </c>
      <c r="AC69" s="261">
        <v>18.235214188</v>
      </c>
      <c r="AD69" s="261">
        <v>41.573089688000003</v>
      </c>
      <c r="AE69" s="261">
        <v>128.57937989999999</v>
      </c>
      <c r="AF69" s="261">
        <v>226.00017907</v>
      </c>
      <c r="AG69" s="261">
        <v>372.39535433999998</v>
      </c>
      <c r="AH69" s="261">
        <v>334.98275599999999</v>
      </c>
      <c r="AI69" s="261">
        <v>241.57435902</v>
      </c>
      <c r="AJ69" s="261">
        <v>74.600894253000007</v>
      </c>
      <c r="AK69" s="261">
        <v>15.969872038</v>
      </c>
      <c r="AL69" s="261">
        <v>13.696916286</v>
      </c>
      <c r="AM69" s="261">
        <v>15.033228662999999</v>
      </c>
      <c r="AN69" s="261">
        <v>12.467171051999999</v>
      </c>
      <c r="AO69" s="261">
        <v>42.224389176000003</v>
      </c>
      <c r="AP69" s="261">
        <v>42.091879749</v>
      </c>
      <c r="AQ69" s="261">
        <v>104.87680949999999</v>
      </c>
      <c r="AR69" s="261">
        <v>245.96296828999999</v>
      </c>
      <c r="AS69" s="261">
        <v>396.32473870000001</v>
      </c>
      <c r="AT69" s="261">
        <v>355.2898495</v>
      </c>
      <c r="AU69" s="261">
        <v>179.93723613</v>
      </c>
      <c r="AV69" s="261">
        <v>81.898657764000006</v>
      </c>
      <c r="AW69" s="261">
        <v>31.603896678000002</v>
      </c>
      <c r="AX69" s="261">
        <v>6.9510589449999998</v>
      </c>
      <c r="AY69" s="261">
        <v>9.5903853711</v>
      </c>
      <c r="AZ69" s="261">
        <v>11.816547208999999</v>
      </c>
      <c r="BA69" s="261">
        <v>27.532741575999999</v>
      </c>
      <c r="BB69" s="261">
        <v>36.076446165</v>
      </c>
      <c r="BC69" s="261">
        <v>100.29931841</v>
      </c>
      <c r="BD69" s="261">
        <v>274.72795608000001</v>
      </c>
      <c r="BE69" s="261">
        <v>346.07289300999997</v>
      </c>
      <c r="BF69" s="261">
        <v>357.82237547</v>
      </c>
      <c r="BG69" s="261">
        <v>207.61987149999999</v>
      </c>
      <c r="BH69" s="307">
        <v>61.931508340999997</v>
      </c>
      <c r="BI69" s="307">
        <v>20.352737873999999</v>
      </c>
      <c r="BJ69" s="307">
        <v>10.096184327</v>
      </c>
      <c r="BK69" s="307">
        <v>10.768393624</v>
      </c>
      <c r="BL69" s="307">
        <v>11.956732616</v>
      </c>
      <c r="BM69" s="307">
        <v>23.525308999</v>
      </c>
      <c r="BN69" s="307">
        <v>41.056518191000002</v>
      </c>
      <c r="BO69" s="307">
        <v>119.77860812999999</v>
      </c>
      <c r="BP69" s="307">
        <v>236.80936301</v>
      </c>
      <c r="BQ69" s="307">
        <v>346.33809936</v>
      </c>
      <c r="BR69" s="307">
        <v>321.47787899999997</v>
      </c>
      <c r="BS69" s="307">
        <v>175.70121416000001</v>
      </c>
      <c r="BT69" s="307">
        <v>63.653463234</v>
      </c>
      <c r="BU69" s="307">
        <v>21.437012105000001</v>
      </c>
      <c r="BV69" s="307">
        <v>11.082318404</v>
      </c>
    </row>
    <row r="70" spans="1:74" s="389" customFormat="1" ht="12.05" customHeight="1" x14ac:dyDescent="0.25">
      <c r="A70" s="388"/>
      <c r="B70" s="743" t="s">
        <v>816</v>
      </c>
      <c r="C70" s="765"/>
      <c r="D70" s="765"/>
      <c r="E70" s="765"/>
      <c r="F70" s="765"/>
      <c r="G70" s="765"/>
      <c r="H70" s="765"/>
      <c r="I70" s="765"/>
      <c r="J70" s="765"/>
      <c r="K70" s="765"/>
      <c r="L70" s="765"/>
      <c r="M70" s="765"/>
      <c r="N70" s="765"/>
      <c r="O70" s="765"/>
      <c r="P70" s="765"/>
      <c r="Q70" s="745"/>
      <c r="AY70" s="448"/>
      <c r="AZ70" s="448"/>
      <c r="BA70" s="448"/>
      <c r="BB70" s="448"/>
      <c r="BC70" s="448"/>
      <c r="BD70" s="542"/>
      <c r="BE70" s="542"/>
      <c r="BF70" s="542"/>
      <c r="BG70" s="448"/>
      <c r="BH70" s="448"/>
      <c r="BI70" s="448"/>
      <c r="BJ70" s="448"/>
    </row>
    <row r="71" spans="1:74" s="389" customFormat="1" ht="12.05" customHeight="1" x14ac:dyDescent="0.25">
      <c r="A71" s="388"/>
      <c r="B71" s="743" t="s">
        <v>817</v>
      </c>
      <c r="C71" s="744"/>
      <c r="D71" s="744"/>
      <c r="E71" s="744"/>
      <c r="F71" s="744"/>
      <c r="G71" s="744"/>
      <c r="H71" s="744"/>
      <c r="I71" s="744"/>
      <c r="J71" s="744"/>
      <c r="K71" s="744"/>
      <c r="L71" s="744"/>
      <c r="M71" s="744"/>
      <c r="N71" s="744"/>
      <c r="O71" s="744"/>
      <c r="P71" s="744"/>
      <c r="Q71" s="745"/>
      <c r="AY71" s="448"/>
      <c r="AZ71" s="448"/>
      <c r="BA71" s="448"/>
      <c r="BB71" s="448"/>
      <c r="BC71" s="448"/>
      <c r="BD71" s="542"/>
      <c r="BE71" s="542"/>
      <c r="BF71" s="542"/>
      <c r="BG71" s="448"/>
      <c r="BH71" s="448"/>
      <c r="BI71" s="448"/>
      <c r="BJ71" s="448"/>
    </row>
    <row r="72" spans="1:74" s="389" customFormat="1" ht="12.05" customHeight="1" x14ac:dyDescent="0.25">
      <c r="A72" s="388"/>
      <c r="B72" s="743" t="s">
        <v>818</v>
      </c>
      <c r="C72" s="744"/>
      <c r="D72" s="744"/>
      <c r="E72" s="744"/>
      <c r="F72" s="744"/>
      <c r="G72" s="744"/>
      <c r="H72" s="744"/>
      <c r="I72" s="744"/>
      <c r="J72" s="744"/>
      <c r="K72" s="744"/>
      <c r="L72" s="744"/>
      <c r="M72" s="744"/>
      <c r="N72" s="744"/>
      <c r="O72" s="744"/>
      <c r="P72" s="744"/>
      <c r="Q72" s="745"/>
      <c r="AY72" s="448"/>
      <c r="AZ72" s="448"/>
      <c r="BA72" s="448"/>
      <c r="BB72" s="448"/>
      <c r="BC72" s="448"/>
      <c r="BD72" s="542"/>
      <c r="BE72" s="542"/>
      <c r="BF72" s="542"/>
      <c r="BG72" s="448"/>
      <c r="BH72" s="448"/>
      <c r="BI72" s="448"/>
      <c r="BJ72" s="448"/>
    </row>
    <row r="73" spans="1:74" s="389" customFormat="1" ht="12.05" customHeight="1" x14ac:dyDescent="0.25">
      <c r="A73" s="388"/>
      <c r="B73" s="743" t="s">
        <v>829</v>
      </c>
      <c r="C73" s="745"/>
      <c r="D73" s="745"/>
      <c r="E73" s="745"/>
      <c r="F73" s="745"/>
      <c r="G73" s="745"/>
      <c r="H73" s="745"/>
      <c r="I73" s="745"/>
      <c r="J73" s="745"/>
      <c r="K73" s="745"/>
      <c r="L73" s="745"/>
      <c r="M73" s="745"/>
      <c r="N73" s="745"/>
      <c r="O73" s="745"/>
      <c r="P73" s="745"/>
      <c r="Q73" s="745"/>
      <c r="AY73" s="448"/>
      <c r="AZ73" s="448"/>
      <c r="BA73" s="448"/>
      <c r="BB73" s="448"/>
      <c r="BC73" s="448"/>
      <c r="BD73" s="542"/>
      <c r="BE73" s="542"/>
      <c r="BF73" s="542"/>
      <c r="BG73" s="448"/>
      <c r="BH73" s="448"/>
      <c r="BI73" s="448"/>
      <c r="BJ73" s="448"/>
    </row>
    <row r="74" spans="1:74" s="389" customFormat="1" ht="12.05" customHeight="1" x14ac:dyDescent="0.25">
      <c r="A74" s="388"/>
      <c r="B74" s="743" t="s">
        <v>832</v>
      </c>
      <c r="C74" s="744"/>
      <c r="D74" s="744"/>
      <c r="E74" s="744"/>
      <c r="F74" s="744"/>
      <c r="G74" s="744"/>
      <c r="H74" s="744"/>
      <c r="I74" s="744"/>
      <c r="J74" s="744"/>
      <c r="K74" s="744"/>
      <c r="L74" s="744"/>
      <c r="M74" s="744"/>
      <c r="N74" s="744"/>
      <c r="O74" s="744"/>
      <c r="P74" s="744"/>
      <c r="Q74" s="745"/>
      <c r="AY74" s="448"/>
      <c r="AZ74" s="448"/>
      <c r="BA74" s="448"/>
      <c r="BB74" s="448"/>
      <c r="BC74" s="448"/>
      <c r="BD74" s="542"/>
      <c r="BE74" s="542"/>
      <c r="BF74" s="542"/>
      <c r="BG74" s="448"/>
      <c r="BH74" s="448"/>
      <c r="BI74" s="448"/>
      <c r="BJ74" s="448"/>
    </row>
    <row r="75" spans="1:74" s="389" customFormat="1" ht="12.05" customHeight="1" x14ac:dyDescent="0.25">
      <c r="A75" s="388"/>
      <c r="B75" s="746" t="s">
        <v>833</v>
      </c>
      <c r="C75" s="745"/>
      <c r="D75" s="745"/>
      <c r="E75" s="745"/>
      <c r="F75" s="745"/>
      <c r="G75" s="745"/>
      <c r="H75" s="745"/>
      <c r="I75" s="745"/>
      <c r="J75" s="745"/>
      <c r="K75" s="745"/>
      <c r="L75" s="745"/>
      <c r="M75" s="745"/>
      <c r="N75" s="745"/>
      <c r="O75" s="745"/>
      <c r="P75" s="745"/>
      <c r="Q75" s="745"/>
      <c r="AY75" s="448"/>
      <c r="AZ75" s="448"/>
      <c r="BA75" s="448"/>
      <c r="BB75" s="448"/>
      <c r="BC75" s="448"/>
      <c r="BD75" s="542"/>
      <c r="BE75" s="542"/>
      <c r="BF75" s="542"/>
      <c r="BG75" s="448"/>
      <c r="BH75" s="448"/>
      <c r="BI75" s="448"/>
      <c r="BJ75" s="448"/>
    </row>
    <row r="76" spans="1:74" s="389" customFormat="1" ht="12.05" customHeight="1" x14ac:dyDescent="0.25">
      <c r="A76" s="388"/>
      <c r="B76" s="747" t="s">
        <v>834</v>
      </c>
      <c r="C76" s="748"/>
      <c r="D76" s="748"/>
      <c r="E76" s="748"/>
      <c r="F76" s="748"/>
      <c r="G76" s="748"/>
      <c r="H76" s="748"/>
      <c r="I76" s="748"/>
      <c r="J76" s="748"/>
      <c r="K76" s="748"/>
      <c r="L76" s="748"/>
      <c r="M76" s="748"/>
      <c r="N76" s="748"/>
      <c r="O76" s="748"/>
      <c r="P76" s="748"/>
      <c r="Q76" s="742"/>
      <c r="AY76" s="448"/>
      <c r="AZ76" s="448"/>
      <c r="BA76" s="448"/>
      <c r="BB76" s="448"/>
      <c r="BC76" s="448"/>
      <c r="BD76" s="542"/>
      <c r="BE76" s="542"/>
      <c r="BF76" s="542"/>
      <c r="BG76" s="448"/>
      <c r="BH76" s="448"/>
      <c r="BI76" s="448"/>
      <c r="BJ76" s="448"/>
    </row>
    <row r="77" spans="1:74" s="389" customFormat="1" ht="12.05" customHeight="1" x14ac:dyDescent="0.25">
      <c r="A77" s="388"/>
      <c r="B77" s="762" t="s">
        <v>815</v>
      </c>
      <c r="C77" s="763"/>
      <c r="D77" s="763"/>
      <c r="E77" s="763"/>
      <c r="F77" s="763"/>
      <c r="G77" s="763"/>
      <c r="H77" s="763"/>
      <c r="I77" s="763"/>
      <c r="J77" s="763"/>
      <c r="K77" s="763"/>
      <c r="L77" s="763"/>
      <c r="M77" s="763"/>
      <c r="N77" s="763"/>
      <c r="O77" s="763"/>
      <c r="P77" s="763"/>
      <c r="Q77" s="763"/>
      <c r="AY77" s="448"/>
      <c r="AZ77" s="448"/>
      <c r="BA77" s="448"/>
      <c r="BB77" s="448"/>
      <c r="BC77" s="448"/>
      <c r="BD77" s="542"/>
      <c r="BE77" s="542"/>
      <c r="BF77" s="542"/>
      <c r="BG77" s="448"/>
      <c r="BH77" s="448"/>
      <c r="BI77" s="448"/>
      <c r="BJ77" s="448"/>
    </row>
    <row r="78" spans="1:74" s="389" customFormat="1" ht="12.05" customHeight="1" x14ac:dyDescent="0.25">
      <c r="A78" s="388"/>
      <c r="B78" s="754" t="str">
        <f>"Notes: "&amp;"EIA completed modeling and analysis for this report on " &amp;Dates!D2&amp;"."</f>
        <v>Notes: EIA completed modeling and analysis for this report on Thursday October 7, 2021.</v>
      </c>
      <c r="C78" s="755"/>
      <c r="D78" s="755"/>
      <c r="E78" s="755"/>
      <c r="F78" s="755"/>
      <c r="G78" s="755"/>
      <c r="H78" s="755"/>
      <c r="I78" s="755"/>
      <c r="J78" s="755"/>
      <c r="K78" s="755"/>
      <c r="L78" s="755"/>
      <c r="M78" s="755"/>
      <c r="N78" s="755"/>
      <c r="O78" s="755"/>
      <c r="P78" s="755"/>
      <c r="Q78" s="755"/>
      <c r="AY78" s="448"/>
      <c r="AZ78" s="448"/>
      <c r="BA78" s="448"/>
      <c r="BB78" s="448"/>
      <c r="BC78" s="448"/>
      <c r="BD78" s="542"/>
      <c r="BE78" s="542"/>
      <c r="BF78" s="542"/>
      <c r="BG78" s="448"/>
      <c r="BH78" s="448"/>
      <c r="BI78" s="448"/>
      <c r="BJ78" s="448"/>
    </row>
    <row r="79" spans="1:74" s="389" customFormat="1" ht="12.05" customHeight="1" x14ac:dyDescent="0.25">
      <c r="A79" s="388"/>
      <c r="B79" s="756" t="s">
        <v>353</v>
      </c>
      <c r="C79" s="755"/>
      <c r="D79" s="755"/>
      <c r="E79" s="755"/>
      <c r="F79" s="755"/>
      <c r="G79" s="755"/>
      <c r="H79" s="755"/>
      <c r="I79" s="755"/>
      <c r="J79" s="755"/>
      <c r="K79" s="755"/>
      <c r="L79" s="755"/>
      <c r="M79" s="755"/>
      <c r="N79" s="755"/>
      <c r="O79" s="755"/>
      <c r="P79" s="755"/>
      <c r="Q79" s="755"/>
      <c r="AY79" s="448"/>
      <c r="AZ79" s="448"/>
      <c r="BA79" s="448"/>
      <c r="BB79" s="448"/>
      <c r="BC79" s="448"/>
      <c r="BD79" s="542"/>
      <c r="BE79" s="542"/>
      <c r="BF79" s="542"/>
      <c r="BG79" s="448"/>
      <c r="BH79" s="448"/>
      <c r="BI79" s="448"/>
      <c r="BJ79" s="448"/>
    </row>
    <row r="80" spans="1:74" s="389" customFormat="1" ht="12.05" customHeight="1" x14ac:dyDescent="0.25">
      <c r="A80" s="388"/>
      <c r="B80" s="764" t="s">
        <v>129</v>
      </c>
      <c r="C80" s="763"/>
      <c r="D80" s="763"/>
      <c r="E80" s="763"/>
      <c r="F80" s="763"/>
      <c r="G80" s="763"/>
      <c r="H80" s="763"/>
      <c r="I80" s="763"/>
      <c r="J80" s="763"/>
      <c r="K80" s="763"/>
      <c r="L80" s="763"/>
      <c r="M80" s="763"/>
      <c r="N80" s="763"/>
      <c r="O80" s="763"/>
      <c r="P80" s="763"/>
      <c r="Q80" s="763"/>
      <c r="AY80" s="448"/>
      <c r="AZ80" s="448"/>
      <c r="BA80" s="448"/>
      <c r="BB80" s="448"/>
      <c r="BC80" s="448"/>
      <c r="BD80" s="542"/>
      <c r="BE80" s="542"/>
      <c r="BF80" s="542"/>
      <c r="BG80" s="448"/>
      <c r="BH80" s="448"/>
      <c r="BI80" s="448"/>
      <c r="BJ80" s="448"/>
    </row>
    <row r="81" spans="1:74" s="389" customFormat="1" ht="12.05" customHeight="1" x14ac:dyDescent="0.25">
      <c r="A81" s="388"/>
      <c r="B81" s="749" t="s">
        <v>835</v>
      </c>
      <c r="C81" s="748"/>
      <c r="D81" s="748"/>
      <c r="E81" s="748"/>
      <c r="F81" s="748"/>
      <c r="G81" s="748"/>
      <c r="H81" s="748"/>
      <c r="I81" s="748"/>
      <c r="J81" s="748"/>
      <c r="K81" s="748"/>
      <c r="L81" s="748"/>
      <c r="M81" s="748"/>
      <c r="N81" s="748"/>
      <c r="O81" s="748"/>
      <c r="P81" s="748"/>
      <c r="Q81" s="742"/>
      <c r="AY81" s="448"/>
      <c r="AZ81" s="448"/>
      <c r="BA81" s="448"/>
      <c r="BB81" s="448"/>
      <c r="BC81" s="448"/>
      <c r="BD81" s="542"/>
      <c r="BE81" s="542"/>
      <c r="BF81" s="542"/>
      <c r="BG81" s="448"/>
      <c r="BH81" s="448"/>
      <c r="BI81" s="448"/>
      <c r="BJ81" s="448"/>
    </row>
    <row r="82" spans="1:74" s="389" customFormat="1" ht="12.05" customHeight="1" x14ac:dyDescent="0.25">
      <c r="A82" s="388"/>
      <c r="B82" s="750" t="s">
        <v>836</v>
      </c>
      <c r="C82" s="742"/>
      <c r="D82" s="742"/>
      <c r="E82" s="742"/>
      <c r="F82" s="742"/>
      <c r="G82" s="742"/>
      <c r="H82" s="742"/>
      <c r="I82" s="742"/>
      <c r="J82" s="742"/>
      <c r="K82" s="742"/>
      <c r="L82" s="742"/>
      <c r="M82" s="742"/>
      <c r="N82" s="742"/>
      <c r="O82" s="742"/>
      <c r="P82" s="742"/>
      <c r="Q82" s="742"/>
      <c r="AY82" s="448"/>
      <c r="AZ82" s="448"/>
      <c r="BA82" s="448"/>
      <c r="BB82" s="448"/>
      <c r="BC82" s="448"/>
      <c r="BD82" s="542"/>
      <c r="BE82" s="542"/>
      <c r="BF82" s="542"/>
      <c r="BG82" s="448"/>
      <c r="BH82" s="448"/>
      <c r="BI82" s="448"/>
      <c r="BJ82" s="448"/>
    </row>
    <row r="83" spans="1:74" s="389" customFormat="1" ht="12.05" customHeight="1" x14ac:dyDescent="0.25">
      <c r="A83" s="388"/>
      <c r="B83" s="750" t="s">
        <v>837</v>
      </c>
      <c r="C83" s="742"/>
      <c r="D83" s="742"/>
      <c r="E83" s="742"/>
      <c r="F83" s="742"/>
      <c r="G83" s="742"/>
      <c r="H83" s="742"/>
      <c r="I83" s="742"/>
      <c r="J83" s="742"/>
      <c r="K83" s="742"/>
      <c r="L83" s="742"/>
      <c r="M83" s="742"/>
      <c r="N83" s="742"/>
      <c r="O83" s="742"/>
      <c r="P83" s="742"/>
      <c r="Q83" s="742"/>
      <c r="AY83" s="448"/>
      <c r="AZ83" s="448"/>
      <c r="BA83" s="448"/>
      <c r="BB83" s="448"/>
      <c r="BC83" s="448"/>
      <c r="BD83" s="542"/>
      <c r="BE83" s="542"/>
      <c r="BF83" s="542"/>
      <c r="BG83" s="448"/>
      <c r="BH83" s="448"/>
      <c r="BI83" s="448"/>
      <c r="BJ83" s="448"/>
    </row>
    <row r="84" spans="1:74" s="389" customFormat="1" ht="12.05" customHeight="1" x14ac:dyDescent="0.25">
      <c r="A84" s="388"/>
      <c r="B84" s="751" t="s">
        <v>838</v>
      </c>
      <c r="C84" s="752"/>
      <c r="D84" s="752"/>
      <c r="E84" s="752"/>
      <c r="F84" s="752"/>
      <c r="G84" s="752"/>
      <c r="H84" s="752"/>
      <c r="I84" s="752"/>
      <c r="J84" s="752"/>
      <c r="K84" s="752"/>
      <c r="L84" s="752"/>
      <c r="M84" s="752"/>
      <c r="N84" s="752"/>
      <c r="O84" s="752"/>
      <c r="P84" s="752"/>
      <c r="Q84" s="742"/>
      <c r="AY84" s="448"/>
      <c r="AZ84" s="448"/>
      <c r="BA84" s="448"/>
      <c r="BB84" s="448"/>
      <c r="BC84" s="448"/>
      <c r="BD84" s="542"/>
      <c r="BE84" s="542"/>
      <c r="BF84" s="542"/>
      <c r="BG84" s="448"/>
      <c r="BH84" s="448"/>
      <c r="BI84" s="448"/>
      <c r="BJ84" s="448"/>
    </row>
    <row r="85" spans="1:74" s="390" customFormat="1" ht="12.05" customHeight="1" x14ac:dyDescent="0.25">
      <c r="A85" s="388"/>
      <c r="B85" s="753" t="s">
        <v>1379</v>
      </c>
      <c r="C85" s="742"/>
      <c r="D85" s="742"/>
      <c r="E85" s="742"/>
      <c r="F85" s="742"/>
      <c r="G85" s="742"/>
      <c r="H85" s="742"/>
      <c r="I85" s="742"/>
      <c r="J85" s="742"/>
      <c r="K85" s="742"/>
      <c r="L85" s="742"/>
      <c r="M85" s="742"/>
      <c r="N85" s="742"/>
      <c r="O85" s="742"/>
      <c r="P85" s="742"/>
      <c r="Q85" s="742"/>
      <c r="AY85" s="449"/>
      <c r="AZ85" s="449"/>
      <c r="BA85" s="449"/>
      <c r="BB85" s="449"/>
      <c r="BC85" s="449"/>
      <c r="BD85" s="677"/>
      <c r="BE85" s="677"/>
      <c r="BF85" s="677"/>
      <c r="BG85" s="449"/>
      <c r="BH85" s="449"/>
      <c r="BI85" s="449"/>
      <c r="BJ85" s="449"/>
    </row>
    <row r="86" spans="1:74" s="390" customFormat="1" ht="12.05" customHeight="1" x14ac:dyDescent="0.25">
      <c r="A86" s="388"/>
      <c r="B86" s="741" t="s">
        <v>1378</v>
      </c>
      <c r="C86" s="742"/>
      <c r="D86" s="742"/>
      <c r="E86" s="742"/>
      <c r="F86" s="742"/>
      <c r="G86" s="742"/>
      <c r="H86" s="742"/>
      <c r="I86" s="742"/>
      <c r="J86" s="742"/>
      <c r="K86" s="742"/>
      <c r="L86" s="742"/>
      <c r="M86" s="742"/>
      <c r="N86" s="742"/>
      <c r="O86" s="742"/>
      <c r="P86" s="742"/>
      <c r="Q86" s="742"/>
      <c r="AY86" s="449"/>
      <c r="AZ86" s="449"/>
      <c r="BA86" s="449"/>
      <c r="BB86" s="449"/>
      <c r="BC86" s="449"/>
      <c r="BD86" s="677"/>
      <c r="BE86" s="677"/>
      <c r="BF86" s="677"/>
      <c r="BG86" s="449"/>
      <c r="BH86" s="449"/>
      <c r="BI86" s="449"/>
      <c r="BJ86" s="449"/>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21"/>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9765625" defaultRowHeight="10" x14ac:dyDescent="0.2"/>
  <cols>
    <col min="1" max="1" width="8.59765625" style="13" customWidth="1"/>
    <col min="2" max="2" width="40.19921875" style="13" customWidth="1"/>
    <col min="3" max="3" width="8.59765625" style="13" bestFit="1" customWidth="1"/>
    <col min="4" max="50" width="6.59765625" style="13" customWidth="1"/>
    <col min="51" max="55" width="6.59765625" style="373" customWidth="1"/>
    <col min="56" max="58" width="6.59765625" style="579" customWidth="1"/>
    <col min="59" max="62" width="6.59765625" style="373" customWidth="1"/>
    <col min="63" max="74" width="6.59765625" style="13" customWidth="1"/>
    <col min="75" max="16384" width="9.59765625" style="13"/>
  </cols>
  <sheetData>
    <row r="1" spans="1:74" ht="13.3" customHeight="1" x14ac:dyDescent="0.25">
      <c r="A1" s="766" t="s">
        <v>798</v>
      </c>
      <c r="B1" s="773" t="s">
        <v>987</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54"/>
    </row>
    <row r="2" spans="1:74" ht="12.75" x14ac:dyDescent="0.25">
      <c r="A2" s="767"/>
      <c r="B2" s="486" t="str">
        <f>"U.S. Energy Information Administration  |  Short-Term Energy Outlook  - "&amp;Dates!D1</f>
        <v>U.S. Energy Information Administration  |  Short-Term Energy Outlook  - October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10">
        <v>65.17</v>
      </c>
      <c r="BD6" s="210">
        <v>71.38</v>
      </c>
      <c r="BE6" s="210">
        <v>72.489999999999995</v>
      </c>
      <c r="BF6" s="210">
        <v>67.73</v>
      </c>
      <c r="BG6" s="210">
        <v>71.650000000000006</v>
      </c>
      <c r="BH6" s="299">
        <v>78</v>
      </c>
      <c r="BI6" s="299">
        <v>79</v>
      </c>
      <c r="BJ6" s="299">
        <v>78</v>
      </c>
      <c r="BK6" s="299">
        <v>75.5</v>
      </c>
      <c r="BL6" s="299">
        <v>75.5</v>
      </c>
      <c r="BM6" s="299">
        <v>73.5</v>
      </c>
      <c r="BN6" s="299">
        <v>71.5</v>
      </c>
      <c r="BO6" s="299">
        <v>69.5</v>
      </c>
      <c r="BP6" s="299">
        <v>67.5</v>
      </c>
      <c r="BQ6" s="299">
        <v>66.5</v>
      </c>
      <c r="BR6" s="299">
        <v>66.5</v>
      </c>
      <c r="BS6" s="299">
        <v>65</v>
      </c>
      <c r="BT6" s="299">
        <v>64</v>
      </c>
      <c r="BU6" s="299">
        <v>63</v>
      </c>
      <c r="BV6" s="299">
        <v>62</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10">
        <v>68.53</v>
      </c>
      <c r="BD7" s="210">
        <v>73.16</v>
      </c>
      <c r="BE7" s="210">
        <v>75.17</v>
      </c>
      <c r="BF7" s="210">
        <v>70.75</v>
      </c>
      <c r="BG7" s="210">
        <v>74.489999999999995</v>
      </c>
      <c r="BH7" s="299">
        <v>81</v>
      </c>
      <c r="BI7" s="299">
        <v>82</v>
      </c>
      <c r="BJ7" s="299">
        <v>81</v>
      </c>
      <c r="BK7" s="299">
        <v>79</v>
      </c>
      <c r="BL7" s="299">
        <v>79</v>
      </c>
      <c r="BM7" s="299">
        <v>77</v>
      </c>
      <c r="BN7" s="299">
        <v>75</v>
      </c>
      <c r="BO7" s="299">
        <v>73</v>
      </c>
      <c r="BP7" s="299">
        <v>71</v>
      </c>
      <c r="BQ7" s="299">
        <v>70</v>
      </c>
      <c r="BR7" s="299">
        <v>70</v>
      </c>
      <c r="BS7" s="299">
        <v>69</v>
      </c>
      <c r="BT7" s="299">
        <v>68</v>
      </c>
      <c r="BU7" s="299">
        <v>67</v>
      </c>
      <c r="BV7" s="299">
        <v>66</v>
      </c>
    </row>
    <row r="8" spans="1:74" ht="11.1" customHeight="1" x14ac:dyDescent="0.2">
      <c r="A8" s="52" t="s">
        <v>522</v>
      </c>
      <c r="B8" s="576" t="s">
        <v>990</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53.87</v>
      </c>
      <c r="AN8" s="210">
        <v>47.39</v>
      </c>
      <c r="AO8" s="210">
        <v>28.5</v>
      </c>
      <c r="AP8" s="210">
        <v>16.739999999999998</v>
      </c>
      <c r="AQ8" s="210">
        <v>22.56</v>
      </c>
      <c r="AR8" s="210">
        <v>36.14</v>
      </c>
      <c r="AS8" s="210">
        <v>39.33</v>
      </c>
      <c r="AT8" s="210">
        <v>41.72</v>
      </c>
      <c r="AU8" s="210">
        <v>38.729999999999997</v>
      </c>
      <c r="AV8" s="210">
        <v>37.81</v>
      </c>
      <c r="AW8" s="210">
        <v>39.15</v>
      </c>
      <c r="AX8" s="210">
        <v>45.34</v>
      </c>
      <c r="AY8" s="210">
        <v>49.52</v>
      </c>
      <c r="AZ8" s="210">
        <v>55.67</v>
      </c>
      <c r="BA8" s="210">
        <v>59.78</v>
      </c>
      <c r="BB8" s="210">
        <v>60.86</v>
      </c>
      <c r="BC8" s="210">
        <v>63.81</v>
      </c>
      <c r="BD8" s="210">
        <v>68.849999999999994</v>
      </c>
      <c r="BE8" s="210">
        <v>69.680000000000007</v>
      </c>
      <c r="BF8" s="210">
        <v>65.73</v>
      </c>
      <c r="BG8" s="210">
        <v>69.650000000000006</v>
      </c>
      <c r="BH8" s="299">
        <v>76</v>
      </c>
      <c r="BI8" s="299">
        <v>77</v>
      </c>
      <c r="BJ8" s="299">
        <v>76</v>
      </c>
      <c r="BK8" s="299">
        <v>73.25</v>
      </c>
      <c r="BL8" s="299">
        <v>73.25</v>
      </c>
      <c r="BM8" s="299">
        <v>71.25</v>
      </c>
      <c r="BN8" s="299">
        <v>69.25</v>
      </c>
      <c r="BO8" s="299">
        <v>67.25</v>
      </c>
      <c r="BP8" s="299">
        <v>65.25</v>
      </c>
      <c r="BQ8" s="299">
        <v>64</v>
      </c>
      <c r="BR8" s="299">
        <v>64</v>
      </c>
      <c r="BS8" s="299">
        <v>62.5</v>
      </c>
      <c r="BT8" s="299">
        <v>61.5</v>
      </c>
      <c r="BU8" s="299">
        <v>60.5</v>
      </c>
      <c r="BV8" s="299">
        <v>59.5</v>
      </c>
    </row>
    <row r="9" spans="1:74" ht="11.1" customHeight="1" x14ac:dyDescent="0.2">
      <c r="A9" s="52" t="s">
        <v>785</v>
      </c>
      <c r="B9" s="576" t="s">
        <v>989</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57.92</v>
      </c>
      <c r="AN9" s="210">
        <v>51.37</v>
      </c>
      <c r="AO9" s="210">
        <v>32.549999999999997</v>
      </c>
      <c r="AP9" s="210">
        <v>19.32</v>
      </c>
      <c r="AQ9" s="210">
        <v>23.55</v>
      </c>
      <c r="AR9" s="210">
        <v>36.799999999999997</v>
      </c>
      <c r="AS9" s="210">
        <v>40.08</v>
      </c>
      <c r="AT9" s="210">
        <v>42.42</v>
      </c>
      <c r="AU9" s="210">
        <v>39.81</v>
      </c>
      <c r="AV9" s="210">
        <v>39.21</v>
      </c>
      <c r="AW9" s="210">
        <v>40.68</v>
      </c>
      <c r="AX9" s="210">
        <v>46.2</v>
      </c>
      <c r="AY9" s="210">
        <v>51.36</v>
      </c>
      <c r="AZ9" s="210">
        <v>58.39</v>
      </c>
      <c r="BA9" s="210">
        <v>61.96</v>
      </c>
      <c r="BB9" s="210">
        <v>62.39</v>
      </c>
      <c r="BC9" s="210">
        <v>65.150000000000006</v>
      </c>
      <c r="BD9" s="210">
        <v>70.540000000000006</v>
      </c>
      <c r="BE9" s="210">
        <v>72.319999999999993</v>
      </c>
      <c r="BF9" s="210">
        <v>66.73</v>
      </c>
      <c r="BG9" s="210">
        <v>70.650000000000006</v>
      </c>
      <c r="BH9" s="299">
        <v>77</v>
      </c>
      <c r="BI9" s="299">
        <v>78</v>
      </c>
      <c r="BJ9" s="299">
        <v>77</v>
      </c>
      <c r="BK9" s="299">
        <v>74.25</v>
      </c>
      <c r="BL9" s="299">
        <v>74.25</v>
      </c>
      <c r="BM9" s="299">
        <v>72.25</v>
      </c>
      <c r="BN9" s="299">
        <v>70.25</v>
      </c>
      <c r="BO9" s="299">
        <v>68.25</v>
      </c>
      <c r="BP9" s="299">
        <v>66.25</v>
      </c>
      <c r="BQ9" s="299">
        <v>65</v>
      </c>
      <c r="BR9" s="299">
        <v>65</v>
      </c>
      <c r="BS9" s="299">
        <v>63.5</v>
      </c>
      <c r="BT9" s="299">
        <v>62.5</v>
      </c>
      <c r="BU9" s="299">
        <v>61.5</v>
      </c>
      <c r="BV9" s="299">
        <v>60.5</v>
      </c>
    </row>
    <row r="10" spans="1:74" ht="11.1" customHeight="1" x14ac:dyDescent="0.2">
      <c r="A10" s="49"/>
      <c r="B10" s="50" t="s">
        <v>991</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371"/>
      <c r="BI11" s="371"/>
      <c r="BJ11" s="371"/>
      <c r="BK11" s="371"/>
      <c r="BL11" s="371"/>
      <c r="BM11" s="371"/>
      <c r="BN11" s="371"/>
      <c r="BO11" s="371"/>
      <c r="BP11" s="371"/>
      <c r="BQ11" s="371"/>
      <c r="BR11" s="371"/>
      <c r="BS11" s="371"/>
      <c r="BT11" s="371"/>
      <c r="BU11" s="371"/>
      <c r="BV11" s="371"/>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201.1</v>
      </c>
      <c r="BB12" s="232">
        <v>205.5</v>
      </c>
      <c r="BC12" s="232">
        <v>218.1</v>
      </c>
      <c r="BD12" s="232">
        <v>225.2</v>
      </c>
      <c r="BE12" s="232">
        <v>233.8</v>
      </c>
      <c r="BF12" s="232">
        <v>232.3706</v>
      </c>
      <c r="BG12" s="232">
        <v>230.0771</v>
      </c>
      <c r="BH12" s="305">
        <v>241.06</v>
      </c>
      <c r="BI12" s="305">
        <v>232.9126</v>
      </c>
      <c r="BJ12" s="305">
        <v>222.6242</v>
      </c>
      <c r="BK12" s="305">
        <v>218.19450000000001</v>
      </c>
      <c r="BL12" s="305">
        <v>219.52289999999999</v>
      </c>
      <c r="BM12" s="305">
        <v>221.11680000000001</v>
      </c>
      <c r="BN12" s="305">
        <v>219.48070000000001</v>
      </c>
      <c r="BO12" s="305">
        <v>219.36420000000001</v>
      </c>
      <c r="BP12" s="305">
        <v>214.83930000000001</v>
      </c>
      <c r="BQ12" s="305">
        <v>210.04650000000001</v>
      </c>
      <c r="BR12" s="305">
        <v>212.92830000000001</v>
      </c>
      <c r="BS12" s="305">
        <v>205.1078</v>
      </c>
      <c r="BT12" s="305">
        <v>196.91759999999999</v>
      </c>
      <c r="BU12" s="305">
        <v>192.44130000000001</v>
      </c>
      <c r="BV12" s="305">
        <v>182.8366</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195.6</v>
      </c>
      <c r="BB13" s="232">
        <v>191.1</v>
      </c>
      <c r="BC13" s="232">
        <v>207.2</v>
      </c>
      <c r="BD13" s="232">
        <v>214.7</v>
      </c>
      <c r="BE13" s="232">
        <v>218.3</v>
      </c>
      <c r="BF13" s="232">
        <v>210.38589999999999</v>
      </c>
      <c r="BG13" s="232">
        <v>221.69739999999999</v>
      </c>
      <c r="BH13" s="305">
        <v>241.9811</v>
      </c>
      <c r="BI13" s="305">
        <v>242.37270000000001</v>
      </c>
      <c r="BJ13" s="305">
        <v>233.08410000000001</v>
      </c>
      <c r="BK13" s="305">
        <v>229.0361</v>
      </c>
      <c r="BL13" s="305">
        <v>231.4358</v>
      </c>
      <c r="BM13" s="305">
        <v>227.4589</v>
      </c>
      <c r="BN13" s="305">
        <v>222.05779999999999</v>
      </c>
      <c r="BO13" s="305">
        <v>219.52709999999999</v>
      </c>
      <c r="BP13" s="305">
        <v>212.63919999999999</v>
      </c>
      <c r="BQ13" s="305">
        <v>210.19929999999999</v>
      </c>
      <c r="BR13" s="305">
        <v>213.63560000000001</v>
      </c>
      <c r="BS13" s="305">
        <v>209.08680000000001</v>
      </c>
      <c r="BT13" s="305">
        <v>211.6446</v>
      </c>
      <c r="BU13" s="305">
        <v>207.15309999999999</v>
      </c>
      <c r="BV13" s="305">
        <v>193.67699999999999</v>
      </c>
    </row>
    <row r="14" spans="1:74" ht="11.1" customHeight="1" x14ac:dyDescent="0.2">
      <c r="A14" s="52" t="s">
        <v>526</v>
      </c>
      <c r="B14" s="576" t="s">
        <v>1367</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172.6</v>
      </c>
      <c r="BB14" s="232">
        <v>170</v>
      </c>
      <c r="BC14" s="232">
        <v>180.6</v>
      </c>
      <c r="BD14" s="232">
        <v>192.7</v>
      </c>
      <c r="BE14" s="232">
        <v>193.2</v>
      </c>
      <c r="BF14" s="232">
        <v>188.72800000000001</v>
      </c>
      <c r="BG14" s="232">
        <v>202.13810000000001</v>
      </c>
      <c r="BH14" s="305">
        <v>216.63030000000001</v>
      </c>
      <c r="BI14" s="305">
        <v>225.7131</v>
      </c>
      <c r="BJ14" s="305">
        <v>222.15979999999999</v>
      </c>
      <c r="BK14" s="305">
        <v>219.9915</v>
      </c>
      <c r="BL14" s="305">
        <v>218.2311</v>
      </c>
      <c r="BM14" s="305">
        <v>215.41820000000001</v>
      </c>
      <c r="BN14" s="305">
        <v>206.97470000000001</v>
      </c>
      <c r="BO14" s="305">
        <v>198.51390000000001</v>
      </c>
      <c r="BP14" s="305">
        <v>191.5153</v>
      </c>
      <c r="BQ14" s="305">
        <v>188.3261</v>
      </c>
      <c r="BR14" s="305">
        <v>188.7851</v>
      </c>
      <c r="BS14" s="305">
        <v>187.98240000000001</v>
      </c>
      <c r="BT14" s="305">
        <v>191.41579999999999</v>
      </c>
      <c r="BU14" s="305">
        <v>194.94290000000001</v>
      </c>
      <c r="BV14" s="305">
        <v>187.83090000000001</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371"/>
      <c r="BI15" s="371"/>
      <c r="BJ15" s="371"/>
      <c r="BK15" s="371"/>
      <c r="BL15" s="371"/>
      <c r="BM15" s="371"/>
      <c r="BN15" s="371"/>
      <c r="BO15" s="371"/>
      <c r="BP15" s="371"/>
      <c r="BQ15" s="371"/>
      <c r="BR15" s="371"/>
      <c r="BS15" s="371"/>
      <c r="BT15" s="371"/>
      <c r="BU15" s="371"/>
      <c r="BV15" s="371"/>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176.3</v>
      </c>
      <c r="BB16" s="232">
        <v>172.4</v>
      </c>
      <c r="BC16" s="232">
        <v>182.2</v>
      </c>
      <c r="BD16" s="232">
        <v>190.6</v>
      </c>
      <c r="BE16" s="232">
        <v>198.1</v>
      </c>
      <c r="BF16" s="232">
        <v>191.86259999999999</v>
      </c>
      <c r="BG16" s="232">
        <v>202.98240000000001</v>
      </c>
      <c r="BH16" s="305">
        <v>225.8751</v>
      </c>
      <c r="BI16" s="305">
        <v>228.53809999999999</v>
      </c>
      <c r="BJ16" s="305">
        <v>227.11320000000001</v>
      </c>
      <c r="BK16" s="305">
        <v>224.59530000000001</v>
      </c>
      <c r="BL16" s="305">
        <v>227.0547</v>
      </c>
      <c r="BM16" s="305">
        <v>223.40979999999999</v>
      </c>
      <c r="BN16" s="305">
        <v>218.38759999999999</v>
      </c>
      <c r="BO16" s="305">
        <v>217.07140000000001</v>
      </c>
      <c r="BP16" s="305">
        <v>211.67859999999999</v>
      </c>
      <c r="BQ16" s="305">
        <v>208.0881</v>
      </c>
      <c r="BR16" s="305">
        <v>210.20650000000001</v>
      </c>
      <c r="BS16" s="305">
        <v>207.63679999999999</v>
      </c>
      <c r="BT16" s="305">
        <v>208.52420000000001</v>
      </c>
      <c r="BU16" s="305">
        <v>204.9889</v>
      </c>
      <c r="BV16" s="305">
        <v>195.66749999999999</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176.6</v>
      </c>
      <c r="BB17" s="232">
        <v>175.6</v>
      </c>
      <c r="BC17" s="232">
        <v>176</v>
      </c>
      <c r="BD17" s="232">
        <v>186.7</v>
      </c>
      <c r="BE17" s="232">
        <v>196.9</v>
      </c>
      <c r="BF17" s="232">
        <v>174.8528</v>
      </c>
      <c r="BG17" s="232">
        <v>169.6591</v>
      </c>
      <c r="BH17" s="305">
        <v>175.8297</v>
      </c>
      <c r="BI17" s="305">
        <v>183.21449999999999</v>
      </c>
      <c r="BJ17" s="305">
        <v>183.9949</v>
      </c>
      <c r="BK17" s="305">
        <v>171.09030000000001</v>
      </c>
      <c r="BL17" s="305">
        <v>179.88800000000001</v>
      </c>
      <c r="BM17" s="305">
        <v>176.8981</v>
      </c>
      <c r="BN17" s="305">
        <v>171.0976</v>
      </c>
      <c r="BO17" s="305">
        <v>166.80619999999999</v>
      </c>
      <c r="BP17" s="305">
        <v>161.7474</v>
      </c>
      <c r="BQ17" s="305">
        <v>154.87100000000001</v>
      </c>
      <c r="BR17" s="305">
        <v>156.6901</v>
      </c>
      <c r="BS17" s="305">
        <v>152.7953</v>
      </c>
      <c r="BT17" s="305">
        <v>148.2405</v>
      </c>
      <c r="BU17" s="305">
        <v>148.27629999999999</v>
      </c>
      <c r="BV17" s="305">
        <v>146.2441</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300"/>
      <c r="BI18" s="300"/>
      <c r="BJ18" s="300"/>
      <c r="BK18" s="300"/>
      <c r="BL18" s="300"/>
      <c r="BM18" s="300"/>
      <c r="BN18" s="300"/>
      <c r="BO18" s="300"/>
      <c r="BP18" s="300"/>
      <c r="BQ18" s="300"/>
      <c r="BR18" s="300"/>
      <c r="BS18" s="300"/>
      <c r="BT18" s="300"/>
      <c r="BU18" s="300"/>
      <c r="BV18" s="300"/>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232">
        <v>298.52</v>
      </c>
      <c r="BD19" s="232">
        <v>306.375</v>
      </c>
      <c r="BE19" s="232">
        <v>313.60000000000002</v>
      </c>
      <c r="BF19" s="232">
        <v>315.77999999999997</v>
      </c>
      <c r="BG19" s="232">
        <v>317.5</v>
      </c>
      <c r="BH19" s="305">
        <v>320.74</v>
      </c>
      <c r="BI19" s="305">
        <v>316.4051</v>
      </c>
      <c r="BJ19" s="305">
        <v>304.7869</v>
      </c>
      <c r="BK19" s="305">
        <v>295.5181</v>
      </c>
      <c r="BL19" s="305">
        <v>295.46640000000002</v>
      </c>
      <c r="BM19" s="305">
        <v>297.38260000000002</v>
      </c>
      <c r="BN19" s="305">
        <v>299.20339999999999</v>
      </c>
      <c r="BO19" s="305">
        <v>301.0453</v>
      </c>
      <c r="BP19" s="305">
        <v>298.63080000000002</v>
      </c>
      <c r="BQ19" s="305">
        <v>291.87079999999997</v>
      </c>
      <c r="BR19" s="305">
        <v>292.738</v>
      </c>
      <c r="BS19" s="305">
        <v>283.12430000000001</v>
      </c>
      <c r="BT19" s="305">
        <v>278.51209999999998</v>
      </c>
      <c r="BU19" s="305">
        <v>277.02820000000003</v>
      </c>
      <c r="BV19" s="305">
        <v>265.7577</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232">
        <v>307.62</v>
      </c>
      <c r="BD20" s="232">
        <v>315.67500000000001</v>
      </c>
      <c r="BE20" s="232">
        <v>323.05</v>
      </c>
      <c r="BF20" s="232">
        <v>325.54000000000002</v>
      </c>
      <c r="BG20" s="232">
        <v>327.14999999999998</v>
      </c>
      <c r="BH20" s="305">
        <v>331.61520000000002</v>
      </c>
      <c r="BI20" s="305">
        <v>328.1121</v>
      </c>
      <c r="BJ20" s="305">
        <v>317.1234</v>
      </c>
      <c r="BK20" s="305">
        <v>308.05720000000002</v>
      </c>
      <c r="BL20" s="305">
        <v>308.23579999999998</v>
      </c>
      <c r="BM20" s="305">
        <v>310.09879999999998</v>
      </c>
      <c r="BN20" s="305">
        <v>312.08330000000001</v>
      </c>
      <c r="BO20" s="305">
        <v>314.06380000000001</v>
      </c>
      <c r="BP20" s="305">
        <v>311.61669999999998</v>
      </c>
      <c r="BQ20" s="305">
        <v>305.1225</v>
      </c>
      <c r="BR20" s="305">
        <v>306.09309999999999</v>
      </c>
      <c r="BS20" s="305">
        <v>296.61930000000001</v>
      </c>
      <c r="BT20" s="305">
        <v>292.22500000000002</v>
      </c>
      <c r="BU20" s="305">
        <v>290.9076</v>
      </c>
      <c r="BV20" s="305">
        <v>279.83139999999997</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232">
        <v>321.7</v>
      </c>
      <c r="BD21" s="232">
        <v>328.67500000000001</v>
      </c>
      <c r="BE21" s="232">
        <v>333.875</v>
      </c>
      <c r="BF21" s="232">
        <v>335</v>
      </c>
      <c r="BG21" s="232">
        <v>338.4</v>
      </c>
      <c r="BH21" s="305">
        <v>343.32170000000002</v>
      </c>
      <c r="BI21" s="305">
        <v>348.9058</v>
      </c>
      <c r="BJ21" s="305">
        <v>347.35829999999999</v>
      </c>
      <c r="BK21" s="305">
        <v>345.4939</v>
      </c>
      <c r="BL21" s="305">
        <v>335.83580000000001</v>
      </c>
      <c r="BM21" s="305">
        <v>333.43340000000001</v>
      </c>
      <c r="BN21" s="305">
        <v>324.38589999999999</v>
      </c>
      <c r="BO21" s="305">
        <v>324.18720000000002</v>
      </c>
      <c r="BP21" s="305">
        <v>320.75470000000001</v>
      </c>
      <c r="BQ21" s="305">
        <v>318.9855</v>
      </c>
      <c r="BR21" s="305">
        <v>318.2287</v>
      </c>
      <c r="BS21" s="305">
        <v>316.77879999999999</v>
      </c>
      <c r="BT21" s="305">
        <v>315.54559999999998</v>
      </c>
      <c r="BU21" s="305">
        <v>316.31540000000001</v>
      </c>
      <c r="BV21" s="305">
        <v>307.9932</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278.5</v>
      </c>
      <c r="BC22" s="232">
        <v>282.5</v>
      </c>
      <c r="BD22" s="232">
        <v>295.2</v>
      </c>
      <c r="BE22" s="232">
        <v>298</v>
      </c>
      <c r="BF22" s="232">
        <v>293.2</v>
      </c>
      <c r="BG22" s="232">
        <v>309.75880000000001</v>
      </c>
      <c r="BH22" s="305">
        <v>329.238</v>
      </c>
      <c r="BI22" s="305">
        <v>343.12900000000002</v>
      </c>
      <c r="BJ22" s="305">
        <v>346.66980000000001</v>
      </c>
      <c r="BK22" s="305">
        <v>342.37439999999998</v>
      </c>
      <c r="BL22" s="305">
        <v>337.1198</v>
      </c>
      <c r="BM22" s="305">
        <v>330.33179999999999</v>
      </c>
      <c r="BN22" s="305">
        <v>317.40390000000002</v>
      </c>
      <c r="BO22" s="305">
        <v>306.25920000000002</v>
      </c>
      <c r="BP22" s="305">
        <v>297.12900000000002</v>
      </c>
      <c r="BQ22" s="305">
        <v>289.34210000000002</v>
      </c>
      <c r="BR22" s="305">
        <v>285.97640000000001</v>
      </c>
      <c r="BS22" s="305">
        <v>283.72570000000002</v>
      </c>
      <c r="BT22" s="305">
        <v>287.64850000000001</v>
      </c>
      <c r="BU22" s="305">
        <v>290.32909999999998</v>
      </c>
      <c r="BV22" s="305">
        <v>285.25720000000001</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372"/>
      <c r="BI23" s="372"/>
      <c r="BJ23" s="372"/>
      <c r="BK23" s="713"/>
      <c r="BL23" s="372"/>
      <c r="BM23" s="372"/>
      <c r="BN23" s="372"/>
      <c r="BO23" s="372"/>
      <c r="BP23" s="372"/>
      <c r="BQ23" s="372"/>
      <c r="BR23" s="372"/>
      <c r="BS23" s="372"/>
      <c r="BT23" s="372"/>
      <c r="BU23" s="372"/>
      <c r="BV23" s="372"/>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10">
        <v>3.0234899999999998</v>
      </c>
      <c r="BD24" s="210">
        <v>3.38714</v>
      </c>
      <c r="BE24" s="210">
        <v>3.98976</v>
      </c>
      <c r="BF24" s="210">
        <v>4.2287299999999997</v>
      </c>
      <c r="BG24" s="210">
        <v>5.3612399999999996</v>
      </c>
      <c r="BH24" s="299">
        <v>5.9732620000000001</v>
      </c>
      <c r="BI24" s="299">
        <v>6.0253449999999997</v>
      </c>
      <c r="BJ24" s="299">
        <v>6.0774109999999997</v>
      </c>
      <c r="BK24" s="299">
        <v>6.1294599999999999</v>
      </c>
      <c r="BL24" s="299">
        <v>5.9217700000000004</v>
      </c>
      <c r="BM24" s="299">
        <v>5.1946009999999996</v>
      </c>
      <c r="BN24" s="299">
        <v>3.6882069999999998</v>
      </c>
      <c r="BO24" s="299">
        <v>3.6362950000000001</v>
      </c>
      <c r="BP24" s="299">
        <v>3.6882709999999999</v>
      </c>
      <c r="BQ24" s="299">
        <v>3.6986859999999999</v>
      </c>
      <c r="BR24" s="299">
        <v>3.6987079999999999</v>
      </c>
      <c r="BS24" s="299">
        <v>3.532492</v>
      </c>
      <c r="BT24" s="299">
        <v>3.542897</v>
      </c>
      <c r="BU24" s="299">
        <v>3.5844689999999999</v>
      </c>
      <c r="BV24" s="299">
        <v>3.6364299999999998</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10">
        <v>2.91</v>
      </c>
      <c r="BD25" s="210">
        <v>3.26</v>
      </c>
      <c r="BE25" s="210">
        <v>3.84</v>
      </c>
      <c r="BF25" s="210">
        <v>4.07</v>
      </c>
      <c r="BG25" s="210">
        <v>5.16</v>
      </c>
      <c r="BH25" s="299">
        <v>5.7490490000000003</v>
      </c>
      <c r="BI25" s="299">
        <v>5.7991770000000002</v>
      </c>
      <c r="BJ25" s="299">
        <v>5.8492879999999996</v>
      </c>
      <c r="BK25" s="299">
        <v>5.8993849999999997</v>
      </c>
      <c r="BL25" s="299">
        <v>5.6994899999999999</v>
      </c>
      <c r="BM25" s="299">
        <v>4.9996159999999996</v>
      </c>
      <c r="BN25" s="299">
        <v>3.549766</v>
      </c>
      <c r="BO25" s="299">
        <v>3.4998019999999999</v>
      </c>
      <c r="BP25" s="299">
        <v>3.5498280000000002</v>
      </c>
      <c r="BQ25" s="299">
        <v>3.5598519999999998</v>
      </c>
      <c r="BR25" s="299">
        <v>3.5598730000000001</v>
      </c>
      <c r="BS25" s="299">
        <v>3.399896</v>
      </c>
      <c r="BT25" s="299">
        <v>3.4099110000000001</v>
      </c>
      <c r="BU25" s="299">
        <v>3.4499219999999999</v>
      </c>
      <c r="BV25" s="299">
        <v>3.499933</v>
      </c>
    </row>
    <row r="26" spans="1:74" ht="11.1" customHeight="1" x14ac:dyDescent="0.2">
      <c r="A26" s="52"/>
      <c r="B26" s="53" t="s">
        <v>1012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02"/>
      <c r="BI26" s="302"/>
      <c r="BJ26" s="302"/>
      <c r="BK26" s="302"/>
      <c r="BL26" s="302"/>
      <c r="BM26" s="302"/>
      <c r="BN26" s="302"/>
      <c r="BO26" s="302"/>
      <c r="BP26" s="302"/>
      <c r="BQ26" s="302"/>
      <c r="BR26" s="302"/>
      <c r="BS26" s="302"/>
      <c r="BT26" s="302"/>
      <c r="BU26" s="302"/>
      <c r="BV26" s="302"/>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3.55</v>
      </c>
      <c r="AG27" s="210">
        <v>3.33</v>
      </c>
      <c r="AH27" s="210">
        <v>3.18</v>
      </c>
      <c r="AI27" s="210">
        <v>3.35</v>
      </c>
      <c r="AJ27" s="210">
        <v>3.43</v>
      </c>
      <c r="AK27" s="210">
        <v>3.86</v>
      </c>
      <c r="AL27" s="210">
        <v>3.84</v>
      </c>
      <c r="AM27" s="210">
        <v>3.7</v>
      </c>
      <c r="AN27" s="210">
        <v>3.58</v>
      </c>
      <c r="AO27" s="210">
        <v>3.38</v>
      </c>
      <c r="AP27" s="210">
        <v>2.99</v>
      </c>
      <c r="AQ27" s="210">
        <v>2.9</v>
      </c>
      <c r="AR27" s="210">
        <v>2.71</v>
      </c>
      <c r="AS27" s="210">
        <v>2.57</v>
      </c>
      <c r="AT27" s="210">
        <v>2.84</v>
      </c>
      <c r="AU27" s="210">
        <v>3.29</v>
      </c>
      <c r="AV27" s="210">
        <v>3.28</v>
      </c>
      <c r="AW27" s="210">
        <v>3.98</v>
      </c>
      <c r="AX27" s="210">
        <v>4.0999999999999996</v>
      </c>
      <c r="AY27" s="210">
        <v>4.07</v>
      </c>
      <c r="AZ27" s="210">
        <v>9.33</v>
      </c>
      <c r="BA27" s="210">
        <v>4.4000000000000004</v>
      </c>
      <c r="BB27" s="210">
        <v>4</v>
      </c>
      <c r="BC27" s="210">
        <v>4.12</v>
      </c>
      <c r="BD27" s="210">
        <v>4.1500000000000004</v>
      </c>
      <c r="BE27" s="210">
        <v>4.7300000000000004</v>
      </c>
      <c r="BF27" s="210">
        <v>5.058713</v>
      </c>
      <c r="BG27" s="210">
        <v>5.5509979999999999</v>
      </c>
      <c r="BH27" s="299">
        <v>6.5094529999999997</v>
      </c>
      <c r="BI27" s="299">
        <v>6.9016890000000002</v>
      </c>
      <c r="BJ27" s="299">
        <v>7.3377439999999998</v>
      </c>
      <c r="BK27" s="299">
        <v>7.4039479999999998</v>
      </c>
      <c r="BL27" s="299">
        <v>7.4699960000000001</v>
      </c>
      <c r="BM27" s="299">
        <v>6.8947599999999998</v>
      </c>
      <c r="BN27" s="299">
        <v>5.8509310000000001</v>
      </c>
      <c r="BO27" s="299">
        <v>4.8655929999999996</v>
      </c>
      <c r="BP27" s="299">
        <v>4.7018230000000001</v>
      </c>
      <c r="BQ27" s="299">
        <v>4.705495</v>
      </c>
      <c r="BR27" s="299">
        <v>4.648155</v>
      </c>
      <c r="BS27" s="299">
        <v>4.5605739999999999</v>
      </c>
      <c r="BT27" s="299">
        <v>4.5698819999999998</v>
      </c>
      <c r="BU27" s="299">
        <v>4.7072710000000004</v>
      </c>
      <c r="BV27" s="299">
        <v>5.086983</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7.54</v>
      </c>
      <c r="AC28" s="210">
        <v>7.4</v>
      </c>
      <c r="AD28" s="210">
        <v>7.72</v>
      </c>
      <c r="AE28" s="210">
        <v>8.06</v>
      </c>
      <c r="AF28" s="210">
        <v>8.2899999999999991</v>
      </c>
      <c r="AG28" s="210">
        <v>8.4700000000000006</v>
      </c>
      <c r="AH28" s="210">
        <v>8.41</v>
      </c>
      <c r="AI28" s="210">
        <v>8.34</v>
      </c>
      <c r="AJ28" s="210">
        <v>7.63</v>
      </c>
      <c r="AK28" s="210">
        <v>6.98</v>
      </c>
      <c r="AL28" s="210">
        <v>7.19</v>
      </c>
      <c r="AM28" s="210">
        <v>7.24</v>
      </c>
      <c r="AN28" s="210">
        <v>7.03</v>
      </c>
      <c r="AO28" s="210">
        <v>7.29</v>
      </c>
      <c r="AP28" s="210">
        <v>7.24</v>
      </c>
      <c r="AQ28" s="210">
        <v>7.73</v>
      </c>
      <c r="AR28" s="210">
        <v>8.24</v>
      </c>
      <c r="AS28" s="210">
        <v>8.49</v>
      </c>
      <c r="AT28" s="210">
        <v>8.48</v>
      </c>
      <c r="AU28" s="210">
        <v>8.4499999999999993</v>
      </c>
      <c r="AV28" s="210">
        <v>7.59</v>
      </c>
      <c r="AW28" s="210">
        <v>7.64</v>
      </c>
      <c r="AX28" s="210">
        <v>7.39</v>
      </c>
      <c r="AY28" s="210">
        <v>7.41</v>
      </c>
      <c r="AZ28" s="210">
        <v>7.35</v>
      </c>
      <c r="BA28" s="210">
        <v>7.99</v>
      </c>
      <c r="BB28" s="210">
        <v>8.4</v>
      </c>
      <c r="BC28" s="210">
        <v>8.9600000000000009</v>
      </c>
      <c r="BD28" s="210">
        <v>9.59</v>
      </c>
      <c r="BE28" s="210">
        <v>9.8699999999999992</v>
      </c>
      <c r="BF28" s="210">
        <v>9.8965940000000003</v>
      </c>
      <c r="BG28" s="210">
        <v>9.8113869999999999</v>
      </c>
      <c r="BH28" s="299">
        <v>9.5991359999999997</v>
      </c>
      <c r="BI28" s="299">
        <v>9.6173420000000007</v>
      </c>
      <c r="BJ28" s="299">
        <v>9.7939710000000009</v>
      </c>
      <c r="BK28" s="299">
        <v>9.9059369999999998</v>
      </c>
      <c r="BL28" s="299">
        <v>10.032679999999999</v>
      </c>
      <c r="BM28" s="299">
        <v>10.18858</v>
      </c>
      <c r="BN28" s="299">
        <v>10.134550000000001</v>
      </c>
      <c r="BO28" s="299">
        <v>10.041980000000001</v>
      </c>
      <c r="BP28" s="299">
        <v>10.14101</v>
      </c>
      <c r="BQ28" s="299">
        <v>9.9939420000000005</v>
      </c>
      <c r="BR28" s="299">
        <v>9.7983709999999995</v>
      </c>
      <c r="BS28" s="299">
        <v>9.4681460000000008</v>
      </c>
      <c r="BT28" s="299">
        <v>8.8050660000000001</v>
      </c>
      <c r="BU28" s="299">
        <v>8.4402589999999993</v>
      </c>
      <c r="BV28" s="299">
        <v>8.2942280000000004</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15.6</v>
      </c>
      <c r="AG29" s="210">
        <v>17.739999999999998</v>
      </c>
      <c r="AH29" s="210">
        <v>18.37</v>
      </c>
      <c r="AI29" s="210">
        <v>17.61</v>
      </c>
      <c r="AJ29" s="210">
        <v>12.5</v>
      </c>
      <c r="AK29" s="210">
        <v>9.33</v>
      </c>
      <c r="AL29" s="210">
        <v>9.3000000000000007</v>
      </c>
      <c r="AM29" s="210">
        <v>9.43</v>
      </c>
      <c r="AN29" s="210">
        <v>9.19</v>
      </c>
      <c r="AO29" s="210">
        <v>9.8000000000000007</v>
      </c>
      <c r="AP29" s="210">
        <v>10.42</v>
      </c>
      <c r="AQ29" s="210">
        <v>11.79</v>
      </c>
      <c r="AR29" s="210">
        <v>15.33</v>
      </c>
      <c r="AS29" s="210">
        <v>17.489999999999998</v>
      </c>
      <c r="AT29" s="210">
        <v>18.27</v>
      </c>
      <c r="AU29" s="210">
        <v>16.850000000000001</v>
      </c>
      <c r="AV29" s="210">
        <v>12.26</v>
      </c>
      <c r="AW29" s="210">
        <v>10.99</v>
      </c>
      <c r="AX29" s="210">
        <v>9.75</v>
      </c>
      <c r="AY29" s="210">
        <v>9.68</v>
      </c>
      <c r="AZ29" s="210">
        <v>9.31</v>
      </c>
      <c r="BA29" s="210">
        <v>10.51</v>
      </c>
      <c r="BB29" s="210">
        <v>12.25</v>
      </c>
      <c r="BC29" s="210">
        <v>14.13</v>
      </c>
      <c r="BD29" s="210">
        <v>17.73</v>
      </c>
      <c r="BE29" s="210">
        <v>19.940000000000001</v>
      </c>
      <c r="BF29" s="210">
        <v>20.1355</v>
      </c>
      <c r="BG29" s="210">
        <v>19.006260000000001</v>
      </c>
      <c r="BH29" s="299">
        <v>15.817209999999999</v>
      </c>
      <c r="BI29" s="299">
        <v>13.2852</v>
      </c>
      <c r="BJ29" s="299">
        <v>12.49353</v>
      </c>
      <c r="BK29" s="299">
        <v>12.346539999999999</v>
      </c>
      <c r="BL29" s="299">
        <v>12.43995</v>
      </c>
      <c r="BM29" s="299">
        <v>12.92088</v>
      </c>
      <c r="BN29" s="299">
        <v>13.59271</v>
      </c>
      <c r="BO29" s="299">
        <v>15.211830000000001</v>
      </c>
      <c r="BP29" s="299">
        <v>17.440110000000001</v>
      </c>
      <c r="BQ29" s="299">
        <v>18.633510000000001</v>
      </c>
      <c r="BR29" s="299">
        <v>19.11956</v>
      </c>
      <c r="BS29" s="299">
        <v>17.997399999999999</v>
      </c>
      <c r="BT29" s="299">
        <v>14.403359999999999</v>
      </c>
      <c r="BU29" s="299">
        <v>11.54035</v>
      </c>
      <c r="BV29" s="299">
        <v>10.572699999999999</v>
      </c>
    </row>
    <row r="30" spans="1:74" ht="11.1" customHeight="1" x14ac:dyDescent="0.2">
      <c r="A30" s="49"/>
      <c r="B30" s="54" t="s">
        <v>992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372"/>
      <c r="BI31" s="372"/>
      <c r="BJ31" s="372"/>
      <c r="BK31" s="372"/>
      <c r="BL31" s="372"/>
      <c r="BM31" s="372"/>
      <c r="BN31" s="372"/>
      <c r="BO31" s="372"/>
      <c r="BP31" s="372"/>
      <c r="BQ31" s="372"/>
      <c r="BR31" s="372"/>
      <c r="BS31" s="372"/>
      <c r="BT31" s="372"/>
      <c r="BU31" s="372"/>
      <c r="BV31" s="372"/>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1.94</v>
      </c>
      <c r="AU32" s="210">
        <v>1.94</v>
      </c>
      <c r="AV32" s="210">
        <v>1.92</v>
      </c>
      <c r="AW32" s="210">
        <v>1.91</v>
      </c>
      <c r="AX32" s="210">
        <v>1.92</v>
      </c>
      <c r="AY32" s="210">
        <v>1.9</v>
      </c>
      <c r="AZ32" s="210">
        <v>1.93</v>
      </c>
      <c r="BA32" s="210">
        <v>1.9</v>
      </c>
      <c r="BB32" s="210">
        <v>1.9</v>
      </c>
      <c r="BC32" s="210">
        <v>1.9</v>
      </c>
      <c r="BD32" s="210">
        <v>1.9525891071000001</v>
      </c>
      <c r="BE32" s="210">
        <v>2.0101161027000001</v>
      </c>
      <c r="BF32" s="210">
        <v>2.011663</v>
      </c>
      <c r="BG32" s="210">
        <v>2.0370979999999999</v>
      </c>
      <c r="BH32" s="299">
        <v>1.9960310000000001</v>
      </c>
      <c r="BI32" s="299">
        <v>2.0214940000000001</v>
      </c>
      <c r="BJ32" s="299">
        <v>2.026904</v>
      </c>
      <c r="BK32" s="299">
        <v>2.0268809999999999</v>
      </c>
      <c r="BL32" s="299">
        <v>2.0442209999999998</v>
      </c>
      <c r="BM32" s="299">
        <v>2.0491229999999998</v>
      </c>
      <c r="BN32" s="299">
        <v>2.0645950000000002</v>
      </c>
      <c r="BO32" s="299">
        <v>2.0355279999999998</v>
      </c>
      <c r="BP32" s="299">
        <v>1.9996879999999999</v>
      </c>
      <c r="BQ32" s="299">
        <v>2.007746</v>
      </c>
      <c r="BR32" s="299">
        <v>1.996623</v>
      </c>
      <c r="BS32" s="299">
        <v>2.011034</v>
      </c>
      <c r="BT32" s="299">
        <v>1.966027</v>
      </c>
      <c r="BU32" s="299">
        <v>1.984345</v>
      </c>
      <c r="BV32" s="299">
        <v>1.981792</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2.42</v>
      </c>
      <c r="AV33" s="210">
        <v>2.4900000000000002</v>
      </c>
      <c r="AW33" s="210">
        <v>2.99</v>
      </c>
      <c r="AX33" s="210">
        <v>3.17</v>
      </c>
      <c r="AY33" s="210">
        <v>3.19</v>
      </c>
      <c r="AZ33" s="210">
        <v>15.52</v>
      </c>
      <c r="BA33" s="210">
        <v>3.26</v>
      </c>
      <c r="BB33" s="210">
        <v>3.01</v>
      </c>
      <c r="BC33" s="210">
        <v>3.24</v>
      </c>
      <c r="BD33" s="210">
        <v>3.4601063431000001</v>
      </c>
      <c r="BE33" s="210">
        <v>3.9906573316</v>
      </c>
      <c r="BF33" s="210">
        <v>4.2249239999999997</v>
      </c>
      <c r="BG33" s="210">
        <v>5.2778200000000002</v>
      </c>
      <c r="BH33" s="299">
        <v>5.9591750000000001</v>
      </c>
      <c r="BI33" s="299">
        <v>6.1707219999999996</v>
      </c>
      <c r="BJ33" s="299">
        <v>6.3824899999999998</v>
      </c>
      <c r="BK33" s="299">
        <v>6.5982130000000003</v>
      </c>
      <c r="BL33" s="299">
        <v>6.3389879999999996</v>
      </c>
      <c r="BM33" s="299">
        <v>5.4504330000000003</v>
      </c>
      <c r="BN33" s="299">
        <v>3.8715929999999998</v>
      </c>
      <c r="BO33" s="299">
        <v>3.7492869999999998</v>
      </c>
      <c r="BP33" s="299">
        <v>3.6752669999999998</v>
      </c>
      <c r="BQ33" s="299">
        <v>3.715363</v>
      </c>
      <c r="BR33" s="299">
        <v>3.7762769999999999</v>
      </c>
      <c r="BS33" s="299">
        <v>3.588927</v>
      </c>
      <c r="BT33" s="299">
        <v>3.642693</v>
      </c>
      <c r="BU33" s="299">
        <v>3.8088639999999998</v>
      </c>
      <c r="BV33" s="299">
        <v>4.0062490000000004</v>
      </c>
    </row>
    <row r="34" spans="1:74" ht="11.1" customHeight="1" x14ac:dyDescent="0.2">
      <c r="A34" s="52" t="s">
        <v>529</v>
      </c>
      <c r="B34" s="576" t="s">
        <v>993</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8.83</v>
      </c>
      <c r="AX34" s="210">
        <v>9.1999999999999993</v>
      </c>
      <c r="AY34" s="210">
        <v>10.32</v>
      </c>
      <c r="AZ34" s="210">
        <v>11.37</v>
      </c>
      <c r="BA34" s="210">
        <v>12.41</v>
      </c>
      <c r="BB34" s="210">
        <v>12.81</v>
      </c>
      <c r="BC34" s="210">
        <v>12.82</v>
      </c>
      <c r="BD34" s="210">
        <v>13.56</v>
      </c>
      <c r="BE34" s="210">
        <v>13.367290000000001</v>
      </c>
      <c r="BF34" s="210">
        <v>13.258010000000001</v>
      </c>
      <c r="BG34" s="210">
        <v>12.89588</v>
      </c>
      <c r="BH34" s="299">
        <v>13.19365</v>
      </c>
      <c r="BI34" s="299">
        <v>13.848190000000001</v>
      </c>
      <c r="BJ34" s="299">
        <v>14.58168</v>
      </c>
      <c r="BK34" s="299">
        <v>14.72315</v>
      </c>
      <c r="BL34" s="299">
        <v>14.31134</v>
      </c>
      <c r="BM34" s="299">
        <v>14.5726</v>
      </c>
      <c r="BN34" s="299">
        <v>15.00433</v>
      </c>
      <c r="BO34" s="299">
        <v>14.33365</v>
      </c>
      <c r="BP34" s="299">
        <v>14.38735</v>
      </c>
      <c r="BQ34" s="299">
        <v>13.628500000000001</v>
      </c>
      <c r="BR34" s="299">
        <v>13.051019999999999</v>
      </c>
      <c r="BS34" s="299">
        <v>12.734669999999999</v>
      </c>
      <c r="BT34" s="299">
        <v>12.56686</v>
      </c>
      <c r="BU34" s="299">
        <v>12.418229999999999</v>
      </c>
      <c r="BV34" s="299">
        <v>12.60665</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10.68</v>
      </c>
      <c r="AT35" s="210">
        <v>10.44</v>
      </c>
      <c r="AU35" s="210">
        <v>9.83</v>
      </c>
      <c r="AV35" s="210">
        <v>10.07</v>
      </c>
      <c r="AW35" s="210">
        <v>10.35</v>
      </c>
      <c r="AX35" s="210">
        <v>11.14</v>
      </c>
      <c r="AY35" s="210">
        <v>12.16</v>
      </c>
      <c r="AZ35" s="210">
        <v>13.69</v>
      </c>
      <c r="BA35" s="210">
        <v>14.74</v>
      </c>
      <c r="BB35" s="210">
        <v>14.76</v>
      </c>
      <c r="BC35" s="210">
        <v>15.09</v>
      </c>
      <c r="BD35" s="210">
        <v>15.73</v>
      </c>
      <c r="BE35" s="210">
        <v>16.505610000000001</v>
      </c>
      <c r="BF35" s="210">
        <v>16.162379999999999</v>
      </c>
      <c r="BG35" s="210">
        <v>16.652940000000001</v>
      </c>
      <c r="BH35" s="299">
        <v>17.993310000000001</v>
      </c>
      <c r="BI35" s="299">
        <v>18.736129999999999</v>
      </c>
      <c r="BJ35" s="299">
        <v>18.137350000000001</v>
      </c>
      <c r="BK35" s="299">
        <v>17.761849999999999</v>
      </c>
      <c r="BL35" s="299">
        <v>17.877680000000002</v>
      </c>
      <c r="BM35" s="299">
        <v>17.87555</v>
      </c>
      <c r="BN35" s="299">
        <v>17.31662</v>
      </c>
      <c r="BO35" s="299">
        <v>16.907050000000002</v>
      </c>
      <c r="BP35" s="299">
        <v>16.662780000000001</v>
      </c>
      <c r="BQ35" s="299">
        <v>16.551649999999999</v>
      </c>
      <c r="BR35" s="299">
        <v>16.352969999999999</v>
      </c>
      <c r="BS35" s="299">
        <v>16.00338</v>
      </c>
      <c r="BT35" s="299">
        <v>16.164249999999999</v>
      </c>
      <c r="BU35" s="299">
        <v>16.348780000000001</v>
      </c>
      <c r="BV35" s="299">
        <v>15.37506</v>
      </c>
    </row>
    <row r="36" spans="1:74" ht="11.1" customHeight="1" x14ac:dyDescent="0.2">
      <c r="A36" s="52"/>
      <c r="B36" s="55" t="s">
        <v>1013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389</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6.34</v>
      </c>
      <c r="AN37" s="437">
        <v>6.41</v>
      </c>
      <c r="AO37" s="437">
        <v>6.38</v>
      </c>
      <c r="AP37" s="437">
        <v>6.4</v>
      </c>
      <c r="AQ37" s="437">
        <v>6.53</v>
      </c>
      <c r="AR37" s="437">
        <v>6.93</v>
      </c>
      <c r="AS37" s="437">
        <v>7.17</v>
      </c>
      <c r="AT37" s="437">
        <v>7.07</v>
      </c>
      <c r="AU37" s="437">
        <v>7.01</v>
      </c>
      <c r="AV37" s="437">
        <v>6.71</v>
      </c>
      <c r="AW37" s="437">
        <v>6.48</v>
      </c>
      <c r="AX37" s="437">
        <v>6.4</v>
      </c>
      <c r="AY37" s="437">
        <v>6.35</v>
      </c>
      <c r="AZ37" s="437">
        <v>8.15</v>
      </c>
      <c r="BA37" s="437">
        <v>7.01</v>
      </c>
      <c r="BB37" s="437">
        <v>6.77</v>
      </c>
      <c r="BC37" s="437">
        <v>6.65</v>
      </c>
      <c r="BD37" s="437">
        <v>7.27</v>
      </c>
      <c r="BE37" s="437">
        <v>7.53</v>
      </c>
      <c r="BF37" s="437">
        <v>7.3028089999999999</v>
      </c>
      <c r="BG37" s="437">
        <v>7.4131080000000003</v>
      </c>
      <c r="BH37" s="438">
        <v>6.9484760000000003</v>
      </c>
      <c r="BI37" s="438">
        <v>6.7199099999999996</v>
      </c>
      <c r="BJ37" s="438">
        <v>6.6497539999999997</v>
      </c>
      <c r="BK37" s="438">
        <v>6.5849589999999996</v>
      </c>
      <c r="BL37" s="438">
        <v>7.5858829999999999</v>
      </c>
      <c r="BM37" s="438">
        <v>7.2272999999999996</v>
      </c>
      <c r="BN37" s="438">
        <v>6.8407939999999998</v>
      </c>
      <c r="BO37" s="438">
        <v>6.7356879999999997</v>
      </c>
      <c r="BP37" s="438">
        <v>7.2244250000000001</v>
      </c>
      <c r="BQ37" s="438">
        <v>7.4767830000000002</v>
      </c>
      <c r="BR37" s="438">
        <v>7.2136639999999996</v>
      </c>
      <c r="BS37" s="438">
        <v>7.2746170000000001</v>
      </c>
      <c r="BT37" s="438">
        <v>6.8614389999999998</v>
      </c>
      <c r="BU37" s="438">
        <v>6.619453</v>
      </c>
      <c r="BV37" s="438">
        <v>6.5123069999999998</v>
      </c>
    </row>
    <row r="38" spans="1:74" ht="11.1" customHeight="1" x14ac:dyDescent="0.2">
      <c r="A38" s="56" t="s">
        <v>5</v>
      </c>
      <c r="B38" s="151" t="s">
        <v>390</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10.23</v>
      </c>
      <c r="AN38" s="437">
        <v>10.36</v>
      </c>
      <c r="AO38" s="437">
        <v>10.41</v>
      </c>
      <c r="AP38" s="437">
        <v>10.42</v>
      </c>
      <c r="AQ38" s="437">
        <v>10.45</v>
      </c>
      <c r="AR38" s="437">
        <v>10.95</v>
      </c>
      <c r="AS38" s="437">
        <v>10.9</v>
      </c>
      <c r="AT38" s="437">
        <v>10.95</v>
      </c>
      <c r="AU38" s="437">
        <v>11.07</v>
      </c>
      <c r="AV38" s="437">
        <v>10.79</v>
      </c>
      <c r="AW38" s="437">
        <v>10.59</v>
      </c>
      <c r="AX38" s="437">
        <v>10.48</v>
      </c>
      <c r="AY38" s="437">
        <v>10.31</v>
      </c>
      <c r="AZ38" s="437">
        <v>11.93</v>
      </c>
      <c r="BA38" s="437">
        <v>11.13</v>
      </c>
      <c r="BB38" s="437">
        <v>10.99</v>
      </c>
      <c r="BC38" s="437">
        <v>10.84</v>
      </c>
      <c r="BD38" s="437">
        <v>11.34</v>
      </c>
      <c r="BE38" s="437">
        <v>11.57</v>
      </c>
      <c r="BF38" s="437">
        <v>11.60801</v>
      </c>
      <c r="BG38" s="437">
        <v>11.67051</v>
      </c>
      <c r="BH38" s="438">
        <v>11.367509999999999</v>
      </c>
      <c r="BI38" s="438">
        <v>11.14751</v>
      </c>
      <c r="BJ38" s="438">
        <v>11.050050000000001</v>
      </c>
      <c r="BK38" s="438">
        <v>10.852550000000001</v>
      </c>
      <c r="BL38" s="438">
        <v>12.436920000000001</v>
      </c>
      <c r="BM38" s="438">
        <v>11.780709999999999</v>
      </c>
      <c r="BN38" s="438">
        <v>11.5799</v>
      </c>
      <c r="BO38" s="438">
        <v>11.357810000000001</v>
      </c>
      <c r="BP38" s="438">
        <v>11.84901</v>
      </c>
      <c r="BQ38" s="438">
        <v>12.00212</v>
      </c>
      <c r="BR38" s="438">
        <v>11.96968</v>
      </c>
      <c r="BS38" s="438">
        <v>12.00708</v>
      </c>
      <c r="BT38" s="438">
        <v>11.6295</v>
      </c>
      <c r="BU38" s="438">
        <v>11.325900000000001</v>
      </c>
      <c r="BV38" s="438">
        <v>11.19244</v>
      </c>
    </row>
    <row r="39" spans="1:74" ht="11.1" customHeight="1" x14ac:dyDescent="0.2">
      <c r="A39" s="56" t="s">
        <v>532</v>
      </c>
      <c r="B39" s="255" t="s">
        <v>391</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12.79</v>
      </c>
      <c r="AN39" s="439">
        <v>12.85</v>
      </c>
      <c r="AO39" s="439">
        <v>13.08</v>
      </c>
      <c r="AP39" s="439">
        <v>13.28</v>
      </c>
      <c r="AQ39" s="439">
        <v>13.15</v>
      </c>
      <c r="AR39" s="439">
        <v>13.27</v>
      </c>
      <c r="AS39" s="439">
        <v>13.25</v>
      </c>
      <c r="AT39" s="439">
        <v>13.31</v>
      </c>
      <c r="AU39" s="439">
        <v>13.54</v>
      </c>
      <c r="AV39" s="439">
        <v>13.7</v>
      </c>
      <c r="AW39" s="439">
        <v>13.35</v>
      </c>
      <c r="AX39" s="439">
        <v>12.8</v>
      </c>
      <c r="AY39" s="439">
        <v>12.69</v>
      </c>
      <c r="AZ39" s="439">
        <v>13.34</v>
      </c>
      <c r="BA39" s="439">
        <v>13.29</v>
      </c>
      <c r="BB39" s="439">
        <v>13.76</v>
      </c>
      <c r="BC39" s="439">
        <v>13.71</v>
      </c>
      <c r="BD39" s="439">
        <v>13.85</v>
      </c>
      <c r="BE39" s="439">
        <v>13.9</v>
      </c>
      <c r="BF39" s="439">
        <v>13.7982</v>
      </c>
      <c r="BG39" s="439">
        <v>13.961449999999999</v>
      </c>
      <c r="BH39" s="440">
        <v>14.182779999999999</v>
      </c>
      <c r="BI39" s="440">
        <v>13.91755</v>
      </c>
      <c r="BJ39" s="440">
        <v>13.385429999999999</v>
      </c>
      <c r="BK39" s="440">
        <v>13.355</v>
      </c>
      <c r="BL39" s="440">
        <v>14.19445</v>
      </c>
      <c r="BM39" s="440">
        <v>14.02007</v>
      </c>
      <c r="BN39" s="440">
        <v>14.509180000000001</v>
      </c>
      <c r="BO39" s="440">
        <v>14.27839</v>
      </c>
      <c r="BP39" s="440">
        <v>14.357390000000001</v>
      </c>
      <c r="BQ39" s="440">
        <v>14.27697</v>
      </c>
      <c r="BR39" s="440">
        <v>14.15443</v>
      </c>
      <c r="BS39" s="440">
        <v>14.31667</v>
      </c>
      <c r="BT39" s="440">
        <v>14.35675</v>
      </c>
      <c r="BU39" s="440">
        <v>14.070499999999999</v>
      </c>
      <c r="BV39" s="440">
        <v>13.481299999999999</v>
      </c>
    </row>
    <row r="40" spans="1:74" s="392" customFormat="1" ht="12.05" customHeight="1" x14ac:dyDescent="0.25">
      <c r="A40" s="391"/>
      <c r="B40" s="777" t="s">
        <v>839</v>
      </c>
      <c r="C40" s="748"/>
      <c r="D40" s="748"/>
      <c r="E40" s="748"/>
      <c r="F40" s="748"/>
      <c r="G40" s="748"/>
      <c r="H40" s="748"/>
      <c r="I40" s="748"/>
      <c r="J40" s="748"/>
      <c r="K40" s="748"/>
      <c r="L40" s="748"/>
      <c r="M40" s="748"/>
      <c r="N40" s="748"/>
      <c r="O40" s="748"/>
      <c r="P40" s="748"/>
      <c r="Q40" s="742"/>
      <c r="AY40" s="451"/>
      <c r="AZ40" s="451"/>
      <c r="BA40" s="451"/>
      <c r="BB40" s="451"/>
      <c r="BC40" s="451"/>
      <c r="BD40" s="581"/>
      <c r="BE40" s="581"/>
      <c r="BF40" s="581"/>
      <c r="BG40" s="451"/>
      <c r="BH40" s="451"/>
      <c r="BI40" s="451"/>
      <c r="BJ40" s="451"/>
    </row>
    <row r="41" spans="1:74" s="392" customFormat="1" ht="12.05" customHeight="1" x14ac:dyDescent="0.25">
      <c r="A41" s="391"/>
      <c r="B41" s="777" t="s">
        <v>840</v>
      </c>
      <c r="C41" s="748"/>
      <c r="D41" s="748"/>
      <c r="E41" s="748"/>
      <c r="F41" s="748"/>
      <c r="G41" s="748"/>
      <c r="H41" s="748"/>
      <c r="I41" s="748"/>
      <c r="J41" s="748"/>
      <c r="K41" s="748"/>
      <c r="L41" s="748"/>
      <c r="M41" s="748"/>
      <c r="N41" s="748"/>
      <c r="O41" s="748"/>
      <c r="P41" s="748"/>
      <c r="Q41" s="742"/>
      <c r="AY41" s="451"/>
      <c r="AZ41" s="451"/>
      <c r="BA41" s="451"/>
      <c r="BB41" s="451"/>
      <c r="BC41" s="451"/>
      <c r="BD41" s="581"/>
      <c r="BE41" s="581"/>
      <c r="BF41" s="581"/>
      <c r="BG41" s="451"/>
      <c r="BH41" s="451"/>
      <c r="BI41" s="451"/>
      <c r="BJ41" s="451"/>
    </row>
    <row r="42" spans="1:74" s="392" customFormat="1" ht="12.05" customHeight="1" x14ac:dyDescent="0.25">
      <c r="A42" s="391"/>
      <c r="B42" s="775" t="s">
        <v>994</v>
      </c>
      <c r="C42" s="748"/>
      <c r="D42" s="748"/>
      <c r="E42" s="748"/>
      <c r="F42" s="748"/>
      <c r="G42" s="748"/>
      <c r="H42" s="748"/>
      <c r="I42" s="748"/>
      <c r="J42" s="748"/>
      <c r="K42" s="748"/>
      <c r="L42" s="748"/>
      <c r="M42" s="748"/>
      <c r="N42" s="748"/>
      <c r="O42" s="748"/>
      <c r="P42" s="748"/>
      <c r="Q42" s="742"/>
      <c r="AY42" s="451"/>
      <c r="AZ42" s="451"/>
      <c r="BA42" s="451"/>
      <c r="BB42" s="451"/>
      <c r="BC42" s="451"/>
      <c r="BD42" s="581"/>
      <c r="BE42" s="581"/>
      <c r="BF42" s="581"/>
      <c r="BG42" s="451"/>
      <c r="BH42" s="451"/>
      <c r="BI42" s="451"/>
      <c r="BJ42" s="451"/>
    </row>
    <row r="43" spans="1:74" s="392" customFormat="1" ht="12.05" customHeight="1" x14ac:dyDescent="0.25">
      <c r="A43" s="391"/>
      <c r="B43" s="762" t="s">
        <v>815</v>
      </c>
      <c r="C43" s="763"/>
      <c r="D43" s="763"/>
      <c r="E43" s="763"/>
      <c r="F43" s="763"/>
      <c r="G43" s="763"/>
      <c r="H43" s="763"/>
      <c r="I43" s="763"/>
      <c r="J43" s="763"/>
      <c r="K43" s="763"/>
      <c r="L43" s="763"/>
      <c r="M43" s="763"/>
      <c r="N43" s="763"/>
      <c r="O43" s="763"/>
      <c r="P43" s="763"/>
      <c r="Q43" s="763"/>
      <c r="AY43" s="451"/>
      <c r="AZ43" s="451"/>
      <c r="BA43" s="451"/>
      <c r="BB43" s="451"/>
      <c r="BC43" s="451"/>
      <c r="BD43" s="581"/>
      <c r="BE43" s="581"/>
      <c r="BF43" s="581"/>
      <c r="BG43" s="451"/>
      <c r="BH43" s="451"/>
      <c r="BI43" s="451"/>
      <c r="BJ43" s="451"/>
    </row>
    <row r="44" spans="1:74" s="392" customFormat="1" ht="12.05" customHeight="1" x14ac:dyDescent="0.25">
      <c r="A44" s="391"/>
      <c r="B44" s="778" t="str">
        <f>"Notes: "&amp;"EIA completed modeling and analysis for this report on " &amp;Dates!D2&amp;"."</f>
        <v>Notes: EIA completed modeling and analysis for this report on Thursday October 7, 2021.</v>
      </c>
      <c r="C44" s="755"/>
      <c r="D44" s="755"/>
      <c r="E44" s="755"/>
      <c r="F44" s="755"/>
      <c r="G44" s="755"/>
      <c r="H44" s="755"/>
      <c r="I44" s="755"/>
      <c r="J44" s="755"/>
      <c r="K44" s="755"/>
      <c r="L44" s="755"/>
      <c r="M44" s="755"/>
      <c r="N44" s="755"/>
      <c r="O44" s="755"/>
      <c r="P44" s="755"/>
      <c r="Q44" s="755"/>
      <c r="AY44" s="451"/>
      <c r="AZ44" s="451"/>
      <c r="BA44" s="451"/>
      <c r="BB44" s="451"/>
      <c r="BC44" s="451"/>
      <c r="BD44" s="581"/>
      <c r="BE44" s="581"/>
      <c r="BF44" s="581"/>
      <c r="BG44" s="451"/>
      <c r="BH44" s="451"/>
      <c r="BI44" s="451"/>
      <c r="BJ44" s="451"/>
    </row>
    <row r="45" spans="1:74" s="392" customFormat="1" ht="12.05" customHeight="1" x14ac:dyDescent="0.25">
      <c r="A45" s="391"/>
      <c r="B45" s="756" t="s">
        <v>353</v>
      </c>
      <c r="C45" s="755"/>
      <c r="D45" s="755"/>
      <c r="E45" s="755"/>
      <c r="F45" s="755"/>
      <c r="G45" s="755"/>
      <c r="H45" s="755"/>
      <c r="I45" s="755"/>
      <c r="J45" s="755"/>
      <c r="K45" s="755"/>
      <c r="L45" s="755"/>
      <c r="M45" s="755"/>
      <c r="N45" s="755"/>
      <c r="O45" s="755"/>
      <c r="P45" s="755"/>
      <c r="Q45" s="755"/>
      <c r="AY45" s="451"/>
      <c r="AZ45" s="451"/>
      <c r="BA45" s="451"/>
      <c r="BB45" s="451"/>
      <c r="BC45" s="451"/>
      <c r="BD45" s="581"/>
      <c r="BE45" s="581"/>
      <c r="BF45" s="581"/>
      <c r="BG45" s="451"/>
      <c r="BH45" s="451"/>
      <c r="BI45" s="451"/>
      <c r="BJ45" s="451"/>
    </row>
    <row r="46" spans="1:74" s="392" customFormat="1" ht="12.05" customHeight="1" x14ac:dyDescent="0.25">
      <c r="A46" s="391"/>
      <c r="B46" s="776" t="s">
        <v>1382</v>
      </c>
      <c r="C46" s="763"/>
      <c r="D46" s="763"/>
      <c r="E46" s="763"/>
      <c r="F46" s="763"/>
      <c r="G46" s="763"/>
      <c r="H46" s="763"/>
      <c r="I46" s="763"/>
      <c r="J46" s="763"/>
      <c r="K46" s="763"/>
      <c r="L46" s="763"/>
      <c r="M46" s="763"/>
      <c r="N46" s="763"/>
      <c r="O46" s="763"/>
      <c r="P46" s="763"/>
      <c r="Q46" s="763"/>
      <c r="AY46" s="451"/>
      <c r="AZ46" s="451"/>
      <c r="BA46" s="451"/>
      <c r="BB46" s="451"/>
      <c r="BC46" s="451"/>
      <c r="BD46" s="581"/>
      <c r="BE46" s="581"/>
      <c r="BF46" s="581"/>
      <c r="BG46" s="451"/>
      <c r="BH46" s="451"/>
      <c r="BI46" s="451"/>
      <c r="BJ46" s="451"/>
    </row>
    <row r="47" spans="1:74" s="392" customFormat="1" ht="12.05" customHeight="1" x14ac:dyDescent="0.25">
      <c r="A47" s="391"/>
      <c r="B47" s="749" t="s">
        <v>841</v>
      </c>
      <c r="C47" s="748"/>
      <c r="D47" s="748"/>
      <c r="E47" s="748"/>
      <c r="F47" s="748"/>
      <c r="G47" s="748"/>
      <c r="H47" s="748"/>
      <c r="I47" s="748"/>
      <c r="J47" s="748"/>
      <c r="K47" s="748"/>
      <c r="L47" s="748"/>
      <c r="M47" s="748"/>
      <c r="N47" s="748"/>
      <c r="O47" s="748"/>
      <c r="P47" s="748"/>
      <c r="Q47" s="742"/>
      <c r="AY47" s="451"/>
      <c r="AZ47" s="451"/>
      <c r="BA47" s="451"/>
      <c r="BB47" s="451"/>
      <c r="BC47" s="451"/>
      <c r="BD47" s="581"/>
      <c r="BE47" s="581"/>
      <c r="BF47" s="581"/>
      <c r="BG47" s="451"/>
      <c r="BH47" s="451"/>
      <c r="BI47" s="451"/>
      <c r="BJ47" s="451"/>
    </row>
    <row r="48" spans="1:74" s="392" customFormat="1" ht="12.05" customHeight="1" x14ac:dyDescent="0.25">
      <c r="A48" s="391"/>
      <c r="B48" s="772" t="s">
        <v>842</v>
      </c>
      <c r="C48" s="742"/>
      <c r="D48" s="742"/>
      <c r="E48" s="742"/>
      <c r="F48" s="742"/>
      <c r="G48" s="742"/>
      <c r="H48" s="742"/>
      <c r="I48" s="742"/>
      <c r="J48" s="742"/>
      <c r="K48" s="742"/>
      <c r="L48" s="742"/>
      <c r="M48" s="742"/>
      <c r="N48" s="742"/>
      <c r="O48" s="742"/>
      <c r="P48" s="742"/>
      <c r="Q48" s="742"/>
      <c r="AY48" s="451"/>
      <c r="AZ48" s="451"/>
      <c r="BA48" s="451"/>
      <c r="BB48" s="451"/>
      <c r="BC48" s="451"/>
      <c r="BD48" s="581"/>
      <c r="BE48" s="581"/>
      <c r="BF48" s="581"/>
      <c r="BG48" s="451"/>
      <c r="BH48" s="451"/>
      <c r="BI48" s="451"/>
      <c r="BJ48" s="451"/>
    </row>
    <row r="49" spans="1:74" s="392" customFormat="1" ht="12.05" customHeight="1" x14ac:dyDescent="0.25">
      <c r="A49" s="391"/>
      <c r="B49" s="774" t="s">
        <v>680</v>
      </c>
      <c r="C49" s="742"/>
      <c r="D49" s="742"/>
      <c r="E49" s="742"/>
      <c r="F49" s="742"/>
      <c r="G49" s="742"/>
      <c r="H49" s="742"/>
      <c r="I49" s="742"/>
      <c r="J49" s="742"/>
      <c r="K49" s="742"/>
      <c r="L49" s="742"/>
      <c r="M49" s="742"/>
      <c r="N49" s="742"/>
      <c r="O49" s="742"/>
      <c r="P49" s="742"/>
      <c r="Q49" s="742"/>
      <c r="AY49" s="451"/>
      <c r="AZ49" s="451"/>
      <c r="BA49" s="451"/>
      <c r="BB49" s="451"/>
      <c r="BC49" s="451"/>
      <c r="BD49" s="581"/>
      <c r="BE49" s="581"/>
      <c r="BF49" s="581"/>
      <c r="BG49" s="451"/>
      <c r="BH49" s="451"/>
      <c r="BI49" s="451"/>
      <c r="BJ49" s="451"/>
    </row>
    <row r="50" spans="1:74" s="392" customFormat="1" ht="12.05" customHeight="1" x14ac:dyDescent="0.25">
      <c r="A50" s="391"/>
      <c r="B50" s="751" t="s">
        <v>838</v>
      </c>
      <c r="C50" s="752"/>
      <c r="D50" s="752"/>
      <c r="E50" s="752"/>
      <c r="F50" s="752"/>
      <c r="G50" s="752"/>
      <c r="H50" s="752"/>
      <c r="I50" s="752"/>
      <c r="J50" s="752"/>
      <c r="K50" s="752"/>
      <c r="L50" s="752"/>
      <c r="M50" s="752"/>
      <c r="N50" s="752"/>
      <c r="O50" s="752"/>
      <c r="P50" s="752"/>
      <c r="Q50" s="742"/>
      <c r="AY50" s="451"/>
      <c r="AZ50" s="451"/>
      <c r="BA50" s="451"/>
      <c r="BB50" s="451"/>
      <c r="BC50" s="451"/>
      <c r="BD50" s="581"/>
      <c r="BE50" s="581"/>
      <c r="BF50" s="581"/>
      <c r="BG50" s="451"/>
      <c r="BH50" s="451"/>
      <c r="BI50" s="451"/>
      <c r="BJ50" s="451"/>
    </row>
    <row r="51" spans="1:74" s="394" customFormat="1" ht="12.05" customHeight="1" x14ac:dyDescent="0.25">
      <c r="A51" s="393"/>
      <c r="B51" s="771" t="s">
        <v>1380</v>
      </c>
      <c r="C51" s="742"/>
      <c r="D51" s="742"/>
      <c r="E51" s="742"/>
      <c r="F51" s="742"/>
      <c r="G51" s="742"/>
      <c r="H51" s="742"/>
      <c r="I51" s="742"/>
      <c r="J51" s="742"/>
      <c r="K51" s="742"/>
      <c r="L51" s="742"/>
      <c r="M51" s="742"/>
      <c r="N51" s="742"/>
      <c r="O51" s="742"/>
      <c r="P51" s="742"/>
      <c r="Q51" s="742"/>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8.59765625" defaultRowHeight="10" x14ac:dyDescent="0.2"/>
  <cols>
    <col min="1" max="1" width="17.3984375" style="159" customWidth="1"/>
    <col min="2" max="2" width="30.09765625" style="152" customWidth="1"/>
    <col min="3" max="50" width="6.59765625" style="152" customWidth="1"/>
    <col min="51" max="55" width="6.59765625" style="445" customWidth="1"/>
    <col min="56" max="58" width="6.59765625" style="572" customWidth="1"/>
    <col min="59" max="62" width="6.59765625" style="445" customWidth="1"/>
    <col min="63" max="74" width="6.59765625" style="152" customWidth="1"/>
    <col min="75" max="16384" width="8.59765625" style="152"/>
  </cols>
  <sheetData>
    <row r="1" spans="1:74" ht="12.75" x14ac:dyDescent="0.25">
      <c r="A1" s="766" t="s">
        <v>798</v>
      </c>
      <c r="B1" s="781" t="s">
        <v>1355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2.75" x14ac:dyDescent="0.25">
      <c r="A2" s="767"/>
      <c r="B2" s="486" t="str">
        <f>"U.S. Energy Information Administration  |  Short-Term Energy Outlook  - "&amp;Dates!D1</f>
        <v>U.S. Energy Information Administration  |  Short-Term Energy Outlook  - October 2021</v>
      </c>
      <c r="C2" s="489"/>
      <c r="D2" s="489"/>
      <c r="E2" s="489"/>
      <c r="F2" s="489"/>
      <c r="G2" s="489"/>
      <c r="H2" s="489"/>
      <c r="I2" s="489"/>
      <c r="J2" s="718"/>
    </row>
    <row r="3" spans="1:74" s="12" customFormat="1" ht="12.75" x14ac:dyDescent="0.25">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296</v>
      </c>
      <c r="B6" s="170" t="s">
        <v>245</v>
      </c>
      <c r="C6" s="244">
        <v>27.005197474999999</v>
      </c>
      <c r="D6" s="244">
        <v>27.470694209000001</v>
      </c>
      <c r="E6" s="244">
        <v>27.500842453000001</v>
      </c>
      <c r="F6" s="244">
        <v>26.915390299999999</v>
      </c>
      <c r="G6" s="244">
        <v>27.124531613999999</v>
      </c>
      <c r="H6" s="244">
        <v>27.088663463</v>
      </c>
      <c r="I6" s="244">
        <v>27.551942612000001</v>
      </c>
      <c r="J6" s="244">
        <v>27.459860402</v>
      </c>
      <c r="K6" s="244">
        <v>27.029553407000002</v>
      </c>
      <c r="L6" s="244">
        <v>28.032658649999998</v>
      </c>
      <c r="M6" s="244">
        <v>28.885952271000001</v>
      </c>
      <c r="N6" s="244">
        <v>28.46654478</v>
      </c>
      <c r="O6" s="244">
        <v>28.704274631000001</v>
      </c>
      <c r="P6" s="244">
        <v>29.167426262999999</v>
      </c>
      <c r="Q6" s="244">
        <v>29.444690906999998</v>
      </c>
      <c r="R6" s="244">
        <v>29.313466244000001</v>
      </c>
      <c r="S6" s="244">
        <v>29.127356973000001</v>
      </c>
      <c r="T6" s="244">
        <v>29.435739891000001</v>
      </c>
      <c r="U6" s="244">
        <v>30.191378272000001</v>
      </c>
      <c r="V6" s="244">
        <v>30.940651281000001</v>
      </c>
      <c r="W6" s="244">
        <v>30.275002934</v>
      </c>
      <c r="X6" s="244">
        <v>30.911476253</v>
      </c>
      <c r="Y6" s="244">
        <v>31.397441610000001</v>
      </c>
      <c r="Z6" s="244">
        <v>31.518542678999999</v>
      </c>
      <c r="AA6" s="244">
        <v>30.835800289000002</v>
      </c>
      <c r="AB6" s="244">
        <v>30.837314519</v>
      </c>
      <c r="AC6" s="244">
        <v>31.135420109999998</v>
      </c>
      <c r="AD6" s="244">
        <v>31.481342551000001</v>
      </c>
      <c r="AE6" s="244">
        <v>31.198603638000002</v>
      </c>
      <c r="AF6" s="244">
        <v>31.149482119000002</v>
      </c>
      <c r="AG6" s="244">
        <v>31.093137269</v>
      </c>
      <c r="AH6" s="244">
        <v>31.639467281999998</v>
      </c>
      <c r="AI6" s="244">
        <v>31.7446679</v>
      </c>
      <c r="AJ6" s="244">
        <v>32.195990549999998</v>
      </c>
      <c r="AK6" s="244">
        <v>33.026271156</v>
      </c>
      <c r="AL6" s="244">
        <v>33.219996672999997</v>
      </c>
      <c r="AM6" s="244">
        <v>33.149106521999997</v>
      </c>
      <c r="AN6" s="244">
        <v>33.019101804999998</v>
      </c>
      <c r="AO6" s="244">
        <v>32.971623371</v>
      </c>
      <c r="AP6" s="244">
        <v>30.643295712</v>
      </c>
      <c r="AQ6" s="244">
        <v>27.843177000000001</v>
      </c>
      <c r="AR6" s="244">
        <v>29.382479188000001</v>
      </c>
      <c r="AS6" s="244">
        <v>30.338923210000001</v>
      </c>
      <c r="AT6" s="244">
        <v>29.683449843999998</v>
      </c>
      <c r="AU6" s="244">
        <v>29.829144661000001</v>
      </c>
      <c r="AV6" s="244">
        <v>29.844153494</v>
      </c>
      <c r="AW6" s="244">
        <v>31.05071886</v>
      </c>
      <c r="AX6" s="244">
        <v>31.093568805</v>
      </c>
      <c r="AY6" s="244">
        <v>31.066431741999999</v>
      </c>
      <c r="AZ6" s="244">
        <v>28.222177141</v>
      </c>
      <c r="BA6" s="244">
        <v>31.068882510000002</v>
      </c>
      <c r="BB6" s="244">
        <v>30.790582661999998</v>
      </c>
      <c r="BC6" s="244">
        <v>30.941697026</v>
      </c>
      <c r="BD6" s="244">
        <v>30.836497434999998</v>
      </c>
      <c r="BE6" s="244">
        <v>31.543185883</v>
      </c>
      <c r="BF6" s="244">
        <v>30.710438413999999</v>
      </c>
      <c r="BG6" s="244">
        <v>30.354542905999999</v>
      </c>
      <c r="BH6" s="368">
        <v>31.470781988999999</v>
      </c>
      <c r="BI6" s="368">
        <v>31.735320023</v>
      </c>
      <c r="BJ6" s="368">
        <v>31.980639622000002</v>
      </c>
      <c r="BK6" s="368">
        <v>32.319475609999998</v>
      </c>
      <c r="BL6" s="368">
        <v>32.316586622999999</v>
      </c>
      <c r="BM6" s="368">
        <v>32.455327799000003</v>
      </c>
      <c r="BN6" s="368">
        <v>32.477583983000002</v>
      </c>
      <c r="BO6" s="368">
        <v>32.451171418999998</v>
      </c>
      <c r="BP6" s="368">
        <v>32.588855854999998</v>
      </c>
      <c r="BQ6" s="368">
        <v>32.614444470999999</v>
      </c>
      <c r="BR6" s="368">
        <v>32.837310922999997</v>
      </c>
      <c r="BS6" s="368">
        <v>32.759332358000002</v>
      </c>
      <c r="BT6" s="368">
        <v>32.989278093999999</v>
      </c>
      <c r="BU6" s="368">
        <v>33.421680344999999</v>
      </c>
      <c r="BV6" s="368">
        <v>33.408968614000003</v>
      </c>
    </row>
    <row r="7" spans="1:74" ht="11.1" customHeight="1" x14ac:dyDescent="0.2">
      <c r="A7" s="159" t="s">
        <v>292</v>
      </c>
      <c r="B7" s="170" t="s">
        <v>246</v>
      </c>
      <c r="C7" s="244">
        <v>14.774217418999999</v>
      </c>
      <c r="D7" s="244">
        <v>15.181210286000001</v>
      </c>
      <c r="E7" s="244">
        <v>15.36502471</v>
      </c>
      <c r="F7" s="244">
        <v>15.273885999999999</v>
      </c>
      <c r="G7" s="244">
        <v>15.480887386999999</v>
      </c>
      <c r="H7" s="244">
        <v>15.501192333000001</v>
      </c>
      <c r="I7" s="244">
        <v>15.570236677</v>
      </c>
      <c r="J7" s="244">
        <v>15.570269290000001</v>
      </c>
      <c r="K7" s="244">
        <v>15.630671</v>
      </c>
      <c r="L7" s="244">
        <v>16.183021355000001</v>
      </c>
      <c r="M7" s="244">
        <v>16.824861333000001</v>
      </c>
      <c r="N7" s="244">
        <v>16.525272387000001</v>
      </c>
      <c r="O7" s="244">
        <v>16.376404097000002</v>
      </c>
      <c r="P7" s="244">
        <v>16.820689142999999</v>
      </c>
      <c r="Q7" s="244">
        <v>17.200582129000001</v>
      </c>
      <c r="R7" s="244">
        <v>17.302271666999999</v>
      </c>
      <c r="S7" s="244">
        <v>17.333264871000001</v>
      </c>
      <c r="T7" s="244">
        <v>17.570022999999999</v>
      </c>
      <c r="U7" s="244">
        <v>17.965068161000001</v>
      </c>
      <c r="V7" s="244">
        <v>18.655013418999999</v>
      </c>
      <c r="W7" s="244">
        <v>18.627123000000001</v>
      </c>
      <c r="X7" s="244">
        <v>18.596662128999998</v>
      </c>
      <c r="Y7" s="244">
        <v>19.029067667</v>
      </c>
      <c r="Z7" s="244">
        <v>19.088370903000001</v>
      </c>
      <c r="AA7" s="244">
        <v>18.846938677000001</v>
      </c>
      <c r="AB7" s="244">
        <v>18.701322142999999</v>
      </c>
      <c r="AC7" s="244">
        <v>18.958039065000001</v>
      </c>
      <c r="AD7" s="244">
        <v>19.311767332999999</v>
      </c>
      <c r="AE7" s="244">
        <v>19.386287257999999</v>
      </c>
      <c r="AF7" s="244">
        <v>19.419684</v>
      </c>
      <c r="AG7" s="244">
        <v>19.034112677</v>
      </c>
      <c r="AH7" s="244">
        <v>19.675837419</v>
      </c>
      <c r="AI7" s="244">
        <v>19.841575333000002</v>
      </c>
      <c r="AJ7" s="244">
        <v>20.087994354999999</v>
      </c>
      <c r="AK7" s="244">
        <v>20.434486332999999</v>
      </c>
      <c r="AL7" s="244">
        <v>20.407756194000001</v>
      </c>
      <c r="AM7" s="244">
        <v>20.501295419000002</v>
      </c>
      <c r="AN7" s="244">
        <v>20.165836896999998</v>
      </c>
      <c r="AO7" s="244">
        <v>20.307890258</v>
      </c>
      <c r="AP7" s="244">
        <v>18.476443332999999</v>
      </c>
      <c r="AQ7" s="244">
        <v>16.244517515999998</v>
      </c>
      <c r="AR7" s="244">
        <v>17.629517666999998</v>
      </c>
      <c r="AS7" s="244">
        <v>18.490621935</v>
      </c>
      <c r="AT7" s="244">
        <v>18.050619419</v>
      </c>
      <c r="AU7" s="244">
        <v>18.341911667000002</v>
      </c>
      <c r="AV7" s="244">
        <v>17.883735065</v>
      </c>
      <c r="AW7" s="244">
        <v>18.672963299999999</v>
      </c>
      <c r="AX7" s="244">
        <v>18.316612644999999</v>
      </c>
      <c r="AY7" s="244">
        <v>18.399102676999998</v>
      </c>
      <c r="AZ7" s="244">
        <v>15.864344714</v>
      </c>
      <c r="BA7" s="244">
        <v>18.415308065000001</v>
      </c>
      <c r="BB7" s="244">
        <v>18.900270432999999</v>
      </c>
      <c r="BC7" s="244">
        <v>19.188214290000001</v>
      </c>
      <c r="BD7" s="244">
        <v>19.053308167000001</v>
      </c>
      <c r="BE7" s="244">
        <v>19.102421742000001</v>
      </c>
      <c r="BF7" s="244">
        <v>18.513163603999999</v>
      </c>
      <c r="BG7" s="244">
        <v>18.05080289</v>
      </c>
      <c r="BH7" s="368">
        <v>18.7655037</v>
      </c>
      <c r="BI7" s="368">
        <v>18.958918199999999</v>
      </c>
      <c r="BJ7" s="368">
        <v>19.2100303</v>
      </c>
      <c r="BK7" s="368">
        <v>19.457033299999999</v>
      </c>
      <c r="BL7" s="368">
        <v>19.478033799999999</v>
      </c>
      <c r="BM7" s="368">
        <v>19.681984100000001</v>
      </c>
      <c r="BN7" s="368">
        <v>19.716017099999998</v>
      </c>
      <c r="BO7" s="368">
        <v>19.842167400000001</v>
      </c>
      <c r="BP7" s="368">
        <v>19.9450577</v>
      </c>
      <c r="BQ7" s="368">
        <v>19.976546500000001</v>
      </c>
      <c r="BR7" s="368">
        <v>20.284124500000001</v>
      </c>
      <c r="BS7" s="368">
        <v>20.2821572</v>
      </c>
      <c r="BT7" s="368">
        <v>20.236286700000001</v>
      </c>
      <c r="BU7" s="368">
        <v>20.574870000000001</v>
      </c>
      <c r="BV7" s="368">
        <v>20.5548456</v>
      </c>
    </row>
    <row r="8" spans="1:74" ht="11.1" customHeight="1" x14ac:dyDescent="0.2">
      <c r="A8" s="159" t="s">
        <v>293</v>
      </c>
      <c r="B8" s="170" t="s">
        <v>267</v>
      </c>
      <c r="C8" s="244">
        <v>5.1051390000000003</v>
      </c>
      <c r="D8" s="244">
        <v>5.1251389999999999</v>
      </c>
      <c r="E8" s="244">
        <v>4.8931389999999997</v>
      </c>
      <c r="F8" s="244">
        <v>4.4901390000000001</v>
      </c>
      <c r="G8" s="244">
        <v>4.6351389999999997</v>
      </c>
      <c r="H8" s="244">
        <v>4.6851390000000004</v>
      </c>
      <c r="I8" s="244">
        <v>4.9651389999999997</v>
      </c>
      <c r="J8" s="244">
        <v>5.1221389999999998</v>
      </c>
      <c r="K8" s="244">
        <v>4.9361389999999998</v>
      </c>
      <c r="L8" s="244">
        <v>4.9601389999999999</v>
      </c>
      <c r="M8" s="244">
        <v>5.2881390000000001</v>
      </c>
      <c r="N8" s="244">
        <v>5.370139</v>
      </c>
      <c r="O8" s="244">
        <v>5.216164</v>
      </c>
      <c r="P8" s="244">
        <v>5.3771639999999996</v>
      </c>
      <c r="Q8" s="244">
        <v>5.4161640000000002</v>
      </c>
      <c r="R8" s="244">
        <v>5.0501639999999997</v>
      </c>
      <c r="S8" s="244">
        <v>5.2011640000000003</v>
      </c>
      <c r="T8" s="244">
        <v>5.1291640000000003</v>
      </c>
      <c r="U8" s="244">
        <v>5.3431639999999998</v>
      </c>
      <c r="V8" s="244">
        <v>5.6291640000000003</v>
      </c>
      <c r="W8" s="244">
        <v>5.2061640000000002</v>
      </c>
      <c r="X8" s="244">
        <v>5.5221640000000001</v>
      </c>
      <c r="Y8" s="244">
        <v>5.6191639999999996</v>
      </c>
      <c r="Z8" s="244">
        <v>5.6491639999999999</v>
      </c>
      <c r="AA8" s="244">
        <v>5.3837619999999999</v>
      </c>
      <c r="AB8" s="244">
        <v>5.4047619999999998</v>
      </c>
      <c r="AC8" s="244">
        <v>5.4897619999999998</v>
      </c>
      <c r="AD8" s="244">
        <v>5.5337620000000003</v>
      </c>
      <c r="AE8" s="244">
        <v>5.3587619999999996</v>
      </c>
      <c r="AF8" s="244">
        <v>5.495762</v>
      </c>
      <c r="AG8" s="244">
        <v>5.4917619999999996</v>
      </c>
      <c r="AH8" s="244">
        <v>5.5187619999999997</v>
      </c>
      <c r="AI8" s="244">
        <v>5.3757619999999999</v>
      </c>
      <c r="AJ8" s="244">
        <v>5.4467619999999997</v>
      </c>
      <c r="AK8" s="244">
        <v>5.6397620000000002</v>
      </c>
      <c r="AL8" s="244">
        <v>5.7847619999999997</v>
      </c>
      <c r="AM8" s="244">
        <v>5.5917620000000001</v>
      </c>
      <c r="AN8" s="244">
        <v>5.7077619999999998</v>
      </c>
      <c r="AO8" s="244">
        <v>5.6177619999999999</v>
      </c>
      <c r="AP8" s="244">
        <v>4.9867619999999997</v>
      </c>
      <c r="AQ8" s="244">
        <v>4.7317619999999998</v>
      </c>
      <c r="AR8" s="244">
        <v>5.0007619999999999</v>
      </c>
      <c r="AS8" s="244">
        <v>4.9647620000000003</v>
      </c>
      <c r="AT8" s="244">
        <v>4.8567619999999998</v>
      </c>
      <c r="AU8" s="244">
        <v>4.9887620000000004</v>
      </c>
      <c r="AV8" s="244">
        <v>5.2757620000000003</v>
      </c>
      <c r="AW8" s="244">
        <v>5.604762</v>
      </c>
      <c r="AX8" s="244">
        <v>5.7477619999999998</v>
      </c>
      <c r="AY8" s="244">
        <v>5.7327620000000001</v>
      </c>
      <c r="AZ8" s="244">
        <v>5.5267619999999997</v>
      </c>
      <c r="BA8" s="244">
        <v>5.6307619999999998</v>
      </c>
      <c r="BB8" s="244">
        <v>5.2557619999999998</v>
      </c>
      <c r="BC8" s="244">
        <v>5.3477620000000003</v>
      </c>
      <c r="BD8" s="244">
        <v>5.556762</v>
      </c>
      <c r="BE8" s="244">
        <v>5.7342016938000002</v>
      </c>
      <c r="BF8" s="244">
        <v>5.4155137558000002</v>
      </c>
      <c r="BG8" s="244">
        <v>5.5201434925999999</v>
      </c>
      <c r="BH8" s="368">
        <v>5.7739663221999997</v>
      </c>
      <c r="BI8" s="368">
        <v>5.8215131187000004</v>
      </c>
      <c r="BJ8" s="368">
        <v>5.7834868246999998</v>
      </c>
      <c r="BK8" s="368">
        <v>5.8542709854000003</v>
      </c>
      <c r="BL8" s="368">
        <v>5.8332194491999996</v>
      </c>
      <c r="BM8" s="368">
        <v>5.7926053877000001</v>
      </c>
      <c r="BN8" s="368">
        <v>5.8098545329000002</v>
      </c>
      <c r="BO8" s="368">
        <v>5.7832609571000004</v>
      </c>
      <c r="BP8" s="368">
        <v>5.8038102667000002</v>
      </c>
      <c r="BQ8" s="368">
        <v>5.7893709992</v>
      </c>
      <c r="BR8" s="368">
        <v>5.8228843586999997</v>
      </c>
      <c r="BS8" s="368">
        <v>5.8581963797999999</v>
      </c>
      <c r="BT8" s="368">
        <v>5.8525032577999996</v>
      </c>
      <c r="BU8" s="368">
        <v>5.8662945087000002</v>
      </c>
      <c r="BV8" s="368">
        <v>5.8253833645000004</v>
      </c>
    </row>
    <row r="9" spans="1:74" ht="11.1" customHeight="1" x14ac:dyDescent="0.2">
      <c r="A9" s="159" t="s">
        <v>294</v>
      </c>
      <c r="B9" s="170" t="s">
        <v>276</v>
      </c>
      <c r="C9" s="244">
        <v>2.3410039999999999</v>
      </c>
      <c r="D9" s="244">
        <v>2.348004</v>
      </c>
      <c r="E9" s="244">
        <v>2.3430040000000001</v>
      </c>
      <c r="F9" s="244">
        <v>2.328004</v>
      </c>
      <c r="G9" s="244">
        <v>2.3340040000000002</v>
      </c>
      <c r="H9" s="244">
        <v>2.3226040000000001</v>
      </c>
      <c r="I9" s="244">
        <v>2.2939039999999999</v>
      </c>
      <c r="J9" s="244">
        <v>2.2191040000000002</v>
      </c>
      <c r="K9" s="244">
        <v>2.0160040000000001</v>
      </c>
      <c r="L9" s="244">
        <v>2.1869040000000002</v>
      </c>
      <c r="M9" s="244">
        <v>2.1326040000000002</v>
      </c>
      <c r="N9" s="244">
        <v>2.1341039999999998</v>
      </c>
      <c r="O9" s="244">
        <v>2.2015340000000001</v>
      </c>
      <c r="P9" s="244">
        <v>2.1646339999999999</v>
      </c>
      <c r="Q9" s="244">
        <v>2.1275339999999998</v>
      </c>
      <c r="R9" s="244">
        <v>2.160034</v>
      </c>
      <c r="S9" s="244">
        <v>2.1256339999999998</v>
      </c>
      <c r="T9" s="244">
        <v>2.1069339999999999</v>
      </c>
      <c r="U9" s="244">
        <v>2.1048339999999999</v>
      </c>
      <c r="V9" s="244">
        <v>2.0700340000000002</v>
      </c>
      <c r="W9" s="244">
        <v>2.079034</v>
      </c>
      <c r="X9" s="244">
        <v>2.003234</v>
      </c>
      <c r="Y9" s="244">
        <v>1.930334</v>
      </c>
      <c r="Z9" s="244">
        <v>1.9276260000000001</v>
      </c>
      <c r="AA9" s="244">
        <v>1.8623270000000001</v>
      </c>
      <c r="AB9" s="244">
        <v>1.943127</v>
      </c>
      <c r="AC9" s="244">
        <v>1.9366270000000001</v>
      </c>
      <c r="AD9" s="244">
        <v>1.9166270000000001</v>
      </c>
      <c r="AE9" s="244">
        <v>1.9003270000000001</v>
      </c>
      <c r="AF9" s="244">
        <v>1.9043270000000001</v>
      </c>
      <c r="AG9" s="244">
        <v>1.901227</v>
      </c>
      <c r="AH9" s="244">
        <v>1.929527</v>
      </c>
      <c r="AI9" s="244">
        <v>1.957427</v>
      </c>
      <c r="AJ9" s="244">
        <v>1.902827</v>
      </c>
      <c r="AK9" s="244">
        <v>1.9403269999999999</v>
      </c>
      <c r="AL9" s="244">
        <v>1.9561269999999999</v>
      </c>
      <c r="AM9" s="244">
        <v>1.9965269999999999</v>
      </c>
      <c r="AN9" s="244">
        <v>1.999627</v>
      </c>
      <c r="AO9" s="244">
        <v>2.016127</v>
      </c>
      <c r="AP9" s="244">
        <v>2.0009269999999999</v>
      </c>
      <c r="AQ9" s="244">
        <v>1.9163269999999999</v>
      </c>
      <c r="AR9" s="244">
        <v>1.9004270000000001</v>
      </c>
      <c r="AS9" s="244">
        <v>1.8843270000000001</v>
      </c>
      <c r="AT9" s="244">
        <v>1.9260269999999999</v>
      </c>
      <c r="AU9" s="244">
        <v>1.927427</v>
      </c>
      <c r="AV9" s="244">
        <v>1.8924270000000001</v>
      </c>
      <c r="AW9" s="244">
        <v>1.8920269999999999</v>
      </c>
      <c r="AX9" s="244">
        <v>1.917227</v>
      </c>
      <c r="AY9" s="244">
        <v>1.904827</v>
      </c>
      <c r="AZ9" s="244">
        <v>1.9308270000000001</v>
      </c>
      <c r="BA9" s="244">
        <v>1.955527</v>
      </c>
      <c r="BB9" s="244">
        <v>1.951527</v>
      </c>
      <c r="BC9" s="244">
        <v>1.9501269999999999</v>
      </c>
      <c r="BD9" s="244">
        <v>1.9443269999999999</v>
      </c>
      <c r="BE9" s="244">
        <v>1.9360205483999999</v>
      </c>
      <c r="BF9" s="244">
        <v>1.8689807567000001</v>
      </c>
      <c r="BG9" s="244">
        <v>1.913074282</v>
      </c>
      <c r="BH9" s="368">
        <v>1.9142250284</v>
      </c>
      <c r="BI9" s="368">
        <v>1.9090546727</v>
      </c>
      <c r="BJ9" s="368">
        <v>1.9196661339000001</v>
      </c>
      <c r="BK9" s="368">
        <v>1.9520524364</v>
      </c>
      <c r="BL9" s="368">
        <v>1.9395832659000001</v>
      </c>
      <c r="BM9" s="368">
        <v>1.9264091217999999</v>
      </c>
      <c r="BN9" s="368">
        <v>1.9134769528</v>
      </c>
      <c r="BO9" s="368">
        <v>1.9007860722000001</v>
      </c>
      <c r="BP9" s="368">
        <v>1.8884496806</v>
      </c>
      <c r="BQ9" s="368">
        <v>1.8758741271999999</v>
      </c>
      <c r="BR9" s="368">
        <v>1.8634001921000001</v>
      </c>
      <c r="BS9" s="368">
        <v>1.8511226846</v>
      </c>
      <c r="BT9" s="368">
        <v>1.8385888816</v>
      </c>
      <c r="BU9" s="368">
        <v>1.8266447336</v>
      </c>
      <c r="BV9" s="368">
        <v>1.8147558643999999</v>
      </c>
    </row>
    <row r="10" spans="1:74" ht="11.1" customHeight="1" x14ac:dyDescent="0.2">
      <c r="A10" s="159" t="s">
        <v>295</v>
      </c>
      <c r="B10" s="170" t="s">
        <v>270</v>
      </c>
      <c r="C10" s="244">
        <v>4.7848370551999997</v>
      </c>
      <c r="D10" s="244">
        <v>4.8163409230000003</v>
      </c>
      <c r="E10" s="244">
        <v>4.8996747432000003</v>
      </c>
      <c r="F10" s="244">
        <v>4.8233612995000001</v>
      </c>
      <c r="G10" s="244">
        <v>4.6745012265000003</v>
      </c>
      <c r="H10" s="244">
        <v>4.5797281301000003</v>
      </c>
      <c r="I10" s="244">
        <v>4.7226629345999998</v>
      </c>
      <c r="J10" s="244">
        <v>4.5483481119000002</v>
      </c>
      <c r="K10" s="244">
        <v>4.4467394074</v>
      </c>
      <c r="L10" s="244">
        <v>4.7025942954</v>
      </c>
      <c r="M10" s="244">
        <v>4.6403479378999997</v>
      </c>
      <c r="N10" s="244">
        <v>4.4370293931999996</v>
      </c>
      <c r="O10" s="244">
        <v>4.9101725347</v>
      </c>
      <c r="P10" s="244">
        <v>4.8049391197000002</v>
      </c>
      <c r="Q10" s="244">
        <v>4.7004107775000001</v>
      </c>
      <c r="R10" s="244">
        <v>4.8009965772000003</v>
      </c>
      <c r="S10" s="244">
        <v>4.4672941016000003</v>
      </c>
      <c r="T10" s="244">
        <v>4.6296188906999998</v>
      </c>
      <c r="U10" s="244">
        <v>4.7783121102999999</v>
      </c>
      <c r="V10" s="244">
        <v>4.5864398614999997</v>
      </c>
      <c r="W10" s="244">
        <v>4.3626819343000003</v>
      </c>
      <c r="X10" s="244">
        <v>4.7894161240999997</v>
      </c>
      <c r="Y10" s="244">
        <v>4.8188759434000001</v>
      </c>
      <c r="Z10" s="244">
        <v>4.8533817753999999</v>
      </c>
      <c r="AA10" s="244">
        <v>4.7427726113000004</v>
      </c>
      <c r="AB10" s="244">
        <v>4.7881033761999996</v>
      </c>
      <c r="AC10" s="244">
        <v>4.7509920455000003</v>
      </c>
      <c r="AD10" s="244">
        <v>4.7191862178999999</v>
      </c>
      <c r="AE10" s="244">
        <v>4.5532273795</v>
      </c>
      <c r="AF10" s="244">
        <v>4.3297091192000003</v>
      </c>
      <c r="AG10" s="244">
        <v>4.6660355913</v>
      </c>
      <c r="AH10" s="244">
        <v>4.5153408625000004</v>
      </c>
      <c r="AI10" s="244">
        <v>4.5699035665999999</v>
      </c>
      <c r="AJ10" s="244">
        <v>4.7584071950000002</v>
      </c>
      <c r="AK10" s="244">
        <v>5.0116958223000001</v>
      </c>
      <c r="AL10" s="244">
        <v>5.0713514796999997</v>
      </c>
      <c r="AM10" s="244">
        <v>5.0595221022999999</v>
      </c>
      <c r="AN10" s="244">
        <v>5.1458759088999999</v>
      </c>
      <c r="AO10" s="244">
        <v>5.0298441127000002</v>
      </c>
      <c r="AP10" s="244">
        <v>5.1791633790000002</v>
      </c>
      <c r="AQ10" s="244">
        <v>4.9505704837</v>
      </c>
      <c r="AR10" s="244">
        <v>4.8517725212</v>
      </c>
      <c r="AS10" s="244">
        <v>4.9992122741999996</v>
      </c>
      <c r="AT10" s="244">
        <v>4.8500414242999996</v>
      </c>
      <c r="AU10" s="244">
        <v>4.5710439948000001</v>
      </c>
      <c r="AV10" s="244">
        <v>4.7922294296999999</v>
      </c>
      <c r="AW10" s="244">
        <v>4.8809665597</v>
      </c>
      <c r="AX10" s="244">
        <v>5.1119671599999998</v>
      </c>
      <c r="AY10" s="244">
        <v>5.0297400650000004</v>
      </c>
      <c r="AZ10" s="244">
        <v>4.9002434270000004</v>
      </c>
      <c r="BA10" s="244">
        <v>5.0672854454999996</v>
      </c>
      <c r="BB10" s="244">
        <v>4.6830232290999998</v>
      </c>
      <c r="BC10" s="244">
        <v>4.4555937352999999</v>
      </c>
      <c r="BD10" s="244">
        <v>4.2821002685999998</v>
      </c>
      <c r="BE10" s="244">
        <v>4.7705418990000004</v>
      </c>
      <c r="BF10" s="244">
        <v>4.9127802977000004</v>
      </c>
      <c r="BG10" s="244">
        <v>4.8705222415999998</v>
      </c>
      <c r="BH10" s="368">
        <v>5.0170869387000003</v>
      </c>
      <c r="BI10" s="368">
        <v>5.0458340315000001</v>
      </c>
      <c r="BJ10" s="368">
        <v>5.0674563630999998</v>
      </c>
      <c r="BK10" s="368">
        <v>5.0561188886000004</v>
      </c>
      <c r="BL10" s="368">
        <v>5.0657501078999996</v>
      </c>
      <c r="BM10" s="368">
        <v>5.0543291897999998</v>
      </c>
      <c r="BN10" s="368">
        <v>5.0382353973000003</v>
      </c>
      <c r="BO10" s="368">
        <v>4.9249569897000001</v>
      </c>
      <c r="BP10" s="368">
        <v>4.9515382081999997</v>
      </c>
      <c r="BQ10" s="368">
        <v>4.9726528440999997</v>
      </c>
      <c r="BR10" s="368">
        <v>4.8669018726999997</v>
      </c>
      <c r="BS10" s="368">
        <v>4.7678560933999998</v>
      </c>
      <c r="BT10" s="368">
        <v>5.0618992547000001</v>
      </c>
      <c r="BU10" s="368">
        <v>5.1538711031000002</v>
      </c>
      <c r="BV10" s="368">
        <v>5.2139837855</v>
      </c>
    </row>
    <row r="11" spans="1:74" ht="11.1" customHeight="1" x14ac:dyDescent="0.2">
      <c r="A11" s="159" t="s">
        <v>302</v>
      </c>
      <c r="B11" s="170" t="s">
        <v>271</v>
      </c>
      <c r="C11" s="244">
        <v>70.269598404000007</v>
      </c>
      <c r="D11" s="244">
        <v>69.688852058999998</v>
      </c>
      <c r="E11" s="244">
        <v>69.334057620999999</v>
      </c>
      <c r="F11" s="244">
        <v>69.742978175999994</v>
      </c>
      <c r="G11" s="244">
        <v>70.477462781</v>
      </c>
      <c r="H11" s="244">
        <v>71.200942944000005</v>
      </c>
      <c r="I11" s="244">
        <v>71.405483395000005</v>
      </c>
      <c r="J11" s="244">
        <v>70.780592526999996</v>
      </c>
      <c r="K11" s="244">
        <v>71.286344153000002</v>
      </c>
      <c r="L11" s="244">
        <v>70.833220558999997</v>
      </c>
      <c r="M11" s="244">
        <v>70.577584549999997</v>
      </c>
      <c r="N11" s="244">
        <v>70.116129560999994</v>
      </c>
      <c r="O11" s="244">
        <v>70.321311105000007</v>
      </c>
      <c r="P11" s="244">
        <v>70.106160508000002</v>
      </c>
      <c r="Q11" s="244">
        <v>70.095327549000004</v>
      </c>
      <c r="R11" s="244">
        <v>70.348644195000006</v>
      </c>
      <c r="S11" s="244">
        <v>70.490779196000005</v>
      </c>
      <c r="T11" s="244">
        <v>70.995719722999993</v>
      </c>
      <c r="U11" s="244">
        <v>71.004168871000005</v>
      </c>
      <c r="V11" s="244">
        <v>70.829307020000002</v>
      </c>
      <c r="W11" s="244">
        <v>71.166568859999998</v>
      </c>
      <c r="X11" s="244">
        <v>71.437131792000002</v>
      </c>
      <c r="Y11" s="244">
        <v>71.058306168000001</v>
      </c>
      <c r="Z11" s="244">
        <v>70.402088126999999</v>
      </c>
      <c r="AA11" s="244">
        <v>69.553819454999996</v>
      </c>
      <c r="AB11" s="244">
        <v>69.301287208999995</v>
      </c>
      <c r="AC11" s="244">
        <v>69.058506757000004</v>
      </c>
      <c r="AD11" s="244">
        <v>68.963080923999996</v>
      </c>
      <c r="AE11" s="244">
        <v>68.999002888999996</v>
      </c>
      <c r="AF11" s="244">
        <v>69.495229741000003</v>
      </c>
      <c r="AG11" s="244">
        <v>68.876416133999996</v>
      </c>
      <c r="AH11" s="244">
        <v>69.532695679</v>
      </c>
      <c r="AI11" s="244">
        <v>67.757947784999999</v>
      </c>
      <c r="AJ11" s="244">
        <v>69.179458793999999</v>
      </c>
      <c r="AK11" s="244">
        <v>69.091885093000002</v>
      </c>
      <c r="AL11" s="244">
        <v>68.603759323999995</v>
      </c>
      <c r="AM11" s="244">
        <v>68.239906675</v>
      </c>
      <c r="AN11" s="244">
        <v>67.247535120999999</v>
      </c>
      <c r="AO11" s="244">
        <v>67.552819893999995</v>
      </c>
      <c r="AP11" s="244">
        <v>69.324896308000007</v>
      </c>
      <c r="AQ11" s="244">
        <v>60.644452467000001</v>
      </c>
      <c r="AR11" s="244">
        <v>59.186521591999998</v>
      </c>
      <c r="AS11" s="244">
        <v>60.016930768999998</v>
      </c>
      <c r="AT11" s="244">
        <v>61.665444823999998</v>
      </c>
      <c r="AU11" s="244">
        <v>61.523239711000002</v>
      </c>
      <c r="AV11" s="244">
        <v>61.778975576000001</v>
      </c>
      <c r="AW11" s="244">
        <v>62.271829680000003</v>
      </c>
      <c r="AX11" s="244">
        <v>62.222592063</v>
      </c>
      <c r="AY11" s="244">
        <v>62.852175994</v>
      </c>
      <c r="AZ11" s="244">
        <v>62.277321203</v>
      </c>
      <c r="BA11" s="244">
        <v>62.696572332000002</v>
      </c>
      <c r="BB11" s="244">
        <v>63.182534111000002</v>
      </c>
      <c r="BC11" s="244">
        <v>63.949577777000002</v>
      </c>
      <c r="BD11" s="244">
        <v>64.576233639999998</v>
      </c>
      <c r="BE11" s="244">
        <v>65.586182425000004</v>
      </c>
      <c r="BF11" s="244">
        <v>65.412948232000005</v>
      </c>
      <c r="BG11" s="244">
        <v>66.311946574000004</v>
      </c>
      <c r="BH11" s="368">
        <v>67.387955720999997</v>
      </c>
      <c r="BI11" s="368">
        <v>67.393851701000003</v>
      </c>
      <c r="BJ11" s="368">
        <v>67.470707144000002</v>
      </c>
      <c r="BK11" s="368">
        <v>67.343275356000007</v>
      </c>
      <c r="BL11" s="368">
        <v>67.383933428999995</v>
      </c>
      <c r="BM11" s="368">
        <v>67.437034878000006</v>
      </c>
      <c r="BN11" s="368">
        <v>67.893033144</v>
      </c>
      <c r="BO11" s="368">
        <v>68.560896604000007</v>
      </c>
      <c r="BP11" s="368">
        <v>69.134691876999995</v>
      </c>
      <c r="BQ11" s="368">
        <v>69.145699743999998</v>
      </c>
      <c r="BR11" s="368">
        <v>69.292604714999996</v>
      </c>
      <c r="BS11" s="368">
        <v>69.353564469999995</v>
      </c>
      <c r="BT11" s="368">
        <v>69.424919575999994</v>
      </c>
      <c r="BU11" s="368">
        <v>69.153369737999995</v>
      </c>
      <c r="BV11" s="368">
        <v>68.962861086000004</v>
      </c>
    </row>
    <row r="12" spans="1:74" ht="11.1" customHeight="1" x14ac:dyDescent="0.2">
      <c r="A12" s="159" t="s">
        <v>297</v>
      </c>
      <c r="B12" s="170" t="s">
        <v>883</v>
      </c>
      <c r="C12" s="244">
        <v>36.703603028000003</v>
      </c>
      <c r="D12" s="244">
        <v>36.500339959999998</v>
      </c>
      <c r="E12" s="244">
        <v>36.074070427999999</v>
      </c>
      <c r="F12" s="244">
        <v>36.238691715000002</v>
      </c>
      <c r="G12" s="244">
        <v>36.713660177999998</v>
      </c>
      <c r="H12" s="244">
        <v>37.120580357999998</v>
      </c>
      <c r="I12" s="244">
        <v>37.359951762000001</v>
      </c>
      <c r="J12" s="244">
        <v>37.157702710000002</v>
      </c>
      <c r="K12" s="244">
        <v>37.313271149000002</v>
      </c>
      <c r="L12" s="244">
        <v>37.074134256999997</v>
      </c>
      <c r="M12" s="244">
        <v>36.932674859000002</v>
      </c>
      <c r="N12" s="244">
        <v>36.835199056999997</v>
      </c>
      <c r="O12" s="244">
        <v>37.061881677000002</v>
      </c>
      <c r="P12" s="244">
        <v>36.916353135999998</v>
      </c>
      <c r="Q12" s="244">
        <v>36.680675543</v>
      </c>
      <c r="R12" s="244">
        <v>36.592714620000002</v>
      </c>
      <c r="S12" s="244">
        <v>36.440564115999997</v>
      </c>
      <c r="T12" s="244">
        <v>36.539465100000001</v>
      </c>
      <c r="U12" s="244">
        <v>36.551576457000003</v>
      </c>
      <c r="V12" s="244">
        <v>36.831958843000002</v>
      </c>
      <c r="W12" s="244">
        <v>36.923532825000002</v>
      </c>
      <c r="X12" s="244">
        <v>37.101120459999997</v>
      </c>
      <c r="Y12" s="244">
        <v>36.865921401000001</v>
      </c>
      <c r="Z12" s="244">
        <v>36.166352781999997</v>
      </c>
      <c r="AA12" s="244">
        <v>35.636192514999998</v>
      </c>
      <c r="AB12" s="244">
        <v>35.560393591999997</v>
      </c>
      <c r="AC12" s="244">
        <v>35.094197379000001</v>
      </c>
      <c r="AD12" s="244">
        <v>35.142936656000003</v>
      </c>
      <c r="AE12" s="244">
        <v>34.760134688999997</v>
      </c>
      <c r="AF12" s="244">
        <v>34.864925006</v>
      </c>
      <c r="AG12" s="244">
        <v>34.289305896999998</v>
      </c>
      <c r="AH12" s="244">
        <v>34.583010979000001</v>
      </c>
      <c r="AI12" s="244">
        <v>32.991847094999997</v>
      </c>
      <c r="AJ12" s="244">
        <v>34.441172158999997</v>
      </c>
      <c r="AK12" s="244">
        <v>34.378036477999999</v>
      </c>
      <c r="AL12" s="244">
        <v>34.339195834000002</v>
      </c>
      <c r="AM12" s="244">
        <v>33.920590759</v>
      </c>
      <c r="AN12" s="244">
        <v>33.178916786999999</v>
      </c>
      <c r="AO12" s="244">
        <v>33.375051646999999</v>
      </c>
      <c r="AP12" s="244">
        <v>35.481799784000003</v>
      </c>
      <c r="AQ12" s="244">
        <v>29.359594303000002</v>
      </c>
      <c r="AR12" s="244">
        <v>27.367302749</v>
      </c>
      <c r="AS12" s="244">
        <v>27.955374815999999</v>
      </c>
      <c r="AT12" s="244">
        <v>28.973465827999998</v>
      </c>
      <c r="AU12" s="244">
        <v>29.036159133999998</v>
      </c>
      <c r="AV12" s="244">
        <v>29.347835475</v>
      </c>
      <c r="AW12" s="244">
        <v>30.190279138000001</v>
      </c>
      <c r="AX12" s="244">
        <v>30.473693153999999</v>
      </c>
      <c r="AY12" s="244">
        <v>30.628020403000001</v>
      </c>
      <c r="AZ12" s="244">
        <v>30.160203145000001</v>
      </c>
      <c r="BA12" s="244">
        <v>30.300968404999999</v>
      </c>
      <c r="BB12" s="244">
        <v>30.291398569999998</v>
      </c>
      <c r="BC12" s="244">
        <v>30.733425776000001</v>
      </c>
      <c r="BD12" s="244">
        <v>31.314240957999999</v>
      </c>
      <c r="BE12" s="244">
        <v>32.077336637000002</v>
      </c>
      <c r="BF12" s="244">
        <v>32.155792959000003</v>
      </c>
      <c r="BG12" s="244">
        <v>32.510006515000001</v>
      </c>
      <c r="BH12" s="368">
        <v>33.122141095000003</v>
      </c>
      <c r="BI12" s="368">
        <v>33.423603419000003</v>
      </c>
      <c r="BJ12" s="368">
        <v>33.628897049000003</v>
      </c>
      <c r="BK12" s="368">
        <v>33.724055657000001</v>
      </c>
      <c r="BL12" s="368">
        <v>33.648155236000001</v>
      </c>
      <c r="BM12" s="368">
        <v>33.592408603999999</v>
      </c>
      <c r="BN12" s="368">
        <v>33.630319362999998</v>
      </c>
      <c r="BO12" s="368">
        <v>33.835594526000001</v>
      </c>
      <c r="BP12" s="368">
        <v>34.065235252000001</v>
      </c>
      <c r="BQ12" s="368">
        <v>34.006266328999999</v>
      </c>
      <c r="BR12" s="368">
        <v>34.026173696000001</v>
      </c>
      <c r="BS12" s="368">
        <v>33.990126017000001</v>
      </c>
      <c r="BT12" s="368">
        <v>33.985347367000003</v>
      </c>
      <c r="BU12" s="368">
        <v>34.045183369999997</v>
      </c>
      <c r="BV12" s="368">
        <v>34.108241675000002</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25.33</v>
      </c>
      <c r="AZ13" s="244">
        <v>24.87</v>
      </c>
      <c r="BA13" s="244">
        <v>25.03</v>
      </c>
      <c r="BB13" s="244">
        <v>25.015000000000001</v>
      </c>
      <c r="BC13" s="244">
        <v>25.466999999999999</v>
      </c>
      <c r="BD13" s="244">
        <v>26.035</v>
      </c>
      <c r="BE13" s="244">
        <v>26.73</v>
      </c>
      <c r="BF13" s="244">
        <v>26.774999999999999</v>
      </c>
      <c r="BG13" s="244">
        <v>27.155000000000001</v>
      </c>
      <c r="BH13" s="368">
        <v>27.765125000000001</v>
      </c>
      <c r="BI13" s="368">
        <v>27.993784999999999</v>
      </c>
      <c r="BJ13" s="368">
        <v>28.112444</v>
      </c>
      <c r="BK13" s="368">
        <v>28.067533999999998</v>
      </c>
      <c r="BL13" s="368">
        <v>28.077193999999999</v>
      </c>
      <c r="BM13" s="368">
        <v>28.047854000000001</v>
      </c>
      <c r="BN13" s="368">
        <v>28.166513999999999</v>
      </c>
      <c r="BO13" s="368">
        <v>28.375173</v>
      </c>
      <c r="BP13" s="368">
        <v>28.583832999999998</v>
      </c>
      <c r="BQ13" s="368">
        <v>28.492294000000001</v>
      </c>
      <c r="BR13" s="368">
        <v>28.491152</v>
      </c>
      <c r="BS13" s="368">
        <v>28.489812000000001</v>
      </c>
      <c r="BT13" s="368">
        <v>28.498526999999999</v>
      </c>
      <c r="BU13" s="368">
        <v>28.493963000000001</v>
      </c>
      <c r="BV13" s="368">
        <v>28.479410000000001</v>
      </c>
    </row>
    <row r="14" spans="1:74" ht="11.1" customHeight="1" x14ac:dyDescent="0.2">
      <c r="A14" s="159" t="s">
        <v>377</v>
      </c>
      <c r="B14" s="170" t="s">
        <v>1025</v>
      </c>
      <c r="C14" s="244">
        <v>5.3936030280000002</v>
      </c>
      <c r="D14" s="244">
        <v>5.3083399596999996</v>
      </c>
      <c r="E14" s="244">
        <v>5.2590704279000002</v>
      </c>
      <c r="F14" s="244">
        <v>5.3426917146999999</v>
      </c>
      <c r="G14" s="244">
        <v>5.3146601776000004</v>
      </c>
      <c r="H14" s="244">
        <v>5.2905803578999997</v>
      </c>
      <c r="I14" s="244">
        <v>5.3099517623999999</v>
      </c>
      <c r="J14" s="244">
        <v>5.2407027101999999</v>
      </c>
      <c r="K14" s="244">
        <v>5.2482711494999998</v>
      </c>
      <c r="L14" s="244">
        <v>5.2041342566999997</v>
      </c>
      <c r="M14" s="244">
        <v>5.3016748594000003</v>
      </c>
      <c r="N14" s="244">
        <v>5.3581990567000002</v>
      </c>
      <c r="O14" s="244">
        <v>5.3058816773000004</v>
      </c>
      <c r="P14" s="244">
        <v>5.3303531359000003</v>
      </c>
      <c r="Q14" s="244">
        <v>5.2716755427999997</v>
      </c>
      <c r="R14" s="244">
        <v>5.2497146196999998</v>
      </c>
      <c r="S14" s="244">
        <v>5.2125641156000002</v>
      </c>
      <c r="T14" s="244">
        <v>5.3104651001000001</v>
      </c>
      <c r="U14" s="244">
        <v>5.2655764574999999</v>
      </c>
      <c r="V14" s="244">
        <v>5.3019588432999996</v>
      </c>
      <c r="W14" s="244">
        <v>5.2575328250000002</v>
      </c>
      <c r="X14" s="244">
        <v>5.2601204597000004</v>
      </c>
      <c r="Y14" s="244">
        <v>5.2699214010000004</v>
      </c>
      <c r="Z14" s="244">
        <v>5.3503527823999999</v>
      </c>
      <c r="AA14" s="244">
        <v>5.4801925153999997</v>
      </c>
      <c r="AB14" s="244">
        <v>5.4693935923000003</v>
      </c>
      <c r="AC14" s="244">
        <v>5.4991973788999999</v>
      </c>
      <c r="AD14" s="244">
        <v>5.4879366558999996</v>
      </c>
      <c r="AE14" s="244">
        <v>5.4251346893000001</v>
      </c>
      <c r="AF14" s="244">
        <v>5.4399250058000002</v>
      </c>
      <c r="AG14" s="244">
        <v>5.2843058967000003</v>
      </c>
      <c r="AH14" s="244">
        <v>5.3380109786999999</v>
      </c>
      <c r="AI14" s="244">
        <v>5.3068470948000002</v>
      </c>
      <c r="AJ14" s="244">
        <v>5.2961721588000001</v>
      </c>
      <c r="AK14" s="244">
        <v>5.3734504779999996</v>
      </c>
      <c r="AL14" s="244">
        <v>5.4341958341999996</v>
      </c>
      <c r="AM14" s="244">
        <v>5.2505907586999996</v>
      </c>
      <c r="AN14" s="244">
        <v>5.2289167869000002</v>
      </c>
      <c r="AO14" s="244">
        <v>5.1850516474999999</v>
      </c>
      <c r="AP14" s="244">
        <v>5.1567997841000004</v>
      </c>
      <c r="AQ14" s="244">
        <v>5.0495943034000002</v>
      </c>
      <c r="AR14" s="244">
        <v>5.0173027492999998</v>
      </c>
      <c r="AS14" s="244">
        <v>4.9803748158000003</v>
      </c>
      <c r="AT14" s="244">
        <v>5.0334658284999998</v>
      </c>
      <c r="AU14" s="244">
        <v>5.0611591335000004</v>
      </c>
      <c r="AV14" s="244">
        <v>5.0278354746999998</v>
      </c>
      <c r="AW14" s="244">
        <v>5.1202791379999999</v>
      </c>
      <c r="AX14" s="244">
        <v>5.2186931544000004</v>
      </c>
      <c r="AY14" s="244">
        <v>5.2980204025999997</v>
      </c>
      <c r="AZ14" s="244">
        <v>5.2902031453999996</v>
      </c>
      <c r="BA14" s="244">
        <v>5.2709684051999997</v>
      </c>
      <c r="BB14" s="244">
        <v>5.2763985697000004</v>
      </c>
      <c r="BC14" s="244">
        <v>5.2664257762000002</v>
      </c>
      <c r="BD14" s="244">
        <v>5.2792409583</v>
      </c>
      <c r="BE14" s="244">
        <v>5.3473366369999997</v>
      </c>
      <c r="BF14" s="244">
        <v>5.3807929587999999</v>
      </c>
      <c r="BG14" s="244">
        <v>5.3550065147000003</v>
      </c>
      <c r="BH14" s="368">
        <v>5.3570160952999997</v>
      </c>
      <c r="BI14" s="368">
        <v>5.4298184187</v>
      </c>
      <c r="BJ14" s="368">
        <v>5.5164530494999999</v>
      </c>
      <c r="BK14" s="368">
        <v>5.6565216565999998</v>
      </c>
      <c r="BL14" s="368">
        <v>5.5709612358999996</v>
      </c>
      <c r="BM14" s="368">
        <v>5.5445546043</v>
      </c>
      <c r="BN14" s="368">
        <v>5.4638053625999996</v>
      </c>
      <c r="BO14" s="368">
        <v>5.4604215257000002</v>
      </c>
      <c r="BP14" s="368">
        <v>5.4814022523999997</v>
      </c>
      <c r="BQ14" s="368">
        <v>5.5139723289999996</v>
      </c>
      <c r="BR14" s="368">
        <v>5.5350216957000002</v>
      </c>
      <c r="BS14" s="368">
        <v>5.5003140172</v>
      </c>
      <c r="BT14" s="368">
        <v>5.486820367</v>
      </c>
      <c r="BU14" s="368">
        <v>5.5512203695000002</v>
      </c>
      <c r="BV14" s="368">
        <v>5.6288316745999998</v>
      </c>
    </row>
    <row r="15" spans="1:74" ht="11.1" customHeight="1" x14ac:dyDescent="0.2">
      <c r="A15" s="159" t="s">
        <v>299</v>
      </c>
      <c r="B15" s="170" t="s">
        <v>272</v>
      </c>
      <c r="C15" s="244">
        <v>14.513876980999999</v>
      </c>
      <c r="D15" s="244">
        <v>14.244060770999999</v>
      </c>
      <c r="E15" s="244">
        <v>14.421232421999999</v>
      </c>
      <c r="F15" s="244">
        <v>14.419593463</v>
      </c>
      <c r="G15" s="244">
        <v>14.33099872</v>
      </c>
      <c r="H15" s="244">
        <v>14.311603319</v>
      </c>
      <c r="I15" s="244">
        <v>14.267623751</v>
      </c>
      <c r="J15" s="244">
        <v>14.12349519</v>
      </c>
      <c r="K15" s="244">
        <v>14.232876958</v>
      </c>
      <c r="L15" s="244">
        <v>14.162370844</v>
      </c>
      <c r="M15" s="244">
        <v>14.284084106</v>
      </c>
      <c r="N15" s="244">
        <v>14.324242002</v>
      </c>
      <c r="O15" s="244">
        <v>14.358392265999999</v>
      </c>
      <c r="P15" s="244">
        <v>14.396271062</v>
      </c>
      <c r="Q15" s="244">
        <v>14.385576233</v>
      </c>
      <c r="R15" s="244">
        <v>14.327979257000001</v>
      </c>
      <c r="S15" s="244">
        <v>14.38964058</v>
      </c>
      <c r="T15" s="244">
        <v>14.488776801</v>
      </c>
      <c r="U15" s="244">
        <v>14.633985034</v>
      </c>
      <c r="V15" s="244">
        <v>14.420191423</v>
      </c>
      <c r="W15" s="244">
        <v>14.735785947</v>
      </c>
      <c r="X15" s="244">
        <v>14.785374699</v>
      </c>
      <c r="Y15" s="244">
        <v>14.833201459</v>
      </c>
      <c r="Z15" s="244">
        <v>14.950970806999999</v>
      </c>
      <c r="AA15" s="244">
        <v>14.863560566</v>
      </c>
      <c r="AB15" s="244">
        <v>14.848935322000001</v>
      </c>
      <c r="AC15" s="244">
        <v>14.750043207999999</v>
      </c>
      <c r="AD15" s="244">
        <v>14.351422059000001</v>
      </c>
      <c r="AE15" s="244">
        <v>14.255761879</v>
      </c>
      <c r="AF15" s="244">
        <v>14.616350362</v>
      </c>
      <c r="AG15" s="244">
        <v>14.585209766</v>
      </c>
      <c r="AH15" s="244">
        <v>14.596826774</v>
      </c>
      <c r="AI15" s="244">
        <v>14.531655690999999</v>
      </c>
      <c r="AJ15" s="244">
        <v>14.550263488000001</v>
      </c>
      <c r="AK15" s="244">
        <v>14.692947366</v>
      </c>
      <c r="AL15" s="244">
        <v>14.718474859000001</v>
      </c>
      <c r="AM15" s="244">
        <v>14.729931427</v>
      </c>
      <c r="AN15" s="244">
        <v>14.725281531</v>
      </c>
      <c r="AO15" s="244">
        <v>14.699326814999999</v>
      </c>
      <c r="AP15" s="244">
        <v>14.749007261999999</v>
      </c>
      <c r="AQ15" s="244">
        <v>12.486168640000001</v>
      </c>
      <c r="AR15" s="244">
        <v>12.280388339</v>
      </c>
      <c r="AS15" s="244">
        <v>12.330711893</v>
      </c>
      <c r="AT15" s="244">
        <v>12.879313100999999</v>
      </c>
      <c r="AU15" s="244">
        <v>12.906462879999999</v>
      </c>
      <c r="AV15" s="244">
        <v>13.044379907</v>
      </c>
      <c r="AW15" s="244">
        <v>13.139494920000001</v>
      </c>
      <c r="AX15" s="244">
        <v>13.175094290000001</v>
      </c>
      <c r="AY15" s="244">
        <v>13.303890255000001</v>
      </c>
      <c r="AZ15" s="244">
        <v>13.361359582</v>
      </c>
      <c r="BA15" s="244">
        <v>13.470748173</v>
      </c>
      <c r="BB15" s="244">
        <v>13.621699587</v>
      </c>
      <c r="BC15" s="244">
        <v>13.626235343999999</v>
      </c>
      <c r="BD15" s="244">
        <v>13.591766233</v>
      </c>
      <c r="BE15" s="244">
        <v>13.663102235</v>
      </c>
      <c r="BF15" s="244">
        <v>13.382120243999999</v>
      </c>
      <c r="BG15" s="244">
        <v>13.797640051</v>
      </c>
      <c r="BH15" s="368">
        <v>14.093286286</v>
      </c>
      <c r="BI15" s="368">
        <v>14.225499225</v>
      </c>
      <c r="BJ15" s="368">
        <v>14.314729777</v>
      </c>
      <c r="BK15" s="368">
        <v>14.37159834</v>
      </c>
      <c r="BL15" s="368">
        <v>14.450380323999999</v>
      </c>
      <c r="BM15" s="368">
        <v>14.549026553999999</v>
      </c>
      <c r="BN15" s="368">
        <v>14.589275072</v>
      </c>
      <c r="BO15" s="368">
        <v>14.658925476</v>
      </c>
      <c r="BP15" s="368">
        <v>14.734568384999999</v>
      </c>
      <c r="BQ15" s="368">
        <v>14.789707706</v>
      </c>
      <c r="BR15" s="368">
        <v>14.761031526</v>
      </c>
      <c r="BS15" s="368">
        <v>14.772336745</v>
      </c>
      <c r="BT15" s="368">
        <v>14.905184866000001</v>
      </c>
      <c r="BU15" s="368">
        <v>14.992927174</v>
      </c>
      <c r="BV15" s="368">
        <v>15.023765485</v>
      </c>
    </row>
    <row r="16" spans="1:74" ht="11.1" customHeight="1" x14ac:dyDescent="0.2">
      <c r="A16" s="159" t="s">
        <v>300</v>
      </c>
      <c r="B16" s="170" t="s">
        <v>273</v>
      </c>
      <c r="C16" s="244">
        <v>4.8380000000000001</v>
      </c>
      <c r="D16" s="244">
        <v>4.7880000000000003</v>
      </c>
      <c r="E16" s="244">
        <v>4.83</v>
      </c>
      <c r="F16" s="244">
        <v>4.8520000000000003</v>
      </c>
      <c r="G16" s="244">
        <v>4.8129999999999997</v>
      </c>
      <c r="H16" s="244">
        <v>4.9400000000000004</v>
      </c>
      <c r="I16" s="244">
        <v>4.8220000000000001</v>
      </c>
      <c r="J16" s="244">
        <v>4.7569999999999997</v>
      </c>
      <c r="K16" s="244">
        <v>4.7779999999999996</v>
      </c>
      <c r="L16" s="244">
        <v>4.7789999999999999</v>
      </c>
      <c r="M16" s="244">
        <v>4.8230000000000004</v>
      </c>
      <c r="N16" s="244">
        <v>4.7690000000000001</v>
      </c>
      <c r="O16" s="244">
        <v>4.8280000000000003</v>
      </c>
      <c r="P16" s="244">
        <v>4.7830000000000004</v>
      </c>
      <c r="Q16" s="244">
        <v>4.8470000000000004</v>
      </c>
      <c r="R16" s="244">
        <v>4.8339999999999996</v>
      </c>
      <c r="S16" s="244">
        <v>4.8209999999999997</v>
      </c>
      <c r="T16" s="244">
        <v>4.9180000000000001</v>
      </c>
      <c r="U16" s="244">
        <v>4.7759999999999998</v>
      </c>
      <c r="V16" s="244">
        <v>4.8109999999999999</v>
      </c>
      <c r="W16" s="244">
        <v>4.7409999999999997</v>
      </c>
      <c r="X16" s="244">
        <v>4.8380000000000001</v>
      </c>
      <c r="Y16" s="244">
        <v>4.8310000000000004</v>
      </c>
      <c r="Z16" s="244">
        <v>4.899</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5.0010000000000003</v>
      </c>
      <c r="AN16" s="244">
        <v>4.9359999999999999</v>
      </c>
      <c r="AO16" s="244">
        <v>4.9429999999999996</v>
      </c>
      <c r="AP16" s="244">
        <v>4.8639999999999999</v>
      </c>
      <c r="AQ16" s="244">
        <v>4.899</v>
      </c>
      <c r="AR16" s="244">
        <v>4.9950000000000001</v>
      </c>
      <c r="AS16" s="244">
        <v>4.93</v>
      </c>
      <c r="AT16" s="244">
        <v>4.9770000000000003</v>
      </c>
      <c r="AU16" s="244">
        <v>4.9779999999999998</v>
      </c>
      <c r="AV16" s="244">
        <v>4.9180000000000001</v>
      </c>
      <c r="AW16" s="244">
        <v>4.9379999999999997</v>
      </c>
      <c r="AX16" s="244">
        <v>4.8815412919999996</v>
      </c>
      <c r="AY16" s="244">
        <v>5.0473362766000003</v>
      </c>
      <c r="AZ16" s="244">
        <v>5.0011663417000003</v>
      </c>
      <c r="BA16" s="244">
        <v>5.0867624246999998</v>
      </c>
      <c r="BB16" s="244">
        <v>5.0564930399000003</v>
      </c>
      <c r="BC16" s="244">
        <v>5.0769330176</v>
      </c>
      <c r="BD16" s="244">
        <v>5.1293154277999999</v>
      </c>
      <c r="BE16" s="244">
        <v>5.0481091640000004</v>
      </c>
      <c r="BF16" s="244">
        <v>5.0885351612000003</v>
      </c>
      <c r="BG16" s="244">
        <v>5.0548837023999997</v>
      </c>
      <c r="BH16" s="368">
        <v>5.0736282669000001</v>
      </c>
      <c r="BI16" s="368">
        <v>5.0933380400999999</v>
      </c>
      <c r="BJ16" s="368">
        <v>5.0525389833999999</v>
      </c>
      <c r="BK16" s="368">
        <v>5.0645238754999999</v>
      </c>
      <c r="BL16" s="368">
        <v>5.0590378434999996</v>
      </c>
      <c r="BM16" s="368">
        <v>5.0549326650999999</v>
      </c>
      <c r="BN16" s="368">
        <v>5.0637955611000001</v>
      </c>
      <c r="BO16" s="368">
        <v>5.0872903131999996</v>
      </c>
      <c r="BP16" s="368">
        <v>5.1228771751000002</v>
      </c>
      <c r="BQ16" s="368">
        <v>5.0605766975000002</v>
      </c>
      <c r="BR16" s="368">
        <v>5.0966259787999997</v>
      </c>
      <c r="BS16" s="368">
        <v>5.1189320196999999</v>
      </c>
      <c r="BT16" s="368">
        <v>5.1369659060000004</v>
      </c>
      <c r="BU16" s="368">
        <v>5.1565894056000001</v>
      </c>
      <c r="BV16" s="368">
        <v>5.1144495207</v>
      </c>
    </row>
    <row r="17" spans="1:74" ht="11.1" customHeight="1" x14ac:dyDescent="0.2">
      <c r="A17" s="159" t="s">
        <v>301</v>
      </c>
      <c r="B17" s="170" t="s">
        <v>275</v>
      </c>
      <c r="C17" s="244">
        <v>14.214118395</v>
      </c>
      <c r="D17" s="244">
        <v>14.156451328999999</v>
      </c>
      <c r="E17" s="244">
        <v>14.008754771</v>
      </c>
      <c r="F17" s="244">
        <v>14.232692998999999</v>
      </c>
      <c r="G17" s="244">
        <v>14.619803884</v>
      </c>
      <c r="H17" s="244">
        <v>14.828759267000001</v>
      </c>
      <c r="I17" s="244">
        <v>14.955907882</v>
      </c>
      <c r="J17" s="244">
        <v>14.742394625999999</v>
      </c>
      <c r="K17" s="244">
        <v>14.962196045000001</v>
      </c>
      <c r="L17" s="244">
        <v>14.817715459</v>
      </c>
      <c r="M17" s="244">
        <v>14.537825585</v>
      </c>
      <c r="N17" s="244">
        <v>14.187688503</v>
      </c>
      <c r="O17" s="244">
        <v>14.073037162</v>
      </c>
      <c r="P17" s="244">
        <v>14.010536309000001</v>
      </c>
      <c r="Q17" s="244">
        <v>14.182075772999999</v>
      </c>
      <c r="R17" s="244">
        <v>14.593950317999999</v>
      </c>
      <c r="S17" s="244">
        <v>14.839574501</v>
      </c>
      <c r="T17" s="244">
        <v>15.049477821</v>
      </c>
      <c r="U17" s="244">
        <v>15.042607379</v>
      </c>
      <c r="V17" s="244">
        <v>14.766156753000001</v>
      </c>
      <c r="W17" s="244">
        <v>14.766250088</v>
      </c>
      <c r="X17" s="244">
        <v>14.712636634000001</v>
      </c>
      <c r="Y17" s="244">
        <v>14.528183308999999</v>
      </c>
      <c r="Z17" s="244">
        <v>14.385764537</v>
      </c>
      <c r="AA17" s="244">
        <v>14.139066373</v>
      </c>
      <c r="AB17" s="244">
        <v>14.007958295</v>
      </c>
      <c r="AC17" s="244">
        <v>14.21426617</v>
      </c>
      <c r="AD17" s="244">
        <v>14.539722209000001</v>
      </c>
      <c r="AE17" s="244">
        <v>15.054106321000001</v>
      </c>
      <c r="AF17" s="244">
        <v>14.987954373000001</v>
      </c>
      <c r="AG17" s="244">
        <v>15.057900472</v>
      </c>
      <c r="AH17" s="244">
        <v>15.431857926999999</v>
      </c>
      <c r="AI17" s="244">
        <v>15.317444998999999</v>
      </c>
      <c r="AJ17" s="244">
        <v>15.282023148</v>
      </c>
      <c r="AK17" s="244">
        <v>15.087901249</v>
      </c>
      <c r="AL17" s="244">
        <v>14.650088630000001</v>
      </c>
      <c r="AM17" s="244">
        <v>14.588384489999999</v>
      </c>
      <c r="AN17" s="244">
        <v>14.407336803</v>
      </c>
      <c r="AO17" s="244">
        <v>14.535441431000001</v>
      </c>
      <c r="AP17" s="244">
        <v>14.230089261</v>
      </c>
      <c r="AQ17" s="244">
        <v>13.899689523999999</v>
      </c>
      <c r="AR17" s="244">
        <v>14.543830504000001</v>
      </c>
      <c r="AS17" s="244">
        <v>14.800844059999999</v>
      </c>
      <c r="AT17" s="244">
        <v>14.835665894</v>
      </c>
      <c r="AU17" s="244">
        <v>14.602617698</v>
      </c>
      <c r="AV17" s="244">
        <v>14.468760195</v>
      </c>
      <c r="AW17" s="244">
        <v>14.004055621999999</v>
      </c>
      <c r="AX17" s="244">
        <v>13.692263326999999</v>
      </c>
      <c r="AY17" s="244">
        <v>13.872929059000001</v>
      </c>
      <c r="AZ17" s="244">
        <v>13.754592133999999</v>
      </c>
      <c r="BA17" s="244">
        <v>13.838093328999999</v>
      </c>
      <c r="BB17" s="244">
        <v>14.212942913999999</v>
      </c>
      <c r="BC17" s="244">
        <v>14.512983639</v>
      </c>
      <c r="BD17" s="244">
        <v>14.540911020999999</v>
      </c>
      <c r="BE17" s="244">
        <v>14.797634389000001</v>
      </c>
      <c r="BF17" s="244">
        <v>14.786499867</v>
      </c>
      <c r="BG17" s="244">
        <v>14.949416306</v>
      </c>
      <c r="BH17" s="368">
        <v>15.098900071999999</v>
      </c>
      <c r="BI17" s="368">
        <v>14.651411016999999</v>
      </c>
      <c r="BJ17" s="368">
        <v>14.474541334</v>
      </c>
      <c r="BK17" s="368">
        <v>14.183097483999999</v>
      </c>
      <c r="BL17" s="368">
        <v>14.226360026</v>
      </c>
      <c r="BM17" s="368">
        <v>14.240667054999999</v>
      </c>
      <c r="BN17" s="368">
        <v>14.609643148</v>
      </c>
      <c r="BO17" s="368">
        <v>14.979086289</v>
      </c>
      <c r="BP17" s="368">
        <v>15.212011065</v>
      </c>
      <c r="BQ17" s="368">
        <v>15.289149011999999</v>
      </c>
      <c r="BR17" s="368">
        <v>15.408773515</v>
      </c>
      <c r="BS17" s="368">
        <v>15.472169687999999</v>
      </c>
      <c r="BT17" s="368">
        <v>15.397421437</v>
      </c>
      <c r="BU17" s="368">
        <v>14.958669788</v>
      </c>
      <c r="BV17" s="368">
        <v>14.716404405</v>
      </c>
    </row>
    <row r="18" spans="1:74" ht="11.1" customHeight="1" x14ac:dyDescent="0.2">
      <c r="A18" s="159" t="s">
        <v>303</v>
      </c>
      <c r="B18" s="170" t="s">
        <v>494</v>
      </c>
      <c r="C18" s="244">
        <v>97.274795878000006</v>
      </c>
      <c r="D18" s="244">
        <v>97.159546268</v>
      </c>
      <c r="E18" s="244">
        <v>96.834900074000004</v>
      </c>
      <c r="F18" s="244">
        <v>96.658368476000007</v>
      </c>
      <c r="G18" s="244">
        <v>97.601994394000002</v>
      </c>
      <c r="H18" s="244">
        <v>98.289606407999997</v>
      </c>
      <c r="I18" s="244">
        <v>98.957426006999995</v>
      </c>
      <c r="J18" s="244">
        <v>98.240452929</v>
      </c>
      <c r="K18" s="244">
        <v>98.315897561</v>
      </c>
      <c r="L18" s="244">
        <v>98.865879208999999</v>
      </c>
      <c r="M18" s="244">
        <v>99.463536821000005</v>
      </c>
      <c r="N18" s="244">
        <v>98.582674342000004</v>
      </c>
      <c r="O18" s="244">
        <v>99.025585737</v>
      </c>
      <c r="P18" s="244">
        <v>99.273586769999994</v>
      </c>
      <c r="Q18" s="244">
        <v>99.540018454999995</v>
      </c>
      <c r="R18" s="244">
        <v>99.662110439000003</v>
      </c>
      <c r="S18" s="244">
        <v>99.618136168999996</v>
      </c>
      <c r="T18" s="244">
        <v>100.43145961</v>
      </c>
      <c r="U18" s="244">
        <v>101.19554714</v>
      </c>
      <c r="V18" s="244">
        <v>101.7699583</v>
      </c>
      <c r="W18" s="244">
        <v>101.44157179</v>
      </c>
      <c r="X18" s="244">
        <v>102.34860805</v>
      </c>
      <c r="Y18" s="244">
        <v>102.45574778</v>
      </c>
      <c r="Z18" s="244">
        <v>101.92063081000001</v>
      </c>
      <c r="AA18" s="244">
        <v>100.38961974</v>
      </c>
      <c r="AB18" s="244">
        <v>100.13860173</v>
      </c>
      <c r="AC18" s="244">
        <v>100.19392687</v>
      </c>
      <c r="AD18" s="244">
        <v>100.44442348</v>
      </c>
      <c r="AE18" s="244">
        <v>100.19760653</v>
      </c>
      <c r="AF18" s="244">
        <v>100.64471186</v>
      </c>
      <c r="AG18" s="244">
        <v>99.969553403000006</v>
      </c>
      <c r="AH18" s="244">
        <v>101.17216295999999</v>
      </c>
      <c r="AI18" s="244">
        <v>99.502615684999995</v>
      </c>
      <c r="AJ18" s="244">
        <v>101.37544934</v>
      </c>
      <c r="AK18" s="244">
        <v>102.11815625</v>
      </c>
      <c r="AL18" s="244">
        <v>101.823756</v>
      </c>
      <c r="AM18" s="244">
        <v>101.38901319999999</v>
      </c>
      <c r="AN18" s="244">
        <v>100.26663693</v>
      </c>
      <c r="AO18" s="244">
        <v>100.52444327000001</v>
      </c>
      <c r="AP18" s="244">
        <v>99.968192020000004</v>
      </c>
      <c r="AQ18" s="244">
        <v>88.487629467000005</v>
      </c>
      <c r="AR18" s="244">
        <v>88.569000779999996</v>
      </c>
      <c r="AS18" s="244">
        <v>90.355853977999999</v>
      </c>
      <c r="AT18" s="244">
        <v>91.348894668</v>
      </c>
      <c r="AU18" s="244">
        <v>91.352384373000007</v>
      </c>
      <c r="AV18" s="244">
        <v>91.623129070999994</v>
      </c>
      <c r="AW18" s="244">
        <v>93.32254854</v>
      </c>
      <c r="AX18" s="244">
        <v>93.316160867999997</v>
      </c>
      <c r="AY18" s="244">
        <v>93.918607735999998</v>
      </c>
      <c r="AZ18" s="244">
        <v>90.499498344000003</v>
      </c>
      <c r="BA18" s="244">
        <v>93.765454841999997</v>
      </c>
      <c r="BB18" s="244">
        <v>93.973116773000001</v>
      </c>
      <c r="BC18" s="244">
        <v>94.891274803000002</v>
      </c>
      <c r="BD18" s="244">
        <v>95.412731074999996</v>
      </c>
      <c r="BE18" s="244">
        <v>97.129368307999997</v>
      </c>
      <c r="BF18" s="244">
        <v>96.123386646</v>
      </c>
      <c r="BG18" s="244">
        <v>96.666489479999996</v>
      </c>
      <c r="BH18" s="368">
        <v>98.85873771</v>
      </c>
      <c r="BI18" s="368">
        <v>99.129171724000003</v>
      </c>
      <c r="BJ18" s="368">
        <v>99.451346766</v>
      </c>
      <c r="BK18" s="368">
        <v>99.662750966000004</v>
      </c>
      <c r="BL18" s="368">
        <v>99.700520052000002</v>
      </c>
      <c r="BM18" s="368">
        <v>99.892362676999994</v>
      </c>
      <c r="BN18" s="368">
        <v>100.37061713</v>
      </c>
      <c r="BO18" s="368">
        <v>101.01206802</v>
      </c>
      <c r="BP18" s="368">
        <v>101.72354773000001</v>
      </c>
      <c r="BQ18" s="368">
        <v>101.76014421000001</v>
      </c>
      <c r="BR18" s="368">
        <v>102.12991563999999</v>
      </c>
      <c r="BS18" s="368">
        <v>102.11289683</v>
      </c>
      <c r="BT18" s="368">
        <v>102.41419766999999</v>
      </c>
      <c r="BU18" s="368">
        <v>102.57505008</v>
      </c>
      <c r="BV18" s="368">
        <v>102.37182970000001</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368"/>
      <c r="BI19" s="368"/>
      <c r="BJ19" s="368"/>
      <c r="BK19" s="368"/>
      <c r="BL19" s="368"/>
      <c r="BM19" s="368"/>
      <c r="BN19" s="368"/>
      <c r="BO19" s="368"/>
      <c r="BP19" s="368"/>
      <c r="BQ19" s="368"/>
      <c r="BR19" s="368"/>
      <c r="BS19" s="368"/>
      <c r="BT19" s="368"/>
      <c r="BU19" s="368"/>
      <c r="BV19" s="368"/>
    </row>
    <row r="20" spans="1:74" ht="11.1" customHeight="1" x14ac:dyDescent="0.2">
      <c r="A20" s="159" t="s">
        <v>378</v>
      </c>
      <c r="B20" s="170" t="s">
        <v>495</v>
      </c>
      <c r="C20" s="244">
        <v>60.571192850000003</v>
      </c>
      <c r="D20" s="244">
        <v>60.659206308000002</v>
      </c>
      <c r="E20" s="244">
        <v>60.760829645999998</v>
      </c>
      <c r="F20" s="244">
        <v>60.419676760999998</v>
      </c>
      <c r="G20" s="244">
        <v>60.888334217000001</v>
      </c>
      <c r="H20" s="244">
        <v>61.169026049999999</v>
      </c>
      <c r="I20" s="244">
        <v>61.597474245000001</v>
      </c>
      <c r="J20" s="244">
        <v>61.082750218999998</v>
      </c>
      <c r="K20" s="244">
        <v>61.002626411000001</v>
      </c>
      <c r="L20" s="244">
        <v>61.791744952999998</v>
      </c>
      <c r="M20" s="244">
        <v>62.530861962000003</v>
      </c>
      <c r="N20" s="244">
        <v>61.747475285</v>
      </c>
      <c r="O20" s="244">
        <v>61.963704059999998</v>
      </c>
      <c r="P20" s="244">
        <v>62.357233634000004</v>
      </c>
      <c r="Q20" s="244">
        <v>62.859342912999999</v>
      </c>
      <c r="R20" s="244">
        <v>63.069395819999997</v>
      </c>
      <c r="S20" s="244">
        <v>63.177572052999999</v>
      </c>
      <c r="T20" s="244">
        <v>63.891994513</v>
      </c>
      <c r="U20" s="244">
        <v>64.643970684999999</v>
      </c>
      <c r="V20" s="244">
        <v>64.937999457000004</v>
      </c>
      <c r="W20" s="244">
        <v>64.518038970000006</v>
      </c>
      <c r="X20" s="244">
        <v>65.247487586000005</v>
      </c>
      <c r="Y20" s="244">
        <v>65.589826376999994</v>
      </c>
      <c r="Z20" s="244">
        <v>65.754278022999998</v>
      </c>
      <c r="AA20" s="244">
        <v>64.753427228999996</v>
      </c>
      <c r="AB20" s="244">
        <v>64.578208136000001</v>
      </c>
      <c r="AC20" s="244">
        <v>65.099729487999994</v>
      </c>
      <c r="AD20" s="244">
        <v>65.301486819000004</v>
      </c>
      <c r="AE20" s="244">
        <v>65.437471837000004</v>
      </c>
      <c r="AF20" s="244">
        <v>65.779786853999994</v>
      </c>
      <c r="AG20" s="244">
        <v>65.680247506000001</v>
      </c>
      <c r="AH20" s="244">
        <v>66.589151982000004</v>
      </c>
      <c r="AI20" s="244">
        <v>66.510768589999998</v>
      </c>
      <c r="AJ20" s="244">
        <v>66.934277184999999</v>
      </c>
      <c r="AK20" s="244">
        <v>67.740119770999996</v>
      </c>
      <c r="AL20" s="244">
        <v>67.484560162999998</v>
      </c>
      <c r="AM20" s="244">
        <v>67.468422438000005</v>
      </c>
      <c r="AN20" s="244">
        <v>67.087720138999998</v>
      </c>
      <c r="AO20" s="244">
        <v>67.149391617999996</v>
      </c>
      <c r="AP20" s="244">
        <v>64.486392236</v>
      </c>
      <c r="AQ20" s="244">
        <v>59.128035163</v>
      </c>
      <c r="AR20" s="244">
        <v>61.201698030999999</v>
      </c>
      <c r="AS20" s="244">
        <v>62.400479163</v>
      </c>
      <c r="AT20" s="244">
        <v>62.375428839000001</v>
      </c>
      <c r="AU20" s="244">
        <v>62.316225238999998</v>
      </c>
      <c r="AV20" s="244">
        <v>62.275293595999997</v>
      </c>
      <c r="AW20" s="244">
        <v>63.132269401999999</v>
      </c>
      <c r="AX20" s="244">
        <v>62.842467714000001</v>
      </c>
      <c r="AY20" s="244">
        <v>63.290587332999998</v>
      </c>
      <c r="AZ20" s="244">
        <v>60.339295198999999</v>
      </c>
      <c r="BA20" s="244">
        <v>63.464486436000001</v>
      </c>
      <c r="BB20" s="244">
        <v>63.681718203999999</v>
      </c>
      <c r="BC20" s="244">
        <v>64.157849025999994</v>
      </c>
      <c r="BD20" s="244">
        <v>64.098490116999997</v>
      </c>
      <c r="BE20" s="244">
        <v>65.052031670999995</v>
      </c>
      <c r="BF20" s="244">
        <v>63.967593686999997</v>
      </c>
      <c r="BG20" s="244">
        <v>64.156482965999999</v>
      </c>
      <c r="BH20" s="368">
        <v>65.736596614999996</v>
      </c>
      <c r="BI20" s="368">
        <v>65.705568305</v>
      </c>
      <c r="BJ20" s="368">
        <v>65.822449716999998</v>
      </c>
      <c r="BK20" s="368">
        <v>65.93869531</v>
      </c>
      <c r="BL20" s="368">
        <v>66.052364815999994</v>
      </c>
      <c r="BM20" s="368">
        <v>66.299954072999995</v>
      </c>
      <c r="BN20" s="368">
        <v>66.740297764000005</v>
      </c>
      <c r="BO20" s="368">
        <v>67.176473497999993</v>
      </c>
      <c r="BP20" s="368">
        <v>67.658312480000006</v>
      </c>
      <c r="BQ20" s="368">
        <v>67.753877885999998</v>
      </c>
      <c r="BR20" s="368">
        <v>68.103741943000003</v>
      </c>
      <c r="BS20" s="368">
        <v>68.122770810999995</v>
      </c>
      <c r="BT20" s="368">
        <v>68.428850303000004</v>
      </c>
      <c r="BU20" s="368">
        <v>68.529866713999994</v>
      </c>
      <c r="BV20" s="368">
        <v>68.263588025999994</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69"/>
      <c r="BI21" s="369"/>
      <c r="BJ21" s="369"/>
      <c r="BK21" s="369"/>
      <c r="BL21" s="369"/>
      <c r="BM21" s="369"/>
      <c r="BN21" s="369"/>
      <c r="BO21" s="369"/>
      <c r="BP21" s="369"/>
      <c r="BQ21" s="369"/>
      <c r="BR21" s="369"/>
      <c r="BS21" s="369"/>
      <c r="BT21" s="369"/>
      <c r="BU21" s="369"/>
      <c r="BV21" s="369"/>
    </row>
    <row r="22" spans="1:74" ht="11.1" customHeight="1" x14ac:dyDescent="0.2">
      <c r="B22" s="246" t="s">
        <v>1026</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368"/>
      <c r="BI22" s="368"/>
      <c r="BJ22" s="368"/>
      <c r="BK22" s="368"/>
      <c r="BL22" s="368"/>
      <c r="BM22" s="368"/>
      <c r="BN22" s="368"/>
      <c r="BO22" s="368"/>
      <c r="BP22" s="368"/>
      <c r="BQ22" s="368"/>
      <c r="BR22" s="368"/>
      <c r="BS22" s="368"/>
      <c r="BT22" s="368"/>
      <c r="BU22" s="368"/>
      <c r="BV22" s="368"/>
    </row>
    <row r="23" spans="1:74" ht="11.1" customHeight="1" x14ac:dyDescent="0.2">
      <c r="A23" s="159" t="s">
        <v>284</v>
      </c>
      <c r="B23" s="170" t="s">
        <v>245</v>
      </c>
      <c r="C23" s="244">
        <v>46.025718202</v>
      </c>
      <c r="D23" s="244">
        <v>47.006969357000003</v>
      </c>
      <c r="E23" s="244">
        <v>47.777351277999998</v>
      </c>
      <c r="F23" s="244">
        <v>46.169621143000001</v>
      </c>
      <c r="G23" s="244">
        <v>47.179062168999998</v>
      </c>
      <c r="H23" s="244">
        <v>48.187875751999997</v>
      </c>
      <c r="I23" s="244">
        <v>47.699553827000003</v>
      </c>
      <c r="J23" s="244">
        <v>47.979960009000003</v>
      </c>
      <c r="K23" s="244">
        <v>47.624914384</v>
      </c>
      <c r="L23" s="244">
        <v>47.357383218000003</v>
      </c>
      <c r="M23" s="244">
        <v>48.541672490000003</v>
      </c>
      <c r="N23" s="244">
        <v>48.468059320000002</v>
      </c>
      <c r="O23" s="244">
        <v>47.391186664000003</v>
      </c>
      <c r="P23" s="244">
        <v>48.233973413000001</v>
      </c>
      <c r="Q23" s="244">
        <v>48.127124561999999</v>
      </c>
      <c r="R23" s="244">
        <v>46.971867928999998</v>
      </c>
      <c r="S23" s="244">
        <v>47.058223624</v>
      </c>
      <c r="T23" s="244">
        <v>47.681498200999997</v>
      </c>
      <c r="U23" s="244">
        <v>48.342750424999998</v>
      </c>
      <c r="V23" s="244">
        <v>48.993134838000003</v>
      </c>
      <c r="W23" s="244">
        <v>47.328377086000003</v>
      </c>
      <c r="X23" s="244">
        <v>48.145066477999997</v>
      </c>
      <c r="Y23" s="244">
        <v>48.063552250999997</v>
      </c>
      <c r="Z23" s="244">
        <v>47.105401696000001</v>
      </c>
      <c r="AA23" s="244">
        <v>47.796382835999999</v>
      </c>
      <c r="AB23" s="244">
        <v>48.174002551999997</v>
      </c>
      <c r="AC23" s="244">
        <v>46.769455571000002</v>
      </c>
      <c r="AD23" s="244">
        <v>47.630017504999998</v>
      </c>
      <c r="AE23" s="244">
        <v>46.673791520000002</v>
      </c>
      <c r="AF23" s="244">
        <v>47.479295203</v>
      </c>
      <c r="AG23" s="244">
        <v>48.600303595</v>
      </c>
      <c r="AH23" s="244">
        <v>48.949124793000003</v>
      </c>
      <c r="AI23" s="244">
        <v>47.514219584000003</v>
      </c>
      <c r="AJ23" s="244">
        <v>47.942749356</v>
      </c>
      <c r="AK23" s="244">
        <v>48.00384579</v>
      </c>
      <c r="AL23" s="244">
        <v>47.920892197000001</v>
      </c>
      <c r="AM23" s="244">
        <v>46.061824950999998</v>
      </c>
      <c r="AN23" s="244">
        <v>47.253604246999998</v>
      </c>
      <c r="AO23" s="244">
        <v>43.296397657</v>
      </c>
      <c r="AP23" s="244">
        <v>34.925532076000003</v>
      </c>
      <c r="AQ23" s="244">
        <v>37.133625129000002</v>
      </c>
      <c r="AR23" s="244">
        <v>40.307494230000003</v>
      </c>
      <c r="AS23" s="244">
        <v>42.181896315000003</v>
      </c>
      <c r="AT23" s="244">
        <v>41.966263808999997</v>
      </c>
      <c r="AU23" s="244">
        <v>42.661721294000003</v>
      </c>
      <c r="AV23" s="244">
        <v>42.677285453000003</v>
      </c>
      <c r="AW23" s="244">
        <v>42.730219734999999</v>
      </c>
      <c r="AX23" s="244">
        <v>43.100165967000002</v>
      </c>
      <c r="AY23" s="244">
        <v>41.386733145000001</v>
      </c>
      <c r="AZ23" s="244">
        <v>41.688256754000001</v>
      </c>
      <c r="BA23" s="244">
        <v>43.744209898999998</v>
      </c>
      <c r="BB23" s="244">
        <v>42.976238852000002</v>
      </c>
      <c r="BC23" s="244">
        <v>43.280630021</v>
      </c>
      <c r="BD23" s="244">
        <v>45.336052596999998</v>
      </c>
      <c r="BE23" s="244">
        <v>44.697451868000002</v>
      </c>
      <c r="BF23" s="244">
        <v>45.802562639999998</v>
      </c>
      <c r="BG23" s="244">
        <v>45.422602187000003</v>
      </c>
      <c r="BH23" s="368">
        <v>45.560683892999997</v>
      </c>
      <c r="BI23" s="368">
        <v>45.832862185000003</v>
      </c>
      <c r="BJ23" s="368">
        <v>46.318650833</v>
      </c>
      <c r="BK23" s="368">
        <v>44.966671804000001</v>
      </c>
      <c r="BL23" s="368">
        <v>46.082087420999997</v>
      </c>
      <c r="BM23" s="368">
        <v>45.563790806</v>
      </c>
      <c r="BN23" s="368">
        <v>44.821334155999999</v>
      </c>
      <c r="BO23" s="368">
        <v>44.844958069</v>
      </c>
      <c r="BP23" s="368">
        <v>45.763279789999999</v>
      </c>
      <c r="BQ23" s="368">
        <v>46.012425755000002</v>
      </c>
      <c r="BR23" s="368">
        <v>46.414947787000003</v>
      </c>
      <c r="BS23" s="368">
        <v>45.955164482000001</v>
      </c>
      <c r="BT23" s="368">
        <v>45.959985922000001</v>
      </c>
      <c r="BU23" s="368">
        <v>46.048428485000002</v>
      </c>
      <c r="BV23" s="368">
        <v>46.211206617000002</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19.933388999999998</v>
      </c>
      <c r="AN24" s="244">
        <v>20.132254</v>
      </c>
      <c r="AO24" s="244">
        <v>18.462842999999999</v>
      </c>
      <c r="AP24" s="244">
        <v>14.548507000000001</v>
      </c>
      <c r="AQ24" s="244">
        <v>16.078187</v>
      </c>
      <c r="AR24" s="244">
        <v>17.578064000000001</v>
      </c>
      <c r="AS24" s="244">
        <v>18.381074000000002</v>
      </c>
      <c r="AT24" s="244">
        <v>18.557877999999999</v>
      </c>
      <c r="AU24" s="244">
        <v>18.414832000000001</v>
      </c>
      <c r="AV24" s="244">
        <v>18.613651999999998</v>
      </c>
      <c r="AW24" s="244">
        <v>18.742522999999998</v>
      </c>
      <c r="AX24" s="244">
        <v>18.801691999999999</v>
      </c>
      <c r="AY24" s="244">
        <v>18.595400999999999</v>
      </c>
      <c r="AZ24" s="244">
        <v>17.444201</v>
      </c>
      <c r="BA24" s="244">
        <v>19.203831999999998</v>
      </c>
      <c r="BB24" s="244">
        <v>19.459365999999999</v>
      </c>
      <c r="BC24" s="244">
        <v>20.093637999999999</v>
      </c>
      <c r="BD24" s="244">
        <v>20.537154000000001</v>
      </c>
      <c r="BE24" s="244">
        <v>19.894013000000001</v>
      </c>
      <c r="BF24" s="244">
        <v>20.603444869</v>
      </c>
      <c r="BG24" s="244">
        <v>19.957459687</v>
      </c>
      <c r="BH24" s="368">
        <v>20.008839999999999</v>
      </c>
      <c r="BI24" s="368">
        <v>19.989599999999999</v>
      </c>
      <c r="BJ24" s="368">
        <v>20.02919</v>
      </c>
      <c r="BK24" s="368">
        <v>19.8767</v>
      </c>
      <c r="BL24" s="368">
        <v>19.674099999999999</v>
      </c>
      <c r="BM24" s="368">
        <v>19.980370000000001</v>
      </c>
      <c r="BN24" s="368">
        <v>19.958780000000001</v>
      </c>
      <c r="BO24" s="368">
        <v>20.404610000000002</v>
      </c>
      <c r="BP24" s="368">
        <v>20.737200000000001</v>
      </c>
      <c r="BQ24" s="368">
        <v>20.78567</v>
      </c>
      <c r="BR24" s="368">
        <v>21.116050000000001</v>
      </c>
      <c r="BS24" s="368">
        <v>20.569710000000001</v>
      </c>
      <c r="BT24" s="368">
        <v>20.698969999999999</v>
      </c>
      <c r="BU24" s="368">
        <v>20.72419</v>
      </c>
      <c r="BV24" s="368">
        <v>20.54447</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0.18131059699999999</v>
      </c>
      <c r="AZ25" s="244">
        <v>0.180583611</v>
      </c>
      <c r="BA25" s="244">
        <v>0.235613189</v>
      </c>
      <c r="BB25" s="244">
        <v>0.14938285200000001</v>
      </c>
      <c r="BC25" s="244">
        <v>0.19940885999999999</v>
      </c>
      <c r="BD25" s="244">
        <v>0.18789892999999999</v>
      </c>
      <c r="BE25" s="244">
        <v>0.181526831</v>
      </c>
      <c r="BF25" s="244">
        <v>0.199302007</v>
      </c>
      <c r="BG25" s="244">
        <v>0.17089742999999999</v>
      </c>
      <c r="BH25" s="368">
        <v>0.225824201</v>
      </c>
      <c r="BI25" s="368">
        <v>0.19844192799999999</v>
      </c>
      <c r="BJ25" s="368">
        <v>0.16076700299999999</v>
      </c>
      <c r="BK25" s="368">
        <v>0.186202113</v>
      </c>
      <c r="BL25" s="368">
        <v>0.1851652</v>
      </c>
      <c r="BM25" s="368">
        <v>0.24116512700000001</v>
      </c>
      <c r="BN25" s="368">
        <v>0.15287425299999999</v>
      </c>
      <c r="BO25" s="368">
        <v>0.203660693</v>
      </c>
      <c r="BP25" s="368">
        <v>0.19220263000000001</v>
      </c>
      <c r="BQ25" s="368">
        <v>0.18595194600000001</v>
      </c>
      <c r="BR25" s="368">
        <v>0.20405105600000001</v>
      </c>
      <c r="BS25" s="368">
        <v>0.17503065000000001</v>
      </c>
      <c r="BT25" s="368">
        <v>0.23052312</v>
      </c>
      <c r="BU25" s="368">
        <v>0.20259671400000001</v>
      </c>
      <c r="BV25" s="368">
        <v>0.164321679</v>
      </c>
    </row>
    <row r="26" spans="1:74" ht="11.1" customHeight="1" x14ac:dyDescent="0.2">
      <c r="A26" s="159" t="s">
        <v>280</v>
      </c>
      <c r="B26" s="170" t="s">
        <v>267</v>
      </c>
      <c r="C26" s="244">
        <v>2.3903225805999999</v>
      </c>
      <c r="D26" s="244">
        <v>2.3686785713999998</v>
      </c>
      <c r="E26" s="244">
        <v>2.4159677418999999</v>
      </c>
      <c r="F26" s="244">
        <v>2.2005666666999999</v>
      </c>
      <c r="G26" s="244">
        <v>2.4525161290000002</v>
      </c>
      <c r="H26" s="244">
        <v>2.4783333333000002</v>
      </c>
      <c r="I26" s="244">
        <v>2.5046451613</v>
      </c>
      <c r="J26" s="244">
        <v>2.6007419354999999</v>
      </c>
      <c r="K26" s="244">
        <v>2.5166666666999999</v>
      </c>
      <c r="L26" s="244">
        <v>2.5217741935000002</v>
      </c>
      <c r="M26" s="244">
        <v>2.6044</v>
      </c>
      <c r="N26" s="244">
        <v>2.4922258065</v>
      </c>
      <c r="O26" s="244">
        <v>2.4491290323000001</v>
      </c>
      <c r="P26" s="244">
        <v>2.4758571428999998</v>
      </c>
      <c r="Q26" s="244">
        <v>2.3255161289999999</v>
      </c>
      <c r="R26" s="244">
        <v>2.3452999999999999</v>
      </c>
      <c r="S26" s="244">
        <v>2.4980645160999999</v>
      </c>
      <c r="T26" s="244">
        <v>2.4637666667000002</v>
      </c>
      <c r="U26" s="244">
        <v>2.6372258065</v>
      </c>
      <c r="V26" s="244">
        <v>2.6274838709999999</v>
      </c>
      <c r="W26" s="244">
        <v>2.6825999999999999</v>
      </c>
      <c r="X26" s="244">
        <v>2.7259677418999999</v>
      </c>
      <c r="Y26" s="244">
        <v>2.6073666666999999</v>
      </c>
      <c r="Z26" s="244">
        <v>2.3981935484000001</v>
      </c>
      <c r="AA26" s="244">
        <v>2.2885810000000002</v>
      </c>
      <c r="AB26" s="244">
        <v>2.3602910000000001</v>
      </c>
      <c r="AC26" s="244">
        <v>2.2280380000000002</v>
      </c>
      <c r="AD26" s="244">
        <v>2.323213</v>
      </c>
      <c r="AE26" s="244">
        <v>2.3477869999999998</v>
      </c>
      <c r="AF26" s="244">
        <v>2.5477789999999998</v>
      </c>
      <c r="AG26" s="244">
        <v>2.599113</v>
      </c>
      <c r="AH26" s="244">
        <v>2.832519</v>
      </c>
      <c r="AI26" s="244">
        <v>2.6829399999999999</v>
      </c>
      <c r="AJ26" s="244">
        <v>2.629381</v>
      </c>
      <c r="AK26" s="244">
        <v>2.5929359999999999</v>
      </c>
      <c r="AL26" s="244">
        <v>2.647707</v>
      </c>
      <c r="AM26" s="244">
        <v>2.386679</v>
      </c>
      <c r="AN26" s="244">
        <v>2.5965690000000001</v>
      </c>
      <c r="AO26" s="244">
        <v>2.2815409999999998</v>
      </c>
      <c r="AP26" s="244">
        <v>1.7511490000000001</v>
      </c>
      <c r="AQ26" s="244">
        <v>1.9701059999999999</v>
      </c>
      <c r="AR26" s="244">
        <v>2.174706</v>
      </c>
      <c r="AS26" s="244">
        <v>2.1930139999999998</v>
      </c>
      <c r="AT26" s="244">
        <v>2.3182659999999999</v>
      </c>
      <c r="AU26" s="244">
        <v>2.2367539999999999</v>
      </c>
      <c r="AV26" s="244">
        <v>2.060441</v>
      </c>
      <c r="AW26" s="244">
        <v>2.258953</v>
      </c>
      <c r="AX26" s="244">
        <v>2.09273</v>
      </c>
      <c r="AY26" s="244">
        <v>2.0014750000000001</v>
      </c>
      <c r="AZ26" s="244">
        <v>2.182188</v>
      </c>
      <c r="BA26" s="244">
        <v>2.1940979999999999</v>
      </c>
      <c r="BB26" s="244">
        <v>2.0568960000000001</v>
      </c>
      <c r="BC26" s="244">
        <v>2.0485540000000002</v>
      </c>
      <c r="BD26" s="244">
        <v>2.1916389999999999</v>
      </c>
      <c r="BE26" s="244">
        <v>2.3168177430000001</v>
      </c>
      <c r="BF26" s="244">
        <v>2.4262831660000002</v>
      </c>
      <c r="BG26" s="244">
        <v>2.4027640309999998</v>
      </c>
      <c r="BH26" s="368">
        <v>2.3818174669999999</v>
      </c>
      <c r="BI26" s="368">
        <v>2.423550552</v>
      </c>
      <c r="BJ26" s="368">
        <v>2.4189394659999999</v>
      </c>
      <c r="BK26" s="368">
        <v>2.387181236</v>
      </c>
      <c r="BL26" s="368">
        <v>2.4326086689999999</v>
      </c>
      <c r="BM26" s="368">
        <v>2.336005095</v>
      </c>
      <c r="BN26" s="368">
        <v>2.2734246379999998</v>
      </c>
      <c r="BO26" s="368">
        <v>2.3328327020000001</v>
      </c>
      <c r="BP26" s="368">
        <v>2.3913147260000001</v>
      </c>
      <c r="BQ26" s="368">
        <v>2.4113251080000002</v>
      </c>
      <c r="BR26" s="368">
        <v>2.469887189</v>
      </c>
      <c r="BS26" s="368">
        <v>2.4205274000000001</v>
      </c>
      <c r="BT26" s="368">
        <v>2.3956878709999998</v>
      </c>
      <c r="BU26" s="368">
        <v>2.4207159900000002</v>
      </c>
      <c r="BV26" s="368">
        <v>2.422683519</v>
      </c>
    </row>
    <row r="27" spans="1:74" ht="11.1" customHeight="1" x14ac:dyDescent="0.2">
      <c r="A27" s="159" t="s">
        <v>281</v>
      </c>
      <c r="B27" s="170" t="s">
        <v>268</v>
      </c>
      <c r="C27" s="244">
        <v>13.590129032</v>
      </c>
      <c r="D27" s="244">
        <v>13.986178571</v>
      </c>
      <c r="E27" s="244">
        <v>14.209096774000001</v>
      </c>
      <c r="F27" s="244">
        <v>13.945600000000001</v>
      </c>
      <c r="G27" s="244">
        <v>14.345645161</v>
      </c>
      <c r="H27" s="244">
        <v>14.8376</v>
      </c>
      <c r="I27" s="244">
        <v>14.731</v>
      </c>
      <c r="J27" s="244">
        <v>14.674096774000001</v>
      </c>
      <c r="K27" s="244">
        <v>15.081966667</v>
      </c>
      <c r="L27" s="244">
        <v>14.611354839000001</v>
      </c>
      <c r="M27" s="244">
        <v>14.6303</v>
      </c>
      <c r="N27" s="244">
        <v>14.270967742</v>
      </c>
      <c r="O27" s="244">
        <v>13.407741935000001</v>
      </c>
      <c r="P27" s="244">
        <v>14.648071429</v>
      </c>
      <c r="Q27" s="244">
        <v>14.320096774</v>
      </c>
      <c r="R27" s="244">
        <v>14.279933333000001</v>
      </c>
      <c r="S27" s="244">
        <v>14.096967742</v>
      </c>
      <c r="T27" s="244">
        <v>14.436199999999999</v>
      </c>
      <c r="U27" s="244">
        <v>14.845612902999999</v>
      </c>
      <c r="V27" s="244">
        <v>14.743516129</v>
      </c>
      <c r="W27" s="244">
        <v>14.508966666999999</v>
      </c>
      <c r="X27" s="244">
        <v>14.607612903</v>
      </c>
      <c r="Y27" s="244">
        <v>14.1912</v>
      </c>
      <c r="Z27" s="244">
        <v>13.643290323</v>
      </c>
      <c r="AA27" s="244">
        <v>14.005483870999999</v>
      </c>
      <c r="AB27" s="244">
        <v>14.371107143</v>
      </c>
      <c r="AC27" s="244">
        <v>13.926580645</v>
      </c>
      <c r="AD27" s="244">
        <v>14.510466666999999</v>
      </c>
      <c r="AE27" s="244">
        <v>13.995838709999999</v>
      </c>
      <c r="AF27" s="244">
        <v>14.241166667</v>
      </c>
      <c r="AG27" s="244">
        <v>14.993612903000001</v>
      </c>
      <c r="AH27" s="244">
        <v>14.582096774</v>
      </c>
      <c r="AI27" s="244">
        <v>14.606466666999999</v>
      </c>
      <c r="AJ27" s="244">
        <v>14.575774193999999</v>
      </c>
      <c r="AK27" s="244">
        <v>14.042933333000001</v>
      </c>
      <c r="AL27" s="244">
        <v>13.748354838999999</v>
      </c>
      <c r="AM27" s="244">
        <v>13.397967742000001</v>
      </c>
      <c r="AN27" s="244">
        <v>13.925172414</v>
      </c>
      <c r="AO27" s="244">
        <v>12.726129031999999</v>
      </c>
      <c r="AP27" s="244">
        <v>10.351000000000001</v>
      </c>
      <c r="AQ27" s="244">
        <v>10.696806452000001</v>
      </c>
      <c r="AR27" s="244">
        <v>11.982699999999999</v>
      </c>
      <c r="AS27" s="244">
        <v>12.994709676999999</v>
      </c>
      <c r="AT27" s="244">
        <v>12.455645161</v>
      </c>
      <c r="AU27" s="244">
        <v>13.192633333</v>
      </c>
      <c r="AV27" s="244">
        <v>12.945645161</v>
      </c>
      <c r="AW27" s="244">
        <v>12.334633332999999</v>
      </c>
      <c r="AX27" s="244">
        <v>12.245129031999999</v>
      </c>
      <c r="AY27" s="244">
        <v>11.209645160999999</v>
      </c>
      <c r="AZ27" s="244">
        <v>12.009071429</v>
      </c>
      <c r="BA27" s="244">
        <v>12.493903226</v>
      </c>
      <c r="BB27" s="244">
        <v>12.237666666999999</v>
      </c>
      <c r="BC27" s="244">
        <v>12.092483871000001</v>
      </c>
      <c r="BD27" s="244">
        <v>13.371499999999999</v>
      </c>
      <c r="BE27" s="244">
        <v>13.538426689</v>
      </c>
      <c r="BF27" s="244">
        <v>13.509499639</v>
      </c>
      <c r="BG27" s="244">
        <v>14.03475808</v>
      </c>
      <c r="BH27" s="368">
        <v>13.890635625</v>
      </c>
      <c r="BI27" s="368">
        <v>13.635350164</v>
      </c>
      <c r="BJ27" s="368">
        <v>13.437627907</v>
      </c>
      <c r="BK27" s="368">
        <v>12.788949836</v>
      </c>
      <c r="BL27" s="368">
        <v>13.638468392</v>
      </c>
      <c r="BM27" s="368">
        <v>13.346601606</v>
      </c>
      <c r="BN27" s="368">
        <v>13.348284354</v>
      </c>
      <c r="BO27" s="368">
        <v>12.998584574000001</v>
      </c>
      <c r="BP27" s="368">
        <v>13.484703745999999</v>
      </c>
      <c r="BQ27" s="368">
        <v>13.566920874999999</v>
      </c>
      <c r="BR27" s="368">
        <v>13.387501826999999</v>
      </c>
      <c r="BS27" s="368">
        <v>13.747625653</v>
      </c>
      <c r="BT27" s="368">
        <v>13.510033611000001</v>
      </c>
      <c r="BU27" s="368">
        <v>13.171603487</v>
      </c>
      <c r="BV27" s="368">
        <v>12.939824682999999</v>
      </c>
    </row>
    <row r="28" spans="1:74" ht="11.1" customHeight="1" x14ac:dyDescent="0.2">
      <c r="A28" s="159" t="s">
        <v>282</v>
      </c>
      <c r="B28" s="170" t="s">
        <v>269</v>
      </c>
      <c r="C28" s="244">
        <v>4.1726129032000001</v>
      </c>
      <c r="D28" s="244">
        <v>4.5606071429000004</v>
      </c>
      <c r="E28" s="244">
        <v>4.2751290322999997</v>
      </c>
      <c r="F28" s="244">
        <v>3.8458666667000001</v>
      </c>
      <c r="G28" s="244">
        <v>3.5579677419000002</v>
      </c>
      <c r="H28" s="244">
        <v>3.5285333333</v>
      </c>
      <c r="I28" s="244">
        <v>3.6406129032000001</v>
      </c>
      <c r="J28" s="244">
        <v>3.7509032258000001</v>
      </c>
      <c r="K28" s="244">
        <v>3.6836000000000002</v>
      </c>
      <c r="L28" s="244">
        <v>3.6534193548</v>
      </c>
      <c r="M28" s="244">
        <v>4.1530333332999998</v>
      </c>
      <c r="N28" s="244">
        <v>4.5547741935000001</v>
      </c>
      <c r="O28" s="244">
        <v>4.3147419354999998</v>
      </c>
      <c r="P28" s="244">
        <v>4.6193928571000002</v>
      </c>
      <c r="Q28" s="244">
        <v>4.0893548387000003</v>
      </c>
      <c r="R28" s="244">
        <v>3.6787666667000001</v>
      </c>
      <c r="S28" s="244">
        <v>3.5092580645</v>
      </c>
      <c r="T28" s="244">
        <v>3.3130999999999999</v>
      </c>
      <c r="U28" s="244">
        <v>3.5772580645000001</v>
      </c>
      <c r="V28" s="244">
        <v>3.6720322580999998</v>
      </c>
      <c r="W28" s="244">
        <v>3.5715333333000001</v>
      </c>
      <c r="X28" s="244">
        <v>3.6959677419000001</v>
      </c>
      <c r="Y28" s="244">
        <v>3.9367000000000001</v>
      </c>
      <c r="Z28" s="244">
        <v>4.2710322581</v>
      </c>
      <c r="AA28" s="244">
        <v>4.1328064515999996</v>
      </c>
      <c r="AB28" s="244">
        <v>4.3856428570999997</v>
      </c>
      <c r="AC28" s="244">
        <v>3.8961935483999999</v>
      </c>
      <c r="AD28" s="244">
        <v>3.6628333333</v>
      </c>
      <c r="AE28" s="244">
        <v>3.3946774193999998</v>
      </c>
      <c r="AF28" s="244">
        <v>3.3889666667</v>
      </c>
      <c r="AG28" s="244">
        <v>3.4789677419</v>
      </c>
      <c r="AH28" s="244">
        <v>3.5126451613</v>
      </c>
      <c r="AI28" s="244">
        <v>3.5642333332999998</v>
      </c>
      <c r="AJ28" s="244">
        <v>3.4368387096999999</v>
      </c>
      <c r="AK28" s="244">
        <v>3.8273999999999999</v>
      </c>
      <c r="AL28" s="244">
        <v>4.2364193547999998</v>
      </c>
      <c r="AM28" s="244">
        <v>3.7972903225999999</v>
      </c>
      <c r="AN28" s="244">
        <v>4.0369655171999996</v>
      </c>
      <c r="AO28" s="244">
        <v>3.5134516129</v>
      </c>
      <c r="AP28" s="244">
        <v>3.1180333333000001</v>
      </c>
      <c r="AQ28" s="244">
        <v>2.7664516129000001</v>
      </c>
      <c r="AR28" s="244">
        <v>2.9001333332999999</v>
      </c>
      <c r="AS28" s="244">
        <v>3.0198387097000001</v>
      </c>
      <c r="AT28" s="244">
        <v>3.0756129032000001</v>
      </c>
      <c r="AU28" s="244">
        <v>3.0994000000000002</v>
      </c>
      <c r="AV28" s="244">
        <v>3.1923870968000001</v>
      </c>
      <c r="AW28" s="244">
        <v>3.4763666667000002</v>
      </c>
      <c r="AX28" s="244">
        <v>3.9333225806000001</v>
      </c>
      <c r="AY28" s="244">
        <v>3.7788064515999999</v>
      </c>
      <c r="AZ28" s="244">
        <v>3.8343928571000001</v>
      </c>
      <c r="BA28" s="244">
        <v>3.5816129031999999</v>
      </c>
      <c r="BB28" s="244">
        <v>3.2586333333000002</v>
      </c>
      <c r="BC28" s="244">
        <v>2.9289354839000001</v>
      </c>
      <c r="BD28" s="244">
        <v>3.0648666667</v>
      </c>
      <c r="BE28" s="244">
        <v>2.9903377930000001</v>
      </c>
      <c r="BF28" s="244">
        <v>3.1074380619999999</v>
      </c>
      <c r="BG28" s="244">
        <v>3.0036930530000001</v>
      </c>
      <c r="BH28" s="368">
        <v>3.0725885590000002</v>
      </c>
      <c r="BI28" s="368">
        <v>3.3624021989999999</v>
      </c>
      <c r="BJ28" s="368">
        <v>3.8678681350000002</v>
      </c>
      <c r="BK28" s="368">
        <v>3.6332734119999999</v>
      </c>
      <c r="BL28" s="368">
        <v>3.8659631160000001</v>
      </c>
      <c r="BM28" s="368">
        <v>3.5088010710000002</v>
      </c>
      <c r="BN28" s="368">
        <v>3.1592986550000002</v>
      </c>
      <c r="BO28" s="368">
        <v>2.8837690309999999</v>
      </c>
      <c r="BP28" s="368">
        <v>2.9100632320000002</v>
      </c>
      <c r="BQ28" s="368">
        <v>3.0396238690000001</v>
      </c>
      <c r="BR28" s="368">
        <v>3.1373089190000001</v>
      </c>
      <c r="BS28" s="368">
        <v>3.0511538740000002</v>
      </c>
      <c r="BT28" s="368">
        <v>3.0738632799999999</v>
      </c>
      <c r="BU28" s="368">
        <v>3.311481755</v>
      </c>
      <c r="BV28" s="368">
        <v>3.8015230099999999</v>
      </c>
    </row>
    <row r="29" spans="1:74" ht="11.1" customHeight="1" x14ac:dyDescent="0.2">
      <c r="A29" s="159" t="s">
        <v>283</v>
      </c>
      <c r="B29" s="170" t="s">
        <v>270</v>
      </c>
      <c r="C29" s="244">
        <v>6.4480967741999997</v>
      </c>
      <c r="D29" s="244">
        <v>6.8132857143000001</v>
      </c>
      <c r="E29" s="244">
        <v>6.6792580644999999</v>
      </c>
      <c r="F29" s="244">
        <v>6.4163666667000001</v>
      </c>
      <c r="G29" s="244">
        <v>6.6298064516000004</v>
      </c>
      <c r="H29" s="244">
        <v>6.6289999999999996</v>
      </c>
      <c r="I29" s="244">
        <v>6.5360967741999998</v>
      </c>
      <c r="J29" s="244">
        <v>6.5179032257999996</v>
      </c>
      <c r="K29" s="244">
        <v>6.5490000000000004</v>
      </c>
      <c r="L29" s="244">
        <v>6.4468387096999997</v>
      </c>
      <c r="M29" s="244">
        <v>6.6917333333000002</v>
      </c>
      <c r="N29" s="244">
        <v>6.6768064516000001</v>
      </c>
      <c r="O29" s="244">
        <v>6.5271290323000004</v>
      </c>
      <c r="P29" s="244">
        <v>6.6725000000000003</v>
      </c>
      <c r="Q29" s="244">
        <v>6.5277419354999999</v>
      </c>
      <c r="R29" s="244">
        <v>6.4953000000000003</v>
      </c>
      <c r="S29" s="244">
        <v>6.5627096774</v>
      </c>
      <c r="T29" s="244">
        <v>6.5557666667000003</v>
      </c>
      <c r="U29" s="244">
        <v>6.4567096774000001</v>
      </c>
      <c r="V29" s="244">
        <v>6.4388387096999997</v>
      </c>
      <c r="W29" s="244">
        <v>6.3250999999999999</v>
      </c>
      <c r="X29" s="244">
        <v>6.1831935484000002</v>
      </c>
      <c r="Y29" s="244">
        <v>6.4090666667000002</v>
      </c>
      <c r="Z29" s="244">
        <v>6.3182903226000002</v>
      </c>
      <c r="AA29" s="244">
        <v>6.5778035161000004</v>
      </c>
      <c r="AB29" s="244">
        <v>6.5974477143000003</v>
      </c>
      <c r="AC29" s="244">
        <v>6.3084229677000003</v>
      </c>
      <c r="AD29" s="244">
        <v>6.6592836667000004</v>
      </c>
      <c r="AE29" s="244">
        <v>6.3538527741999999</v>
      </c>
      <c r="AF29" s="244">
        <v>6.4647379999999997</v>
      </c>
      <c r="AG29" s="244">
        <v>6.6178510322999999</v>
      </c>
      <c r="AH29" s="244">
        <v>6.6688631613</v>
      </c>
      <c r="AI29" s="244">
        <v>6.2472533332999998</v>
      </c>
      <c r="AJ29" s="244">
        <v>6.3641377096999996</v>
      </c>
      <c r="AK29" s="244">
        <v>6.610957</v>
      </c>
      <c r="AL29" s="244">
        <v>6.6920404193999996</v>
      </c>
      <c r="AM29" s="244">
        <v>6.3910417096999996</v>
      </c>
      <c r="AN29" s="244">
        <v>6.4080022069</v>
      </c>
      <c r="AO29" s="244">
        <v>6.1080423871000002</v>
      </c>
      <c r="AP29" s="244">
        <v>5.0360469999999999</v>
      </c>
      <c r="AQ29" s="244">
        <v>5.4547391935</v>
      </c>
      <c r="AR29" s="244">
        <v>5.5123873333000004</v>
      </c>
      <c r="AS29" s="244">
        <v>5.4394210000000003</v>
      </c>
      <c r="AT29" s="244">
        <v>5.3885818387000004</v>
      </c>
      <c r="AU29" s="244">
        <v>5.5741506666999996</v>
      </c>
      <c r="AV29" s="244">
        <v>5.6703541289999997</v>
      </c>
      <c r="AW29" s="244">
        <v>5.7484283332999997</v>
      </c>
      <c r="AX29" s="244">
        <v>5.8925409676999996</v>
      </c>
      <c r="AY29" s="244">
        <v>5.6200949355000001</v>
      </c>
      <c r="AZ29" s="244">
        <v>6.0378198570999997</v>
      </c>
      <c r="BA29" s="244">
        <v>6.0351505805999999</v>
      </c>
      <c r="BB29" s="244">
        <v>5.8142940000000003</v>
      </c>
      <c r="BC29" s="244">
        <v>5.9176098064999998</v>
      </c>
      <c r="BD29" s="244">
        <v>5.9829939999999997</v>
      </c>
      <c r="BE29" s="244">
        <v>5.7763298120000002</v>
      </c>
      <c r="BF29" s="244">
        <v>5.9565948970000004</v>
      </c>
      <c r="BG29" s="244">
        <v>5.8530299059999997</v>
      </c>
      <c r="BH29" s="368">
        <v>5.9809780410000002</v>
      </c>
      <c r="BI29" s="368">
        <v>6.2235173420000001</v>
      </c>
      <c r="BJ29" s="368">
        <v>6.4042583219999996</v>
      </c>
      <c r="BK29" s="368">
        <v>6.0943652070000001</v>
      </c>
      <c r="BL29" s="368">
        <v>6.2857820440000003</v>
      </c>
      <c r="BM29" s="368">
        <v>6.1508479070000002</v>
      </c>
      <c r="BN29" s="368">
        <v>5.9286722559999996</v>
      </c>
      <c r="BO29" s="368">
        <v>6.0215010690000002</v>
      </c>
      <c r="BP29" s="368">
        <v>6.0477954560000002</v>
      </c>
      <c r="BQ29" s="368">
        <v>6.0229339570000002</v>
      </c>
      <c r="BR29" s="368">
        <v>6.100148796</v>
      </c>
      <c r="BS29" s="368">
        <v>5.9911169050000002</v>
      </c>
      <c r="BT29" s="368">
        <v>6.0509080400000004</v>
      </c>
      <c r="BU29" s="368">
        <v>6.217840539</v>
      </c>
      <c r="BV29" s="368">
        <v>6.338383726</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51.91727959</v>
      </c>
      <c r="AB30" s="244">
        <v>53.095325920000001</v>
      </c>
      <c r="AC30" s="244">
        <v>52.788069325000002</v>
      </c>
      <c r="AD30" s="244">
        <v>53.001051478000001</v>
      </c>
      <c r="AE30" s="244">
        <v>53.460622942999997</v>
      </c>
      <c r="AF30" s="244">
        <v>53.844750734000002</v>
      </c>
      <c r="AG30" s="244">
        <v>53.878661287</v>
      </c>
      <c r="AH30" s="244">
        <v>53.438430351999997</v>
      </c>
      <c r="AI30" s="244">
        <v>53.895405603999997</v>
      </c>
      <c r="AJ30" s="244">
        <v>52.814347445000003</v>
      </c>
      <c r="AK30" s="244">
        <v>53.768543145000002</v>
      </c>
      <c r="AL30" s="244">
        <v>54.466381550000001</v>
      </c>
      <c r="AM30" s="244">
        <v>51.203168937000001</v>
      </c>
      <c r="AN30" s="244">
        <v>51.296376731999999</v>
      </c>
      <c r="AO30" s="244">
        <v>48.550211759</v>
      </c>
      <c r="AP30" s="244">
        <v>45.346130535999997</v>
      </c>
      <c r="AQ30" s="244">
        <v>47.251592840000001</v>
      </c>
      <c r="AR30" s="244">
        <v>49.743145826999999</v>
      </c>
      <c r="AS30" s="244">
        <v>50.752449564000003</v>
      </c>
      <c r="AT30" s="244">
        <v>50.742629457</v>
      </c>
      <c r="AU30" s="244">
        <v>52.158092811000003</v>
      </c>
      <c r="AV30" s="244">
        <v>51.677470036999999</v>
      </c>
      <c r="AW30" s="244">
        <v>52.689088998000003</v>
      </c>
      <c r="AX30" s="244">
        <v>53.417964769000001</v>
      </c>
      <c r="AY30" s="244">
        <v>51.626760861999998</v>
      </c>
      <c r="AZ30" s="244">
        <v>52.944620458999999</v>
      </c>
      <c r="BA30" s="244">
        <v>52.582045917999999</v>
      </c>
      <c r="BB30" s="244">
        <v>52.711032942999999</v>
      </c>
      <c r="BC30" s="244">
        <v>52.390387015000002</v>
      </c>
      <c r="BD30" s="244">
        <v>53.344829722</v>
      </c>
      <c r="BE30" s="244">
        <v>53.108087503999997</v>
      </c>
      <c r="BF30" s="244">
        <v>52.680696679</v>
      </c>
      <c r="BG30" s="244">
        <v>53.865719964</v>
      </c>
      <c r="BH30" s="368">
        <v>53.097164044000003</v>
      </c>
      <c r="BI30" s="368">
        <v>54.101753850999998</v>
      </c>
      <c r="BJ30" s="368">
        <v>55.038375031999998</v>
      </c>
      <c r="BK30" s="368">
        <v>53.480924539999997</v>
      </c>
      <c r="BL30" s="368">
        <v>54.935872850000003</v>
      </c>
      <c r="BM30" s="368">
        <v>54.601347715999999</v>
      </c>
      <c r="BN30" s="368">
        <v>55.077694860999998</v>
      </c>
      <c r="BO30" s="368">
        <v>55.375800335999998</v>
      </c>
      <c r="BP30" s="368">
        <v>55.849902358999998</v>
      </c>
      <c r="BQ30" s="368">
        <v>55.556535072000003</v>
      </c>
      <c r="BR30" s="368">
        <v>55.118634634999999</v>
      </c>
      <c r="BS30" s="368">
        <v>55.956813973999999</v>
      </c>
      <c r="BT30" s="368">
        <v>54.832858430000002</v>
      </c>
      <c r="BU30" s="368">
        <v>55.710112414000001</v>
      </c>
      <c r="BV30" s="368">
        <v>56.341064367000001</v>
      </c>
    </row>
    <row r="31" spans="1:74" ht="11.1" customHeight="1" x14ac:dyDescent="0.2">
      <c r="A31" s="159" t="s">
        <v>285</v>
      </c>
      <c r="B31" s="170" t="s">
        <v>923</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4.636722454</v>
      </c>
      <c r="AB31" s="244">
        <v>4.8603093419999999</v>
      </c>
      <c r="AC31" s="244">
        <v>4.7293066640000001</v>
      </c>
      <c r="AD31" s="244">
        <v>4.6469712369999998</v>
      </c>
      <c r="AE31" s="244">
        <v>4.7705058129999998</v>
      </c>
      <c r="AF31" s="244">
        <v>4.9689810779999997</v>
      </c>
      <c r="AG31" s="244">
        <v>5.1235503519999996</v>
      </c>
      <c r="AH31" s="244">
        <v>5.2170971110000002</v>
      </c>
      <c r="AI31" s="244">
        <v>5.1382366079999997</v>
      </c>
      <c r="AJ31" s="244">
        <v>4.9523609940000002</v>
      </c>
      <c r="AK31" s="244">
        <v>5.0195794210000004</v>
      </c>
      <c r="AL31" s="244">
        <v>5.0751019529999999</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4.8290538039999999</v>
      </c>
      <c r="AZ31" s="244">
        <v>5.0728225629999999</v>
      </c>
      <c r="BA31" s="244">
        <v>4.9367669090000001</v>
      </c>
      <c r="BB31" s="244">
        <v>4.8550874799999999</v>
      </c>
      <c r="BC31" s="244">
        <v>5.0021223499999996</v>
      </c>
      <c r="BD31" s="244">
        <v>5.2195435139999997</v>
      </c>
      <c r="BE31" s="244">
        <v>5.3812777220000001</v>
      </c>
      <c r="BF31" s="244">
        <v>5.4869799600000002</v>
      </c>
      <c r="BG31" s="244">
        <v>5.3985157729999997</v>
      </c>
      <c r="BH31" s="368">
        <v>5.1948609619999999</v>
      </c>
      <c r="BI31" s="368">
        <v>5.2710982790000003</v>
      </c>
      <c r="BJ31" s="368">
        <v>5.3334935449999996</v>
      </c>
      <c r="BK31" s="368">
        <v>4.9569812110000004</v>
      </c>
      <c r="BL31" s="368">
        <v>5.2139468249999998</v>
      </c>
      <c r="BM31" s="368">
        <v>5.0749143669999999</v>
      </c>
      <c r="BN31" s="368">
        <v>4.9834359460000002</v>
      </c>
      <c r="BO31" s="368">
        <v>5.1207999080000004</v>
      </c>
      <c r="BP31" s="368">
        <v>5.3368747159999996</v>
      </c>
      <c r="BQ31" s="368">
        <v>5.4971804219999996</v>
      </c>
      <c r="BR31" s="368">
        <v>5.6043798880000004</v>
      </c>
      <c r="BS31" s="368">
        <v>5.5179968859999997</v>
      </c>
      <c r="BT31" s="368">
        <v>5.3186142649999999</v>
      </c>
      <c r="BU31" s="368">
        <v>5.3985723559999998</v>
      </c>
      <c r="BV31" s="368">
        <v>5.4597661400000002</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0.72491871799999996</v>
      </c>
      <c r="AZ32" s="244">
        <v>0.73128799</v>
      </c>
      <c r="BA32" s="244">
        <v>0.73334843800000005</v>
      </c>
      <c r="BB32" s="244">
        <v>0.72670269499999995</v>
      </c>
      <c r="BC32" s="244">
        <v>0.73571345099999996</v>
      </c>
      <c r="BD32" s="244">
        <v>0.74319182500000003</v>
      </c>
      <c r="BE32" s="244">
        <v>0.738825964</v>
      </c>
      <c r="BF32" s="244">
        <v>0.74369296399999996</v>
      </c>
      <c r="BG32" s="244">
        <v>0.74979752200000005</v>
      </c>
      <c r="BH32" s="368">
        <v>0.75941558899999995</v>
      </c>
      <c r="BI32" s="368">
        <v>0.74564908399999996</v>
      </c>
      <c r="BJ32" s="368">
        <v>0.73797910799999999</v>
      </c>
      <c r="BK32" s="368">
        <v>0.72791839999999997</v>
      </c>
      <c r="BL32" s="368">
        <v>0.73957718800000005</v>
      </c>
      <c r="BM32" s="368">
        <v>0.75167373599999998</v>
      </c>
      <c r="BN32" s="368">
        <v>0.73661688999999997</v>
      </c>
      <c r="BO32" s="368">
        <v>0.737093157</v>
      </c>
      <c r="BP32" s="368">
        <v>0.74917419900000004</v>
      </c>
      <c r="BQ32" s="368">
        <v>0.74221163300000004</v>
      </c>
      <c r="BR32" s="368">
        <v>0.74245352799999997</v>
      </c>
      <c r="BS32" s="368">
        <v>0.74653148499999999</v>
      </c>
      <c r="BT32" s="368">
        <v>0.76371817200000003</v>
      </c>
      <c r="BU32" s="368">
        <v>0.75062876899999997</v>
      </c>
      <c r="BV32" s="368">
        <v>0.73785985700000001</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14.98795129</v>
      </c>
      <c r="AZ33" s="244">
        <v>15.44302047</v>
      </c>
      <c r="BA33" s="244">
        <v>15.350509840000001</v>
      </c>
      <c r="BB33" s="244">
        <v>15.670762939999999</v>
      </c>
      <c r="BC33" s="244">
        <v>15.44569935</v>
      </c>
      <c r="BD33" s="244">
        <v>15.271889760000001</v>
      </c>
      <c r="BE33" s="244">
        <v>15.061562690000001</v>
      </c>
      <c r="BF33" s="244">
        <v>14.518567340000001</v>
      </c>
      <c r="BG33" s="244">
        <v>15.345943439999999</v>
      </c>
      <c r="BH33" s="368">
        <v>14.63744093</v>
      </c>
      <c r="BI33" s="368">
        <v>15.6045824</v>
      </c>
      <c r="BJ33" s="368">
        <v>16.09244984</v>
      </c>
      <c r="BK33" s="368">
        <v>15.649876559999999</v>
      </c>
      <c r="BL33" s="368">
        <v>16.02017803</v>
      </c>
      <c r="BM33" s="368">
        <v>15.85792848</v>
      </c>
      <c r="BN33" s="368">
        <v>16.21724335</v>
      </c>
      <c r="BO33" s="368">
        <v>15.988628179999999</v>
      </c>
      <c r="BP33" s="368">
        <v>15.813953619999999</v>
      </c>
      <c r="BQ33" s="368">
        <v>15.75333739</v>
      </c>
      <c r="BR33" s="368">
        <v>15.27050103</v>
      </c>
      <c r="BS33" s="368">
        <v>16.138585119999998</v>
      </c>
      <c r="BT33" s="368">
        <v>15.18258911</v>
      </c>
      <c r="BU33" s="368">
        <v>16.174460669999998</v>
      </c>
      <c r="BV33" s="368">
        <v>16.617594279999999</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13.912527061</v>
      </c>
      <c r="AB34" s="244">
        <v>14.068553765000001</v>
      </c>
      <c r="AC34" s="244">
        <v>14.044572948000001</v>
      </c>
      <c r="AD34" s="244">
        <v>14.137115233999999</v>
      </c>
      <c r="AE34" s="244">
        <v>14.208768201</v>
      </c>
      <c r="AF34" s="244">
        <v>13.968557840000001</v>
      </c>
      <c r="AG34" s="244">
        <v>13.882526402</v>
      </c>
      <c r="AH34" s="244">
        <v>13.744535316</v>
      </c>
      <c r="AI34" s="244">
        <v>13.540602225000001</v>
      </c>
      <c r="AJ34" s="244">
        <v>13.776038967</v>
      </c>
      <c r="AK34" s="244">
        <v>14.253259826000001</v>
      </c>
      <c r="AL34" s="244">
        <v>14.202363685</v>
      </c>
      <c r="AM34" s="244">
        <v>13.770688128</v>
      </c>
      <c r="AN34" s="244">
        <v>13.850630517000001</v>
      </c>
      <c r="AO34" s="244">
        <v>12.475657476</v>
      </c>
      <c r="AP34" s="244">
        <v>10.393873312</v>
      </c>
      <c r="AQ34" s="244">
        <v>11.802364071</v>
      </c>
      <c r="AR34" s="244">
        <v>12.692820623999999</v>
      </c>
      <c r="AS34" s="244">
        <v>12.631357746999999</v>
      </c>
      <c r="AT34" s="244">
        <v>12.344241437999999</v>
      </c>
      <c r="AU34" s="244">
        <v>12.813014924999999</v>
      </c>
      <c r="AV34" s="244">
        <v>13.438139016999999</v>
      </c>
      <c r="AW34" s="244">
        <v>13.694768191</v>
      </c>
      <c r="AX34" s="244">
        <v>13.700640378999999</v>
      </c>
      <c r="AY34" s="244">
        <v>13.534494906000001</v>
      </c>
      <c r="AZ34" s="244">
        <v>13.936535455</v>
      </c>
      <c r="BA34" s="244">
        <v>13.850355116999999</v>
      </c>
      <c r="BB34" s="244">
        <v>13.660650780999999</v>
      </c>
      <c r="BC34" s="244">
        <v>13.050222695</v>
      </c>
      <c r="BD34" s="244">
        <v>13.29705223</v>
      </c>
      <c r="BE34" s="244">
        <v>13.221435782</v>
      </c>
      <c r="BF34" s="244">
        <v>13.04108697</v>
      </c>
      <c r="BG34" s="244">
        <v>13.273264673</v>
      </c>
      <c r="BH34" s="368">
        <v>13.650086847000001</v>
      </c>
      <c r="BI34" s="368">
        <v>13.94769885</v>
      </c>
      <c r="BJ34" s="368">
        <v>14.111567203</v>
      </c>
      <c r="BK34" s="368">
        <v>14.011573309999999</v>
      </c>
      <c r="BL34" s="368">
        <v>14.480144765</v>
      </c>
      <c r="BM34" s="368">
        <v>14.42950948</v>
      </c>
      <c r="BN34" s="368">
        <v>14.462020621000001</v>
      </c>
      <c r="BO34" s="368">
        <v>14.546276582000001</v>
      </c>
      <c r="BP34" s="368">
        <v>14.392702573999999</v>
      </c>
      <c r="BQ34" s="368">
        <v>14.110659064</v>
      </c>
      <c r="BR34" s="368">
        <v>13.983930608</v>
      </c>
      <c r="BS34" s="368">
        <v>14.033993785</v>
      </c>
      <c r="BT34" s="368">
        <v>14.231670597999999</v>
      </c>
      <c r="BU34" s="368">
        <v>14.488989067</v>
      </c>
      <c r="BV34" s="368">
        <v>14.586113397</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18.179989702</v>
      </c>
      <c r="AB35" s="244">
        <v>18.535377575999998</v>
      </c>
      <c r="AC35" s="244">
        <v>18.470507166000001</v>
      </c>
      <c r="AD35" s="244">
        <v>18.374243625999998</v>
      </c>
      <c r="AE35" s="244">
        <v>18.854865476000001</v>
      </c>
      <c r="AF35" s="244">
        <v>19.432120745999999</v>
      </c>
      <c r="AG35" s="244">
        <v>19.458195651</v>
      </c>
      <c r="AH35" s="244">
        <v>19.505820702000001</v>
      </c>
      <c r="AI35" s="244">
        <v>19.467370973000001</v>
      </c>
      <c r="AJ35" s="244">
        <v>19.205042250000002</v>
      </c>
      <c r="AK35" s="244">
        <v>18.739790554999999</v>
      </c>
      <c r="AL35" s="244">
        <v>19.015820333000001</v>
      </c>
      <c r="AM35" s="244">
        <v>17.576096722999999</v>
      </c>
      <c r="AN35" s="244">
        <v>17.977713165000001</v>
      </c>
      <c r="AO35" s="244">
        <v>17.050407894999999</v>
      </c>
      <c r="AP35" s="244">
        <v>15.855766811000001</v>
      </c>
      <c r="AQ35" s="244">
        <v>16.252689005000001</v>
      </c>
      <c r="AR35" s="244">
        <v>17.560383829999999</v>
      </c>
      <c r="AS35" s="244">
        <v>17.753968872000002</v>
      </c>
      <c r="AT35" s="244">
        <v>17.995289698000001</v>
      </c>
      <c r="AU35" s="244">
        <v>18.185025881000001</v>
      </c>
      <c r="AV35" s="244">
        <v>18.060228021</v>
      </c>
      <c r="AW35" s="244">
        <v>17.814612961000002</v>
      </c>
      <c r="AX35" s="244">
        <v>18.080632658999999</v>
      </c>
      <c r="AY35" s="244">
        <v>17.550342143999998</v>
      </c>
      <c r="AZ35" s="244">
        <v>17.760953981</v>
      </c>
      <c r="BA35" s="244">
        <v>17.711065613999999</v>
      </c>
      <c r="BB35" s="244">
        <v>17.797829047</v>
      </c>
      <c r="BC35" s="244">
        <v>18.156629168999999</v>
      </c>
      <c r="BD35" s="244">
        <v>18.813152392999999</v>
      </c>
      <c r="BE35" s="244">
        <v>18.704985346000001</v>
      </c>
      <c r="BF35" s="244">
        <v>18.890369445000001</v>
      </c>
      <c r="BG35" s="244">
        <v>19.098198556</v>
      </c>
      <c r="BH35" s="368">
        <v>18.855359715999999</v>
      </c>
      <c r="BI35" s="368">
        <v>18.532725238000001</v>
      </c>
      <c r="BJ35" s="368">
        <v>18.762885336</v>
      </c>
      <c r="BK35" s="368">
        <v>18.134575058999999</v>
      </c>
      <c r="BL35" s="368">
        <v>18.482026042000001</v>
      </c>
      <c r="BM35" s="368">
        <v>18.487321652999999</v>
      </c>
      <c r="BN35" s="368">
        <v>18.678378054</v>
      </c>
      <c r="BO35" s="368">
        <v>18.983002508999999</v>
      </c>
      <c r="BP35" s="368">
        <v>19.557197250000002</v>
      </c>
      <c r="BQ35" s="368">
        <v>19.453146563000001</v>
      </c>
      <c r="BR35" s="368">
        <v>19.517369581000001</v>
      </c>
      <c r="BS35" s="368">
        <v>19.519706698</v>
      </c>
      <c r="BT35" s="368">
        <v>19.336266285000001</v>
      </c>
      <c r="BU35" s="368">
        <v>18.897461551999999</v>
      </c>
      <c r="BV35" s="368">
        <v>18.939730693000001</v>
      </c>
    </row>
    <row r="36" spans="1:74" ht="11.1" customHeight="1" x14ac:dyDescent="0.2">
      <c r="A36" s="159" t="s">
        <v>291</v>
      </c>
      <c r="B36" s="170" t="s">
        <v>222</v>
      </c>
      <c r="C36" s="244">
        <v>95.406992982000006</v>
      </c>
      <c r="D36" s="244">
        <v>97.145790066000004</v>
      </c>
      <c r="E36" s="244">
        <v>99.116719712000005</v>
      </c>
      <c r="F36" s="244">
        <v>96.877870192000003</v>
      </c>
      <c r="G36" s="244">
        <v>99.316048143000003</v>
      </c>
      <c r="H36" s="244">
        <v>101.09456879</v>
      </c>
      <c r="I36" s="244">
        <v>99.052057555999994</v>
      </c>
      <c r="J36" s="244">
        <v>99.310789827999997</v>
      </c>
      <c r="K36" s="244">
        <v>100.25823999000001</v>
      </c>
      <c r="L36" s="244">
        <v>98.625469550999995</v>
      </c>
      <c r="M36" s="244">
        <v>101.32354484</v>
      </c>
      <c r="N36" s="244">
        <v>99.747139281000003</v>
      </c>
      <c r="O36" s="244">
        <v>98.129984569000001</v>
      </c>
      <c r="P36" s="244">
        <v>99.76801691</v>
      </c>
      <c r="Q36" s="244">
        <v>99.940989802000004</v>
      </c>
      <c r="R36" s="244">
        <v>98.945112515000005</v>
      </c>
      <c r="S36" s="244">
        <v>99.607095575000002</v>
      </c>
      <c r="T36" s="244">
        <v>100.58823056</v>
      </c>
      <c r="U36" s="244">
        <v>101.01655948</v>
      </c>
      <c r="V36" s="244">
        <v>101.36523227000001</v>
      </c>
      <c r="W36" s="244">
        <v>100.10491854</v>
      </c>
      <c r="X36" s="244">
        <v>100.04611941</v>
      </c>
      <c r="Y36" s="244">
        <v>100.4675273</v>
      </c>
      <c r="Z36" s="244">
        <v>100.21159367</v>
      </c>
      <c r="AA36" s="244">
        <v>99.713662425999999</v>
      </c>
      <c r="AB36" s="244">
        <v>101.26932847</v>
      </c>
      <c r="AC36" s="244">
        <v>99.557524896000004</v>
      </c>
      <c r="AD36" s="244">
        <v>100.63106897999999</v>
      </c>
      <c r="AE36" s="244">
        <v>100.13441446</v>
      </c>
      <c r="AF36" s="244">
        <v>101.32404594</v>
      </c>
      <c r="AG36" s="244">
        <v>102.47896488000001</v>
      </c>
      <c r="AH36" s="244">
        <v>102.38755514</v>
      </c>
      <c r="AI36" s="244">
        <v>101.40962519</v>
      </c>
      <c r="AJ36" s="244">
        <v>100.7570968</v>
      </c>
      <c r="AK36" s="244">
        <v>101.77238894</v>
      </c>
      <c r="AL36" s="244">
        <v>102.38727375000001</v>
      </c>
      <c r="AM36" s="244">
        <v>97.264993888000006</v>
      </c>
      <c r="AN36" s="244">
        <v>98.549980978999997</v>
      </c>
      <c r="AO36" s="244">
        <v>91.846609416000007</v>
      </c>
      <c r="AP36" s="244">
        <v>80.271662612</v>
      </c>
      <c r="AQ36" s="244">
        <v>84.385217968999996</v>
      </c>
      <c r="AR36" s="244">
        <v>90.050640056999995</v>
      </c>
      <c r="AS36" s="244">
        <v>92.934345879000006</v>
      </c>
      <c r="AT36" s="244">
        <v>92.708893266000004</v>
      </c>
      <c r="AU36" s="244">
        <v>94.819814105000006</v>
      </c>
      <c r="AV36" s="244">
        <v>94.354755490000002</v>
      </c>
      <c r="AW36" s="244">
        <v>95.419308732999994</v>
      </c>
      <c r="AX36" s="244">
        <v>96.518130736000003</v>
      </c>
      <c r="AY36" s="244">
        <v>93.013494007000006</v>
      </c>
      <c r="AZ36" s="244">
        <v>94.632877213</v>
      </c>
      <c r="BA36" s="244">
        <v>96.326255817000003</v>
      </c>
      <c r="BB36" s="244">
        <v>95.687271795000001</v>
      </c>
      <c r="BC36" s="244">
        <v>95.671017035999995</v>
      </c>
      <c r="BD36" s="244">
        <v>98.680882319000006</v>
      </c>
      <c r="BE36" s="244">
        <v>97.805539371999998</v>
      </c>
      <c r="BF36" s="244">
        <v>98.483259318999998</v>
      </c>
      <c r="BG36" s="244">
        <v>99.288322151000003</v>
      </c>
      <c r="BH36" s="368">
        <v>98.657847937</v>
      </c>
      <c r="BI36" s="368">
        <v>99.934616035999994</v>
      </c>
      <c r="BJ36" s="368">
        <v>101.35702587</v>
      </c>
      <c r="BK36" s="368">
        <v>98.447596344000004</v>
      </c>
      <c r="BL36" s="368">
        <v>101.01796027</v>
      </c>
      <c r="BM36" s="368">
        <v>100.16513852</v>
      </c>
      <c r="BN36" s="368">
        <v>99.899029017000004</v>
      </c>
      <c r="BO36" s="368">
        <v>100.22075841</v>
      </c>
      <c r="BP36" s="368">
        <v>101.61318215</v>
      </c>
      <c r="BQ36" s="368">
        <v>101.56896082999999</v>
      </c>
      <c r="BR36" s="368">
        <v>101.53358242</v>
      </c>
      <c r="BS36" s="368">
        <v>101.91197846</v>
      </c>
      <c r="BT36" s="368">
        <v>100.79284435</v>
      </c>
      <c r="BU36" s="368">
        <v>101.7585409</v>
      </c>
      <c r="BV36" s="368">
        <v>102.55227098</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368"/>
      <c r="BI37" s="368"/>
      <c r="BJ37" s="368"/>
      <c r="BK37" s="368"/>
      <c r="BL37" s="368"/>
      <c r="BM37" s="368"/>
      <c r="BN37" s="368"/>
      <c r="BO37" s="368"/>
      <c r="BP37" s="368"/>
      <c r="BQ37" s="368"/>
      <c r="BR37" s="368"/>
      <c r="BS37" s="368"/>
      <c r="BT37" s="368"/>
      <c r="BU37" s="368"/>
      <c r="BV37" s="368"/>
    </row>
    <row r="38" spans="1:74" ht="11.1" customHeight="1" x14ac:dyDescent="0.2">
      <c r="B38" s="246" t="s">
        <v>986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368"/>
      <c r="BI38" s="368"/>
      <c r="BJ38" s="368"/>
      <c r="BK38" s="368"/>
      <c r="BL38" s="368"/>
      <c r="BM38" s="368"/>
      <c r="BN38" s="368"/>
      <c r="BO38" s="368"/>
      <c r="BP38" s="368"/>
      <c r="BQ38" s="368"/>
      <c r="BR38" s="368"/>
      <c r="BS38" s="368"/>
      <c r="BT38" s="368"/>
      <c r="BU38" s="368"/>
      <c r="BV38" s="368"/>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-0.58108274193999998</v>
      </c>
      <c r="AN39" s="244">
        <v>0.59243127586</v>
      </c>
      <c r="AO39" s="244">
        <v>-1.4196558065</v>
      </c>
      <c r="AP39" s="244">
        <v>-2.6578777667</v>
      </c>
      <c r="AQ39" s="244">
        <v>-1.2625525161</v>
      </c>
      <c r="AR39" s="244">
        <v>-1.1053889333</v>
      </c>
      <c r="AS39" s="244">
        <v>0.11606909677</v>
      </c>
      <c r="AT39" s="244">
        <v>0.80709603226000004</v>
      </c>
      <c r="AU39" s="244">
        <v>0.65802563332999997</v>
      </c>
      <c r="AV39" s="244">
        <v>1.3058708065</v>
      </c>
      <c r="AW39" s="244">
        <v>-6.4125266666999997E-2</v>
      </c>
      <c r="AX39" s="244">
        <v>1.4637193871</v>
      </c>
      <c r="AY39" s="244">
        <v>0.42857135483999997</v>
      </c>
      <c r="AZ39" s="244">
        <v>1.2722857142999999</v>
      </c>
      <c r="BA39" s="244">
        <v>-0.22509035484000001</v>
      </c>
      <c r="BB39" s="244">
        <v>0.55736946666999998</v>
      </c>
      <c r="BC39" s="244">
        <v>4.8531967741999998E-2</v>
      </c>
      <c r="BD39" s="244">
        <v>0.94912426667000005</v>
      </c>
      <c r="BE39" s="244">
        <v>8.4307225806000002E-2</v>
      </c>
      <c r="BF39" s="244">
        <v>1.3657347123000001</v>
      </c>
      <c r="BG39" s="244">
        <v>0.14723790552999999</v>
      </c>
      <c r="BH39" s="368">
        <v>0.36216002432</v>
      </c>
      <c r="BI39" s="368">
        <v>0.33965666667</v>
      </c>
      <c r="BJ39" s="368">
        <v>0.85040000000000004</v>
      </c>
      <c r="BK39" s="368">
        <v>-0.31503225806000001</v>
      </c>
      <c r="BL39" s="368">
        <v>2.8464285714E-2</v>
      </c>
      <c r="BM39" s="368">
        <v>-0.10277419355</v>
      </c>
      <c r="BN39" s="368">
        <v>-0.81169999999999998</v>
      </c>
      <c r="BO39" s="368">
        <v>-0.77480645160999995</v>
      </c>
      <c r="BP39" s="368">
        <v>-0.53936666666999999</v>
      </c>
      <c r="BQ39" s="368">
        <v>-0.20512903226000001</v>
      </c>
      <c r="BR39" s="368">
        <v>6.2E-2</v>
      </c>
      <c r="BS39" s="368">
        <v>-0.12393333333000001</v>
      </c>
      <c r="BT39" s="368">
        <v>0.31622580644999998</v>
      </c>
      <c r="BU39" s="368">
        <v>8.5766666667000002E-2</v>
      </c>
      <c r="BV39" s="368">
        <v>0.73670967742000004</v>
      </c>
    </row>
    <row r="40" spans="1:74" ht="11.1" customHeight="1" x14ac:dyDescent="0.2">
      <c r="A40" s="159" t="s">
        <v>308</v>
      </c>
      <c r="B40" s="170" t="s">
        <v>569</v>
      </c>
      <c r="C40" s="244">
        <v>-1.6602903226000001</v>
      </c>
      <c r="D40" s="244">
        <v>0.20364285713999999</v>
      </c>
      <c r="E40" s="244">
        <v>0.46722580645</v>
      </c>
      <c r="F40" s="244">
        <v>-0.59230000000000005</v>
      </c>
      <c r="G40" s="244">
        <v>0.25164516128999997</v>
      </c>
      <c r="H40" s="244">
        <v>0.59150000000000003</v>
      </c>
      <c r="I40" s="244">
        <v>-0.61512903226000004</v>
      </c>
      <c r="J40" s="244">
        <v>0.32583870968</v>
      </c>
      <c r="K40" s="244">
        <v>1.1579666666999999</v>
      </c>
      <c r="L40" s="244">
        <v>0.41899999999999998</v>
      </c>
      <c r="M40" s="244">
        <v>0.36876666667000002</v>
      </c>
      <c r="N40" s="244">
        <v>0.60674193547999999</v>
      </c>
      <c r="O40" s="244">
        <v>-1.0103548387000001</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-0.10974193548</v>
      </c>
      <c r="AB40" s="244">
        <v>-0.54514285713999999</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-0.15654838709999999</v>
      </c>
      <c r="AN40" s="244">
        <v>0.27717241379000002</v>
      </c>
      <c r="AO40" s="244">
        <v>-1.5871612903000001</v>
      </c>
      <c r="AP40" s="244">
        <v>-2.3828666667</v>
      </c>
      <c r="AQ40" s="244">
        <v>-1.9633225806000001</v>
      </c>
      <c r="AR40" s="244">
        <v>0.89756666666999996</v>
      </c>
      <c r="AS40" s="244">
        <v>-0.26380645160999999</v>
      </c>
      <c r="AT40" s="244">
        <v>-0.44283870968</v>
      </c>
      <c r="AU40" s="244">
        <v>0.84353333333000002</v>
      </c>
      <c r="AV40" s="244">
        <v>0.40164516129</v>
      </c>
      <c r="AW40" s="244">
        <v>0.72926666666999995</v>
      </c>
      <c r="AX40" s="244">
        <v>0.92803225806</v>
      </c>
      <c r="AY40" s="244">
        <v>-0.48561290323</v>
      </c>
      <c r="AZ40" s="244">
        <v>0.97032142857000003</v>
      </c>
      <c r="BA40" s="244">
        <v>1.8381935484</v>
      </c>
      <c r="BB40" s="244">
        <v>-0.26136666667000003</v>
      </c>
      <c r="BC40" s="244">
        <v>-0.38890322580999998</v>
      </c>
      <c r="BD40" s="244">
        <v>1.0868333333</v>
      </c>
      <c r="BE40" s="244">
        <v>0.18842216567</v>
      </c>
      <c r="BF40" s="244">
        <v>0.32166742732999998</v>
      </c>
      <c r="BG40" s="244">
        <v>0.79434291240999999</v>
      </c>
      <c r="BH40" s="368">
        <v>-0.18292615387</v>
      </c>
      <c r="BI40" s="368">
        <v>0.15057189100999999</v>
      </c>
      <c r="BJ40" s="368">
        <v>0.34112205546000002</v>
      </c>
      <c r="BK40" s="368">
        <v>-0.28743524373000001</v>
      </c>
      <c r="BL40" s="368">
        <v>0.41846133341000002</v>
      </c>
      <c r="BM40" s="368">
        <v>0.11982144284</v>
      </c>
      <c r="BN40" s="368">
        <v>0.10577963410000001</v>
      </c>
      <c r="BO40" s="368">
        <v>-5.0534026728999999E-3</v>
      </c>
      <c r="BP40" s="368">
        <v>0.13274911846000001</v>
      </c>
      <c r="BQ40" s="368">
        <v>4.3549026049999997E-3</v>
      </c>
      <c r="BR40" s="368">
        <v>-0.20710788122000001</v>
      </c>
      <c r="BS40" s="368">
        <v>-2.4025641656000001E-2</v>
      </c>
      <c r="BT40" s="368">
        <v>-0.61109813337999996</v>
      </c>
      <c r="BU40" s="368">
        <v>-0.28197238046</v>
      </c>
      <c r="BV40" s="368">
        <v>-0.1741004414</v>
      </c>
    </row>
    <row r="41" spans="1:74" ht="11.1" customHeight="1" x14ac:dyDescent="0.2">
      <c r="A41" s="159" t="s">
        <v>309</v>
      </c>
      <c r="B41" s="170" t="s">
        <v>570</v>
      </c>
      <c r="C41" s="244">
        <v>0.57144091049000001</v>
      </c>
      <c r="D41" s="244">
        <v>-0.30100988091999997</v>
      </c>
      <c r="E41" s="244">
        <v>1.2148597992000001</v>
      </c>
      <c r="F41" s="244">
        <v>0.71637184927999997</v>
      </c>
      <c r="G41" s="244">
        <v>1.6627661352000001</v>
      </c>
      <c r="H41" s="244">
        <v>1.4071832173000001</v>
      </c>
      <c r="I41" s="244">
        <v>0.33487809714</v>
      </c>
      <c r="J41" s="244">
        <v>0.35900209269</v>
      </c>
      <c r="K41" s="244">
        <v>0.48104363412000001</v>
      </c>
      <c r="L41" s="244">
        <v>-1.8206229485000001</v>
      </c>
      <c r="M41" s="244">
        <v>0.89195155292999995</v>
      </c>
      <c r="N41" s="244">
        <v>-0.36522209276000001</v>
      </c>
      <c r="O41" s="244">
        <v>-0.29040213559</v>
      </c>
      <c r="P41" s="244">
        <v>-9.0758896138000006E-2</v>
      </c>
      <c r="Q41" s="244">
        <v>-1.0066473952999999</v>
      </c>
      <c r="R41" s="244">
        <v>-0.66372595749999996</v>
      </c>
      <c r="S41" s="244">
        <v>3.5376728447000003E-2</v>
      </c>
      <c r="T41" s="244">
        <v>-0.22975681923999999</v>
      </c>
      <c r="U41" s="244">
        <v>0.57999888815</v>
      </c>
      <c r="V41" s="244">
        <v>0.47325445729999999</v>
      </c>
      <c r="W41" s="244">
        <v>-1.2459376579999999</v>
      </c>
      <c r="X41" s="244">
        <v>-2.6932086029</v>
      </c>
      <c r="Y41" s="244">
        <v>-2.2097774832999999</v>
      </c>
      <c r="Z41" s="244">
        <v>-1.3112019115</v>
      </c>
      <c r="AA41" s="244">
        <v>-0.37024325374</v>
      </c>
      <c r="AB41" s="244">
        <v>1.0790169581</v>
      </c>
      <c r="AC41" s="244">
        <v>-0.74673935774</v>
      </c>
      <c r="AD41" s="244">
        <v>0.38132144059</v>
      </c>
      <c r="AE41" s="244">
        <v>1.3388943557999999</v>
      </c>
      <c r="AF41" s="244">
        <v>0.81951814411000001</v>
      </c>
      <c r="AG41" s="244">
        <v>3.1282216083000001</v>
      </c>
      <c r="AH41" s="244">
        <v>2.0472309903000001</v>
      </c>
      <c r="AI41" s="244">
        <v>0.71284823693999999</v>
      </c>
      <c r="AJ41" s="244">
        <v>-2.3052568980000001</v>
      </c>
      <c r="AK41" s="244">
        <v>-0.35260094712000001</v>
      </c>
      <c r="AL41" s="244">
        <v>0.25328829845</v>
      </c>
      <c r="AM41" s="244">
        <v>-3.3863881798</v>
      </c>
      <c r="AN41" s="244">
        <v>-2.5862596366999999</v>
      </c>
      <c r="AO41" s="244">
        <v>-5.6710167520999999</v>
      </c>
      <c r="AP41" s="244">
        <v>-14.655784973999999</v>
      </c>
      <c r="AQ41" s="244">
        <v>-0.87653640100999997</v>
      </c>
      <c r="AR41" s="244">
        <v>1.6894615433</v>
      </c>
      <c r="AS41" s="244">
        <v>2.7262292554999998</v>
      </c>
      <c r="AT41" s="244">
        <v>0.99574127587000005</v>
      </c>
      <c r="AU41" s="244">
        <v>1.9658707656000001</v>
      </c>
      <c r="AV41" s="244">
        <v>1.0241104516999999</v>
      </c>
      <c r="AW41" s="244">
        <v>1.4316187932</v>
      </c>
      <c r="AX41" s="244">
        <v>0.81021822223999995</v>
      </c>
      <c r="AY41" s="244">
        <v>-0.84807218019999997</v>
      </c>
      <c r="AZ41" s="244">
        <v>1.8907717259000001</v>
      </c>
      <c r="BA41" s="244">
        <v>0.94769778150999995</v>
      </c>
      <c r="BB41" s="244">
        <v>1.4181522216</v>
      </c>
      <c r="BC41" s="244">
        <v>1.1201134916</v>
      </c>
      <c r="BD41" s="244">
        <v>1.2321936434</v>
      </c>
      <c r="BE41" s="244">
        <v>0.40344167255000002</v>
      </c>
      <c r="BF41" s="244">
        <v>0.67247053347999997</v>
      </c>
      <c r="BG41" s="244">
        <v>1.6802518530999999</v>
      </c>
      <c r="BH41" s="368">
        <v>-0.38012364354</v>
      </c>
      <c r="BI41" s="368">
        <v>0.31521575434999999</v>
      </c>
      <c r="BJ41" s="368">
        <v>0.71415704334999996</v>
      </c>
      <c r="BK41" s="368">
        <v>-0.61268712057999997</v>
      </c>
      <c r="BL41" s="368">
        <v>0.87051459993000002</v>
      </c>
      <c r="BM41" s="368">
        <v>0.25572859526000002</v>
      </c>
      <c r="BN41" s="368">
        <v>0.23433225616</v>
      </c>
      <c r="BO41" s="368">
        <v>-1.1449763999000001E-2</v>
      </c>
      <c r="BP41" s="368">
        <v>0.29625196459999997</v>
      </c>
      <c r="BQ41" s="368">
        <v>9.5907417371000007E-3</v>
      </c>
      <c r="BR41" s="368">
        <v>-0.45122533524000003</v>
      </c>
      <c r="BS41" s="368">
        <v>-5.2959396951999999E-2</v>
      </c>
      <c r="BT41" s="368">
        <v>-1.3264809909999999</v>
      </c>
      <c r="BU41" s="368">
        <v>-0.62030347022999999</v>
      </c>
      <c r="BV41" s="368">
        <v>-0.38216795229</v>
      </c>
    </row>
    <row r="42" spans="1:74" ht="11.1" customHeight="1" x14ac:dyDescent="0.2">
      <c r="A42" s="159" t="s">
        <v>310</v>
      </c>
      <c r="B42" s="170" t="s">
        <v>571</v>
      </c>
      <c r="C42" s="244">
        <v>-1.8678028959999999</v>
      </c>
      <c r="D42" s="244">
        <v>-1.3756202348999999E-2</v>
      </c>
      <c r="E42" s="244">
        <v>2.2818196379</v>
      </c>
      <c r="F42" s="244">
        <v>0.21950171595000001</v>
      </c>
      <c r="G42" s="244">
        <v>1.7140537481</v>
      </c>
      <c r="H42" s="244">
        <v>2.804962384</v>
      </c>
      <c r="I42" s="244">
        <v>9.4631548755000003E-2</v>
      </c>
      <c r="J42" s="244">
        <v>1.0703368991</v>
      </c>
      <c r="K42" s="244">
        <v>1.9423424341</v>
      </c>
      <c r="L42" s="244">
        <v>-0.24040965819999999</v>
      </c>
      <c r="M42" s="244">
        <v>1.8600080196</v>
      </c>
      <c r="N42" s="244">
        <v>1.1644649395</v>
      </c>
      <c r="O42" s="244">
        <v>-0.89560116784999999</v>
      </c>
      <c r="P42" s="244">
        <v>0.49443013957999998</v>
      </c>
      <c r="Q42" s="244">
        <v>0.40097134667000001</v>
      </c>
      <c r="R42" s="244">
        <v>-0.71699792415999997</v>
      </c>
      <c r="S42" s="244">
        <v>-1.1040594133000001E-2</v>
      </c>
      <c r="T42" s="244">
        <v>0.15677094742</v>
      </c>
      <c r="U42" s="244">
        <v>-0.17898766023000001</v>
      </c>
      <c r="V42" s="244">
        <v>-0.40472602658000001</v>
      </c>
      <c r="W42" s="244">
        <v>-1.3366532579999999</v>
      </c>
      <c r="X42" s="244">
        <v>-2.3024886351</v>
      </c>
      <c r="Y42" s="244">
        <v>-1.9882204832999999</v>
      </c>
      <c r="Z42" s="244">
        <v>-1.7090371373</v>
      </c>
      <c r="AA42" s="244">
        <v>-0.67595731826000005</v>
      </c>
      <c r="AB42" s="244">
        <v>1.1307267438999999</v>
      </c>
      <c r="AC42" s="244">
        <v>-0.63640197065000004</v>
      </c>
      <c r="AD42" s="244">
        <v>0.18664550726000001</v>
      </c>
      <c r="AE42" s="244">
        <v>-6.3192063566000004E-2</v>
      </c>
      <c r="AF42" s="244">
        <v>0.67933407743999996</v>
      </c>
      <c r="AG42" s="244">
        <v>2.5094114793000002</v>
      </c>
      <c r="AH42" s="244">
        <v>1.2153921837999999</v>
      </c>
      <c r="AI42" s="244">
        <v>1.9070095036000001</v>
      </c>
      <c r="AJ42" s="244">
        <v>-0.61835254314999999</v>
      </c>
      <c r="AK42" s="244">
        <v>-0.34576731378999997</v>
      </c>
      <c r="AL42" s="244">
        <v>0.56351775006000004</v>
      </c>
      <c r="AM42" s="244">
        <v>-4.1240193088000003</v>
      </c>
      <c r="AN42" s="244">
        <v>-1.7166559471</v>
      </c>
      <c r="AO42" s="244">
        <v>-8.6778338488000006</v>
      </c>
      <c r="AP42" s="244">
        <v>-19.696529408</v>
      </c>
      <c r="AQ42" s="244">
        <v>-4.1024114978000004</v>
      </c>
      <c r="AR42" s="244">
        <v>1.4816392765999999</v>
      </c>
      <c r="AS42" s="244">
        <v>2.5784919007</v>
      </c>
      <c r="AT42" s="244">
        <v>1.3599985984</v>
      </c>
      <c r="AU42" s="244">
        <v>3.4674297321999998</v>
      </c>
      <c r="AV42" s="244">
        <v>2.7316264193999999</v>
      </c>
      <c r="AW42" s="244">
        <v>2.0967601932000002</v>
      </c>
      <c r="AX42" s="244">
        <v>3.2019698673999999</v>
      </c>
      <c r="AY42" s="244">
        <v>-0.90511372859000006</v>
      </c>
      <c r="AZ42" s="244">
        <v>4.1333788688000004</v>
      </c>
      <c r="BA42" s="244">
        <v>2.5608009750999998</v>
      </c>
      <c r="BB42" s="244">
        <v>1.7141550216000001</v>
      </c>
      <c r="BC42" s="244">
        <v>0.77974223356000005</v>
      </c>
      <c r="BD42" s="244">
        <v>3.2681512434000002</v>
      </c>
      <c r="BE42" s="244">
        <v>0.67617106402000005</v>
      </c>
      <c r="BF42" s="244">
        <v>2.3598726730999999</v>
      </c>
      <c r="BG42" s="244">
        <v>2.6218326709999999</v>
      </c>
      <c r="BH42" s="368">
        <v>-0.20088977309</v>
      </c>
      <c r="BI42" s="368">
        <v>0.80544431203</v>
      </c>
      <c r="BJ42" s="368">
        <v>1.9056790988000001</v>
      </c>
      <c r="BK42" s="368">
        <v>-1.2151546224000001</v>
      </c>
      <c r="BL42" s="368">
        <v>1.3174402191000001</v>
      </c>
      <c r="BM42" s="368">
        <v>0.27277584454999998</v>
      </c>
      <c r="BN42" s="368">
        <v>-0.47158810973999998</v>
      </c>
      <c r="BO42" s="368">
        <v>-0.79130961828000002</v>
      </c>
      <c r="BP42" s="368">
        <v>-0.11036558361</v>
      </c>
      <c r="BQ42" s="368">
        <v>-0.19118338792</v>
      </c>
      <c r="BR42" s="368">
        <v>-0.59633321647000004</v>
      </c>
      <c r="BS42" s="368">
        <v>-0.20091837194000001</v>
      </c>
      <c r="BT42" s="368">
        <v>-1.6213533179999999</v>
      </c>
      <c r="BU42" s="368">
        <v>-0.81650918402999995</v>
      </c>
      <c r="BV42" s="368">
        <v>0.18044128373000001</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368"/>
      <c r="BI43" s="368"/>
      <c r="BJ43" s="368"/>
      <c r="BK43" s="368"/>
      <c r="BL43" s="368"/>
      <c r="BM43" s="368"/>
      <c r="BN43" s="368"/>
      <c r="BO43" s="368"/>
      <c r="BP43" s="368"/>
      <c r="BQ43" s="368"/>
      <c r="BR43" s="368"/>
      <c r="BS43" s="368"/>
      <c r="BT43" s="368"/>
      <c r="BU43" s="368"/>
      <c r="BV43" s="368"/>
    </row>
    <row r="44" spans="1:74" ht="11.1" customHeight="1" x14ac:dyDescent="0.2">
      <c r="B44" s="65" t="s">
        <v>1105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368"/>
      <c r="BI44" s="368"/>
      <c r="BJ44" s="368"/>
      <c r="BK44" s="368"/>
      <c r="BL44" s="368"/>
      <c r="BM44" s="368"/>
      <c r="BN44" s="368"/>
      <c r="BO44" s="368"/>
      <c r="BP44" s="368"/>
      <c r="BQ44" s="368"/>
      <c r="BR44" s="368"/>
      <c r="BS44" s="368"/>
      <c r="BT44" s="368"/>
      <c r="BU44" s="368"/>
      <c r="BV44" s="368"/>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1299.893186</v>
      </c>
      <c r="AN45" s="249">
        <v>1282.712679</v>
      </c>
      <c r="AO45" s="249">
        <v>1326.7220090000001</v>
      </c>
      <c r="AP45" s="249">
        <v>1403.599342</v>
      </c>
      <c r="AQ45" s="249">
        <v>1432.23847</v>
      </c>
      <c r="AR45" s="249">
        <v>1457.7031380000001</v>
      </c>
      <c r="AS45" s="249">
        <v>1453.9879960000001</v>
      </c>
      <c r="AT45" s="249">
        <v>1437.578019</v>
      </c>
      <c r="AU45" s="249">
        <v>1423.1812500000001</v>
      </c>
      <c r="AV45" s="249">
        <v>1386.3292550000001</v>
      </c>
      <c r="AW45" s="249">
        <v>1388.724013</v>
      </c>
      <c r="AX45" s="249">
        <v>1343.347712</v>
      </c>
      <c r="AY45" s="249">
        <v>1330.0630000000001</v>
      </c>
      <c r="AZ45" s="249">
        <v>1294.751</v>
      </c>
      <c r="BA45" s="249">
        <v>1301.727801</v>
      </c>
      <c r="BB45" s="249">
        <v>1289.352717</v>
      </c>
      <c r="BC45" s="249">
        <v>1293.6912259999999</v>
      </c>
      <c r="BD45" s="249">
        <v>1271.4984979999999</v>
      </c>
      <c r="BE45" s="249">
        <v>1268.886974</v>
      </c>
      <c r="BF45" s="249">
        <v>1226.5491979000001</v>
      </c>
      <c r="BG45" s="249">
        <v>1225.6640608</v>
      </c>
      <c r="BH45" s="312">
        <v>1222.595</v>
      </c>
      <c r="BI45" s="312">
        <v>1220.3</v>
      </c>
      <c r="BJ45" s="312">
        <v>1197.885</v>
      </c>
      <c r="BK45" s="312">
        <v>1207.6510000000001</v>
      </c>
      <c r="BL45" s="312">
        <v>1206.854</v>
      </c>
      <c r="BM45" s="312">
        <v>1210.04</v>
      </c>
      <c r="BN45" s="312">
        <v>1234.3910000000001</v>
      </c>
      <c r="BO45" s="312">
        <v>1258.4100000000001</v>
      </c>
      <c r="BP45" s="312">
        <v>1274.5909999999999</v>
      </c>
      <c r="BQ45" s="312">
        <v>1280.95</v>
      </c>
      <c r="BR45" s="312">
        <v>1279.028</v>
      </c>
      <c r="BS45" s="312">
        <v>1282.7460000000001</v>
      </c>
      <c r="BT45" s="312">
        <v>1276.143</v>
      </c>
      <c r="BU45" s="312">
        <v>1276.77</v>
      </c>
      <c r="BV45" s="312">
        <v>1257.1320000000001</v>
      </c>
    </row>
    <row r="46" spans="1:74" ht="11.1" customHeight="1" x14ac:dyDescent="0.2">
      <c r="A46" s="159" t="s">
        <v>306</v>
      </c>
      <c r="B46" s="248" t="s">
        <v>305</v>
      </c>
      <c r="C46" s="247">
        <v>3069.9262979999999</v>
      </c>
      <c r="D46" s="247">
        <v>3062.136195</v>
      </c>
      <c r="E46" s="247">
        <v>3032.3754399999998</v>
      </c>
      <c r="F46" s="247">
        <v>3050.0045439999999</v>
      </c>
      <c r="G46" s="247">
        <v>3052.7236280000002</v>
      </c>
      <c r="H46" s="247">
        <v>3016.0942530000002</v>
      </c>
      <c r="I46" s="247">
        <v>3023.8328959999999</v>
      </c>
      <c r="J46" s="247">
        <v>3001.8655170000002</v>
      </c>
      <c r="K46" s="247">
        <v>2963.1855529999998</v>
      </c>
      <c r="L46" s="247">
        <v>2918.887941</v>
      </c>
      <c r="M46" s="247">
        <v>2897.5192470000002</v>
      </c>
      <c r="N46" s="247">
        <v>2848.5459489999998</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2868.9373529999998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2901.6471860000001</v>
      </c>
      <c r="AN46" s="247">
        <v>2876.4286790000001</v>
      </c>
      <c r="AO46" s="247">
        <v>2969.6400090000002</v>
      </c>
      <c r="AP46" s="247">
        <v>3118.003342</v>
      </c>
      <c r="AQ46" s="247">
        <v>3207.5054700000001</v>
      </c>
      <c r="AR46" s="247">
        <v>3206.043138</v>
      </c>
      <c r="AS46" s="247">
        <v>3210.5059959999999</v>
      </c>
      <c r="AT46" s="247">
        <v>3207.8240190000001</v>
      </c>
      <c r="AU46" s="247">
        <v>3168.1212500000001</v>
      </c>
      <c r="AV46" s="247">
        <v>3118.8182550000001</v>
      </c>
      <c r="AW46" s="247">
        <v>3099.3350129999999</v>
      </c>
      <c r="AX46" s="247">
        <v>3025.1897119999999</v>
      </c>
      <c r="AY46" s="247">
        <v>3026.9589999999998</v>
      </c>
      <c r="AZ46" s="247">
        <v>2964.4780000000001</v>
      </c>
      <c r="BA46" s="247">
        <v>2914.4708009999999</v>
      </c>
      <c r="BB46" s="247">
        <v>2909.936717</v>
      </c>
      <c r="BC46" s="247">
        <v>2926.3312259999998</v>
      </c>
      <c r="BD46" s="247">
        <v>2871.5334979999998</v>
      </c>
      <c r="BE46" s="247">
        <v>2863.0808869000002</v>
      </c>
      <c r="BF46" s="247">
        <v>2810.7714205000002</v>
      </c>
      <c r="BG46" s="247">
        <v>2786.0559960000001</v>
      </c>
      <c r="BH46" s="313">
        <v>2788.6576460000001</v>
      </c>
      <c r="BI46" s="313">
        <v>2781.8454892999998</v>
      </c>
      <c r="BJ46" s="313">
        <v>2748.8557056</v>
      </c>
      <c r="BK46" s="313">
        <v>2767.5321981000002</v>
      </c>
      <c r="BL46" s="313">
        <v>2755.0182808</v>
      </c>
      <c r="BM46" s="313">
        <v>2754.4898161000001</v>
      </c>
      <c r="BN46" s="313">
        <v>2775.6674269999999</v>
      </c>
      <c r="BO46" s="313">
        <v>2799.8430825</v>
      </c>
      <c r="BP46" s="313">
        <v>2812.0416089999999</v>
      </c>
      <c r="BQ46" s="313">
        <v>2818.2656069999998</v>
      </c>
      <c r="BR46" s="313">
        <v>2822.7639512999999</v>
      </c>
      <c r="BS46" s="313">
        <v>2827.2027205999998</v>
      </c>
      <c r="BT46" s="313">
        <v>2839.5437627000001</v>
      </c>
      <c r="BU46" s="313">
        <v>2848.6299340999999</v>
      </c>
      <c r="BV46" s="313">
        <v>2834.3890477999998</v>
      </c>
    </row>
    <row r="47" spans="1:74" s="648" customFormat="1" ht="12.05" customHeight="1" x14ac:dyDescent="0.25">
      <c r="A47" s="395"/>
      <c r="B47" s="780" t="s">
        <v>803</v>
      </c>
      <c r="C47" s="780"/>
      <c r="D47" s="780"/>
      <c r="E47" s="780"/>
      <c r="F47" s="780"/>
      <c r="G47" s="780"/>
      <c r="H47" s="780"/>
      <c r="I47" s="780"/>
      <c r="J47" s="780"/>
      <c r="K47" s="780"/>
      <c r="L47" s="780"/>
      <c r="M47" s="780"/>
      <c r="N47" s="780"/>
      <c r="O47" s="780"/>
      <c r="P47" s="780"/>
      <c r="Q47" s="742"/>
      <c r="R47" s="688"/>
      <c r="AY47" s="484"/>
      <c r="AZ47" s="484"/>
      <c r="BA47" s="484"/>
      <c r="BB47" s="484"/>
      <c r="BC47" s="484"/>
      <c r="BD47" s="578"/>
      <c r="BE47" s="578"/>
      <c r="BF47" s="578"/>
      <c r="BG47" s="484"/>
      <c r="BH47" s="484"/>
      <c r="BI47" s="484"/>
      <c r="BJ47" s="484"/>
    </row>
    <row r="48" spans="1:74" s="396" customFormat="1" ht="12.05" customHeight="1" x14ac:dyDescent="0.25">
      <c r="A48" s="395"/>
      <c r="B48" s="785" t="s">
        <v>1117</v>
      </c>
      <c r="C48" s="742"/>
      <c r="D48" s="742"/>
      <c r="E48" s="742"/>
      <c r="F48" s="742"/>
      <c r="G48" s="742"/>
      <c r="H48" s="742"/>
      <c r="I48" s="742"/>
      <c r="J48" s="742"/>
      <c r="K48" s="742"/>
      <c r="L48" s="742"/>
      <c r="M48" s="742"/>
      <c r="N48" s="742"/>
      <c r="O48" s="742"/>
      <c r="P48" s="742"/>
      <c r="Q48" s="742"/>
      <c r="R48" s="688"/>
      <c r="AY48" s="484"/>
      <c r="AZ48" s="484"/>
      <c r="BA48" s="484"/>
      <c r="BB48" s="484"/>
      <c r="BC48" s="484"/>
      <c r="BD48" s="578"/>
      <c r="BE48" s="578"/>
      <c r="BF48" s="578"/>
      <c r="BG48" s="484"/>
      <c r="BH48" s="484"/>
      <c r="BI48" s="484"/>
      <c r="BJ48" s="484"/>
    </row>
    <row r="49" spans="1:74" s="396" customFormat="1" ht="12.05" customHeight="1" x14ac:dyDescent="0.25">
      <c r="A49" s="395"/>
      <c r="B49" s="780" t="s">
        <v>1118</v>
      </c>
      <c r="C49" s="748"/>
      <c r="D49" s="748"/>
      <c r="E49" s="748"/>
      <c r="F49" s="748"/>
      <c r="G49" s="748"/>
      <c r="H49" s="748"/>
      <c r="I49" s="748"/>
      <c r="J49" s="748"/>
      <c r="K49" s="748"/>
      <c r="L49" s="748"/>
      <c r="M49" s="748"/>
      <c r="N49" s="748"/>
      <c r="O49" s="748"/>
      <c r="P49" s="748"/>
      <c r="Q49" s="742"/>
      <c r="R49" s="688"/>
      <c r="AY49" s="484"/>
      <c r="AZ49" s="484"/>
      <c r="BA49" s="484"/>
      <c r="BB49" s="484"/>
      <c r="BC49" s="484"/>
      <c r="BD49" s="578"/>
      <c r="BE49" s="578"/>
      <c r="BF49" s="578"/>
      <c r="BG49" s="484"/>
      <c r="BH49" s="484"/>
      <c r="BI49" s="484"/>
      <c r="BJ49" s="484"/>
    </row>
    <row r="50" spans="1:74" s="396" customFormat="1" ht="12.05" customHeight="1" x14ac:dyDescent="0.25">
      <c r="A50" s="395"/>
      <c r="B50" s="786" t="s">
        <v>1119</v>
      </c>
      <c r="C50" s="786"/>
      <c r="D50" s="786"/>
      <c r="E50" s="786"/>
      <c r="F50" s="786"/>
      <c r="G50" s="786"/>
      <c r="H50" s="786"/>
      <c r="I50" s="786"/>
      <c r="J50" s="786"/>
      <c r="K50" s="786"/>
      <c r="L50" s="786"/>
      <c r="M50" s="786"/>
      <c r="N50" s="786"/>
      <c r="O50" s="786"/>
      <c r="P50" s="786"/>
      <c r="Q50" s="786"/>
      <c r="R50" s="688"/>
      <c r="AY50" s="484"/>
      <c r="AZ50" s="484"/>
      <c r="BA50" s="484"/>
      <c r="BB50" s="484"/>
      <c r="BC50" s="484"/>
      <c r="BD50" s="578"/>
      <c r="BE50" s="578"/>
      <c r="BF50" s="578"/>
      <c r="BG50" s="484"/>
      <c r="BH50" s="484"/>
      <c r="BI50" s="484"/>
      <c r="BJ50" s="484"/>
    </row>
    <row r="51" spans="1:74" s="730" customFormat="1" ht="12.05" customHeight="1" x14ac:dyDescent="0.25">
      <c r="A51" s="395"/>
      <c r="B51" s="779" t="s">
        <v>815</v>
      </c>
      <c r="C51" s="763"/>
      <c r="D51" s="763"/>
      <c r="E51" s="763"/>
      <c r="F51" s="763"/>
      <c r="G51" s="763"/>
      <c r="H51" s="763"/>
      <c r="I51" s="763"/>
      <c r="J51" s="763"/>
      <c r="K51" s="763"/>
      <c r="L51" s="763"/>
      <c r="M51" s="763"/>
      <c r="N51" s="763"/>
      <c r="O51" s="763"/>
      <c r="P51" s="763"/>
      <c r="Q51" s="763"/>
      <c r="R51" s="152"/>
      <c r="AY51" s="484"/>
      <c r="AZ51" s="484"/>
      <c r="BA51" s="484"/>
      <c r="BB51" s="484"/>
      <c r="BC51" s="484"/>
      <c r="BD51" s="578"/>
      <c r="BE51" s="578"/>
      <c r="BF51" s="578"/>
      <c r="BG51" s="484"/>
      <c r="BH51" s="484"/>
      <c r="BI51" s="484"/>
      <c r="BJ51" s="484"/>
    </row>
    <row r="52" spans="1:74" s="730" customFormat="1" ht="12.05" customHeight="1" x14ac:dyDescent="0.2">
      <c r="A52" s="395"/>
      <c r="B52" s="780" t="s">
        <v>650</v>
      </c>
      <c r="C52" s="748"/>
      <c r="D52" s="748"/>
      <c r="E52" s="748"/>
      <c r="F52" s="748"/>
      <c r="G52" s="748"/>
      <c r="H52" s="748"/>
      <c r="I52" s="748"/>
      <c r="J52" s="748"/>
      <c r="K52" s="748"/>
      <c r="L52" s="748"/>
      <c r="M52" s="748"/>
      <c r="N52" s="748"/>
      <c r="O52" s="748"/>
      <c r="P52" s="748"/>
      <c r="Q52" s="742"/>
      <c r="R52" s="152"/>
      <c r="AY52" s="484"/>
      <c r="AZ52" s="484"/>
      <c r="BA52" s="484"/>
      <c r="BB52" s="484"/>
      <c r="BC52" s="484"/>
      <c r="BD52" s="578"/>
      <c r="BE52" s="578"/>
      <c r="BF52" s="578"/>
      <c r="BG52" s="484"/>
      <c r="BH52" s="484"/>
      <c r="BI52" s="484"/>
      <c r="BJ52" s="484"/>
    </row>
    <row r="53" spans="1:74" s="730" customFormat="1" ht="12.05" customHeight="1" x14ac:dyDescent="0.2">
      <c r="A53" s="395"/>
      <c r="B53" s="780" t="s">
        <v>1345</v>
      </c>
      <c r="C53" s="742"/>
      <c r="D53" s="742"/>
      <c r="E53" s="742"/>
      <c r="F53" s="742"/>
      <c r="G53" s="742"/>
      <c r="H53" s="742"/>
      <c r="I53" s="742"/>
      <c r="J53" s="742"/>
      <c r="K53" s="742"/>
      <c r="L53" s="742"/>
      <c r="M53" s="742"/>
      <c r="N53" s="742"/>
      <c r="O53" s="742"/>
      <c r="P53" s="742"/>
      <c r="Q53" s="742"/>
      <c r="R53" s="152"/>
      <c r="AY53" s="484"/>
      <c r="AZ53" s="484"/>
      <c r="BA53" s="484"/>
      <c r="BB53" s="484"/>
      <c r="BC53" s="484"/>
      <c r="BD53" s="578"/>
      <c r="BE53" s="578"/>
      <c r="BF53" s="578"/>
      <c r="BG53" s="484"/>
      <c r="BH53" s="484"/>
      <c r="BI53" s="484"/>
      <c r="BJ53" s="484"/>
    </row>
    <row r="54" spans="1:74" s="730" customFormat="1" ht="12.05" customHeight="1" x14ac:dyDescent="0.2">
      <c r="A54" s="395"/>
      <c r="B54" s="780" t="s">
        <v>1344</v>
      </c>
      <c r="C54" s="742"/>
      <c r="D54" s="742"/>
      <c r="E54" s="742"/>
      <c r="F54" s="742"/>
      <c r="G54" s="742"/>
      <c r="H54" s="742"/>
      <c r="I54" s="742"/>
      <c r="J54" s="742"/>
      <c r="K54" s="742"/>
      <c r="L54" s="742"/>
      <c r="M54" s="742"/>
      <c r="N54" s="742"/>
      <c r="O54" s="742"/>
      <c r="P54" s="742"/>
      <c r="Q54" s="742"/>
      <c r="R54" s="152"/>
      <c r="AY54" s="484"/>
      <c r="AZ54" s="484"/>
      <c r="BA54" s="484"/>
      <c r="BB54" s="484"/>
      <c r="BC54" s="484"/>
      <c r="BD54" s="578"/>
      <c r="BE54" s="578"/>
      <c r="BF54" s="578"/>
      <c r="BG54" s="484"/>
      <c r="BH54" s="484"/>
      <c r="BI54" s="484"/>
      <c r="BJ54" s="484"/>
    </row>
    <row r="55" spans="1:74" s="730" customFormat="1" ht="12.05" customHeight="1" x14ac:dyDescent="0.25">
      <c r="A55" s="395"/>
      <c r="B55" s="786" t="s">
        <v>1346</v>
      </c>
      <c r="C55" s="786"/>
      <c r="D55" s="786"/>
      <c r="E55" s="786"/>
      <c r="F55" s="786"/>
      <c r="G55" s="786"/>
      <c r="H55" s="786"/>
      <c r="I55" s="786"/>
      <c r="J55" s="786"/>
      <c r="K55" s="786"/>
      <c r="L55" s="786"/>
      <c r="M55" s="786"/>
      <c r="N55" s="786"/>
      <c r="O55" s="786"/>
      <c r="P55" s="786"/>
      <c r="Q55" s="786"/>
      <c r="R55" s="786"/>
      <c r="AY55" s="484"/>
      <c r="AZ55" s="484"/>
      <c r="BA55" s="484"/>
      <c r="BB55" s="484"/>
      <c r="BC55" s="484"/>
      <c r="BD55" s="578"/>
      <c r="BE55" s="578"/>
      <c r="BF55" s="578"/>
      <c r="BG55" s="484"/>
      <c r="BH55" s="484"/>
      <c r="BI55" s="484"/>
      <c r="BJ55" s="484"/>
    </row>
    <row r="56" spans="1:74" s="730" customFormat="1" ht="12.05" customHeight="1" x14ac:dyDescent="0.25">
      <c r="A56" s="395"/>
      <c r="B56" s="786" t="s">
        <v>1351</v>
      </c>
      <c r="C56" s="786"/>
      <c r="D56" s="786"/>
      <c r="E56" s="786"/>
      <c r="F56" s="786"/>
      <c r="G56" s="786"/>
      <c r="H56" s="786"/>
      <c r="I56" s="786"/>
      <c r="J56" s="786"/>
      <c r="K56" s="786"/>
      <c r="L56" s="786"/>
      <c r="M56" s="786"/>
      <c r="N56" s="786"/>
      <c r="O56" s="786"/>
      <c r="P56" s="786"/>
      <c r="Q56" s="786"/>
      <c r="R56" s="689"/>
      <c r="AY56" s="484"/>
      <c r="AZ56" s="484"/>
      <c r="BA56" s="484"/>
      <c r="BB56" s="484"/>
      <c r="BC56" s="484"/>
      <c r="BD56" s="578"/>
      <c r="BE56" s="578"/>
      <c r="BF56" s="578"/>
      <c r="BG56" s="484"/>
      <c r="BH56" s="484"/>
      <c r="BI56" s="484"/>
      <c r="BJ56" s="484"/>
    </row>
    <row r="57" spans="1:74" s="396" customFormat="1" ht="12.05" customHeight="1" x14ac:dyDescent="0.25">
      <c r="A57" s="395"/>
      <c r="B57" s="787" t="str">
        <f>"Notes: "&amp;"EIA completed modeling and analysis for this report on " &amp;Dates!D2&amp;"."</f>
        <v>Notes: EIA completed modeling and analysis for this report on Thursday October 7, 2021.</v>
      </c>
      <c r="C57" s="755"/>
      <c r="D57" s="755"/>
      <c r="E57" s="755"/>
      <c r="F57" s="755"/>
      <c r="G57" s="755"/>
      <c r="H57" s="755"/>
      <c r="I57" s="755"/>
      <c r="J57" s="755"/>
      <c r="K57" s="755"/>
      <c r="L57" s="755"/>
      <c r="M57" s="755"/>
      <c r="N57" s="755"/>
      <c r="O57" s="755"/>
      <c r="P57" s="755"/>
      <c r="Q57" s="755"/>
      <c r="R57" s="688"/>
      <c r="AY57" s="484"/>
      <c r="AZ57" s="484"/>
      <c r="BA57" s="484"/>
      <c r="BB57" s="484"/>
      <c r="BC57" s="484"/>
      <c r="BD57" s="578"/>
      <c r="BE57" s="578"/>
      <c r="BF57" s="578"/>
      <c r="BG57" s="484"/>
      <c r="BH57" s="484"/>
      <c r="BI57" s="484"/>
      <c r="BJ57" s="484"/>
    </row>
    <row r="58" spans="1:74" s="726" customFormat="1" ht="12.05" customHeight="1" x14ac:dyDescent="0.25">
      <c r="A58" s="395"/>
      <c r="B58" s="783" t="s">
        <v>353</v>
      </c>
      <c r="C58" s="748"/>
      <c r="D58" s="748"/>
      <c r="E58" s="748"/>
      <c r="F58" s="748"/>
      <c r="G58" s="748"/>
      <c r="H58" s="748"/>
      <c r="I58" s="748"/>
      <c r="J58" s="748"/>
      <c r="K58" s="748"/>
      <c r="L58" s="748"/>
      <c r="M58" s="748"/>
      <c r="N58" s="748"/>
      <c r="O58" s="748"/>
      <c r="P58" s="748"/>
      <c r="Q58" s="742"/>
      <c r="AY58" s="484"/>
      <c r="AZ58" s="484"/>
      <c r="BA58" s="484"/>
      <c r="BB58" s="484"/>
      <c r="BC58" s="484"/>
      <c r="BD58" s="578"/>
      <c r="BE58" s="578"/>
      <c r="BF58" s="578"/>
      <c r="BG58" s="484"/>
      <c r="BH58" s="484"/>
      <c r="BI58" s="484"/>
      <c r="BJ58" s="484"/>
    </row>
    <row r="59" spans="1:74" s="396" customFormat="1" ht="12.05" customHeight="1" x14ac:dyDescent="0.25">
      <c r="A59" s="395"/>
      <c r="B59" s="782" t="s">
        <v>854</v>
      </c>
      <c r="C59" s="742"/>
      <c r="D59" s="742"/>
      <c r="E59" s="742"/>
      <c r="F59" s="742"/>
      <c r="G59" s="742"/>
      <c r="H59" s="742"/>
      <c r="I59" s="742"/>
      <c r="J59" s="742"/>
      <c r="K59" s="742"/>
      <c r="L59" s="742"/>
      <c r="M59" s="742"/>
      <c r="N59" s="742"/>
      <c r="O59" s="742"/>
      <c r="P59" s="742"/>
      <c r="Q59" s="742"/>
      <c r="R59" s="688"/>
      <c r="AY59" s="484"/>
      <c r="AZ59" s="484"/>
      <c r="BA59" s="484"/>
      <c r="BB59" s="484"/>
      <c r="BC59" s="484"/>
      <c r="BD59" s="578"/>
      <c r="BE59" s="578"/>
      <c r="BF59" s="578"/>
      <c r="BG59" s="484"/>
      <c r="BH59" s="484"/>
      <c r="BI59" s="484"/>
      <c r="BJ59" s="484"/>
    </row>
    <row r="60" spans="1:74" s="397" customFormat="1" ht="12.05" customHeight="1" x14ac:dyDescent="0.25">
      <c r="A60" s="393"/>
      <c r="B60" s="783" t="s">
        <v>838</v>
      </c>
      <c r="C60" s="784"/>
      <c r="D60" s="784"/>
      <c r="E60" s="784"/>
      <c r="F60" s="784"/>
      <c r="G60" s="784"/>
      <c r="H60" s="784"/>
      <c r="I60" s="784"/>
      <c r="J60" s="784"/>
      <c r="K60" s="784"/>
      <c r="L60" s="784"/>
      <c r="M60" s="784"/>
      <c r="N60" s="784"/>
      <c r="O60" s="784"/>
      <c r="P60" s="784"/>
      <c r="Q60" s="742"/>
      <c r="R60" s="688"/>
      <c r="AY60" s="483"/>
      <c r="AZ60" s="483"/>
      <c r="BA60" s="483"/>
      <c r="BB60" s="483"/>
      <c r="BC60" s="483"/>
      <c r="BD60" s="577"/>
      <c r="BE60" s="577"/>
      <c r="BF60" s="577"/>
      <c r="BG60" s="483"/>
      <c r="BH60" s="483"/>
      <c r="BI60" s="483"/>
      <c r="BJ60" s="483"/>
    </row>
    <row r="61" spans="1:74" ht="12.05" customHeight="1" x14ac:dyDescent="0.2">
      <c r="B61" s="771" t="s">
        <v>1380</v>
      </c>
      <c r="C61" s="742"/>
      <c r="D61" s="742"/>
      <c r="E61" s="742"/>
      <c r="F61" s="742"/>
      <c r="G61" s="742"/>
      <c r="H61" s="742"/>
      <c r="I61" s="742"/>
      <c r="J61" s="742"/>
      <c r="K61" s="742"/>
      <c r="L61" s="742"/>
      <c r="M61" s="742"/>
      <c r="N61" s="742"/>
      <c r="O61" s="742"/>
      <c r="P61" s="742"/>
      <c r="Q61" s="742"/>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9765625" defaultRowHeight="10" x14ac:dyDescent="0.2"/>
  <cols>
    <col min="1" max="1" width="11.59765625" style="159" customWidth="1"/>
    <col min="2" max="2" width="31.796875" style="152" customWidth="1"/>
    <col min="3" max="50" width="6.59765625" style="152" customWidth="1"/>
    <col min="51" max="55" width="6.59765625" style="445" customWidth="1"/>
    <col min="56" max="58" width="6.59765625" style="572" customWidth="1"/>
    <col min="59" max="62" width="6.59765625" style="445" customWidth="1"/>
    <col min="63" max="74" width="6.59765625" style="152" customWidth="1"/>
    <col min="75" max="16384" width="8.59765625" style="152"/>
  </cols>
  <sheetData>
    <row r="1" spans="1:74" ht="13.3" customHeight="1" x14ac:dyDescent="0.25">
      <c r="A1" s="766" t="s">
        <v>798</v>
      </c>
      <c r="B1" s="781" t="s">
        <v>1356</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2.75" x14ac:dyDescent="0.25">
      <c r="A2" s="767"/>
      <c r="B2" s="486" t="str">
        <f>"U.S. Energy Information Administration  |  Short-Term Energy Outlook  - "&amp;Dates!D1</f>
        <v>U.S. Energy Information Administration  |  Short-Term Energy Outlook  - October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2.75" x14ac:dyDescent="0.25">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366</v>
      </c>
      <c r="B6" s="169" t="s">
        <v>380</v>
      </c>
      <c r="C6" s="244">
        <v>22.220360418999999</v>
      </c>
      <c r="D6" s="244">
        <v>22.654353285999999</v>
      </c>
      <c r="E6" s="244">
        <v>22.601167709999999</v>
      </c>
      <c r="F6" s="244">
        <v>22.092029</v>
      </c>
      <c r="G6" s="244">
        <v>22.450030387000002</v>
      </c>
      <c r="H6" s="244">
        <v>22.508935333</v>
      </c>
      <c r="I6" s="244">
        <v>22.829279676999999</v>
      </c>
      <c r="J6" s="244">
        <v>22.911512290000001</v>
      </c>
      <c r="K6" s="244">
        <v>22.582813999999999</v>
      </c>
      <c r="L6" s="244">
        <v>23.330064355000001</v>
      </c>
      <c r="M6" s="244">
        <v>24.245604332999999</v>
      </c>
      <c r="N6" s="244">
        <v>24.029515387</v>
      </c>
      <c r="O6" s="244">
        <v>23.794102097</v>
      </c>
      <c r="P6" s="244">
        <v>24.362487142999999</v>
      </c>
      <c r="Q6" s="244">
        <v>24.744280129</v>
      </c>
      <c r="R6" s="244">
        <v>24.512469667000001</v>
      </c>
      <c r="S6" s="244">
        <v>24.660062871000001</v>
      </c>
      <c r="T6" s="244">
        <v>24.806121000000001</v>
      </c>
      <c r="U6" s="244">
        <v>25.413066161</v>
      </c>
      <c r="V6" s="244">
        <v>26.354211418999999</v>
      </c>
      <c r="W6" s="244">
        <v>25.912320999999999</v>
      </c>
      <c r="X6" s="244">
        <v>26.122060129000001</v>
      </c>
      <c r="Y6" s="244">
        <v>26.578565666999999</v>
      </c>
      <c r="Z6" s="244">
        <v>26.665160903</v>
      </c>
      <c r="AA6" s="244">
        <v>26.093027676999998</v>
      </c>
      <c r="AB6" s="244">
        <v>26.049211143000001</v>
      </c>
      <c r="AC6" s="244">
        <v>26.384428065000002</v>
      </c>
      <c r="AD6" s="244">
        <v>26.762156333</v>
      </c>
      <c r="AE6" s="244">
        <v>26.645376257999999</v>
      </c>
      <c r="AF6" s="244">
        <v>26.819773000000001</v>
      </c>
      <c r="AG6" s="244">
        <v>26.427101677</v>
      </c>
      <c r="AH6" s="244">
        <v>27.124126419</v>
      </c>
      <c r="AI6" s="244">
        <v>27.174764332999999</v>
      </c>
      <c r="AJ6" s="244">
        <v>27.437583355000001</v>
      </c>
      <c r="AK6" s="244">
        <v>28.014575333</v>
      </c>
      <c r="AL6" s="244">
        <v>28.148645194</v>
      </c>
      <c r="AM6" s="244">
        <v>28.089584419000001</v>
      </c>
      <c r="AN6" s="244">
        <v>27.873225897000001</v>
      </c>
      <c r="AO6" s="244">
        <v>27.941779258</v>
      </c>
      <c r="AP6" s="244">
        <v>25.464132332999998</v>
      </c>
      <c r="AQ6" s="244">
        <v>22.892606516000001</v>
      </c>
      <c r="AR6" s="244">
        <v>24.530706667</v>
      </c>
      <c r="AS6" s="244">
        <v>25.339710934999999</v>
      </c>
      <c r="AT6" s="244">
        <v>24.833408419000001</v>
      </c>
      <c r="AU6" s="244">
        <v>25.258100667000001</v>
      </c>
      <c r="AV6" s="244">
        <v>25.051924065000001</v>
      </c>
      <c r="AW6" s="244">
        <v>26.169752299999999</v>
      </c>
      <c r="AX6" s="244">
        <v>25.981601645000001</v>
      </c>
      <c r="AY6" s="244">
        <v>26.036691677</v>
      </c>
      <c r="AZ6" s="244">
        <v>23.321933714</v>
      </c>
      <c r="BA6" s="244">
        <v>26.001597064999999</v>
      </c>
      <c r="BB6" s="244">
        <v>26.107559432999999</v>
      </c>
      <c r="BC6" s="244">
        <v>26.486103289999999</v>
      </c>
      <c r="BD6" s="244">
        <v>26.554397167000001</v>
      </c>
      <c r="BE6" s="244">
        <v>26.772643983999998</v>
      </c>
      <c r="BF6" s="244">
        <v>25.797658116000001</v>
      </c>
      <c r="BG6" s="244">
        <v>25.484020664999999</v>
      </c>
      <c r="BH6" s="368">
        <v>26.453695051</v>
      </c>
      <c r="BI6" s="368">
        <v>26.689485991000002</v>
      </c>
      <c r="BJ6" s="368">
        <v>26.913183259</v>
      </c>
      <c r="BK6" s="368">
        <v>27.263356722000001</v>
      </c>
      <c r="BL6" s="368">
        <v>27.250836515</v>
      </c>
      <c r="BM6" s="368">
        <v>27.400998608999998</v>
      </c>
      <c r="BN6" s="368">
        <v>27.439348586000001</v>
      </c>
      <c r="BO6" s="368">
        <v>27.526214428999999</v>
      </c>
      <c r="BP6" s="368">
        <v>27.637317647</v>
      </c>
      <c r="BQ6" s="368">
        <v>27.641791626</v>
      </c>
      <c r="BR6" s="368">
        <v>27.970409051000001</v>
      </c>
      <c r="BS6" s="368">
        <v>27.991476263999999</v>
      </c>
      <c r="BT6" s="368">
        <v>27.927378838999999</v>
      </c>
      <c r="BU6" s="368">
        <v>28.267809241999998</v>
      </c>
      <c r="BV6" s="368">
        <v>28.194984828999999</v>
      </c>
    </row>
    <row r="7" spans="1:74" ht="11.1" customHeight="1" x14ac:dyDescent="0.2">
      <c r="A7" s="159" t="s">
        <v>247</v>
      </c>
      <c r="B7" s="170" t="s">
        <v>338</v>
      </c>
      <c r="C7" s="244">
        <v>5.1051390000000003</v>
      </c>
      <c r="D7" s="244">
        <v>5.1251389999999999</v>
      </c>
      <c r="E7" s="244">
        <v>4.8931389999999997</v>
      </c>
      <c r="F7" s="244">
        <v>4.4901390000000001</v>
      </c>
      <c r="G7" s="244">
        <v>4.6351389999999997</v>
      </c>
      <c r="H7" s="244">
        <v>4.6851390000000004</v>
      </c>
      <c r="I7" s="244">
        <v>4.9651389999999997</v>
      </c>
      <c r="J7" s="244">
        <v>5.1221389999999998</v>
      </c>
      <c r="K7" s="244">
        <v>4.9361389999999998</v>
      </c>
      <c r="L7" s="244">
        <v>4.9601389999999999</v>
      </c>
      <c r="M7" s="244">
        <v>5.2881390000000001</v>
      </c>
      <c r="N7" s="244">
        <v>5.370139</v>
      </c>
      <c r="O7" s="244">
        <v>5.216164</v>
      </c>
      <c r="P7" s="244">
        <v>5.3771639999999996</v>
      </c>
      <c r="Q7" s="244">
        <v>5.4161640000000002</v>
      </c>
      <c r="R7" s="244">
        <v>5.0501639999999997</v>
      </c>
      <c r="S7" s="244">
        <v>5.2011640000000003</v>
      </c>
      <c r="T7" s="244">
        <v>5.1291640000000003</v>
      </c>
      <c r="U7" s="244">
        <v>5.3431639999999998</v>
      </c>
      <c r="V7" s="244">
        <v>5.6291640000000003</v>
      </c>
      <c r="W7" s="244">
        <v>5.2061640000000002</v>
      </c>
      <c r="X7" s="244">
        <v>5.5221640000000001</v>
      </c>
      <c r="Y7" s="244">
        <v>5.6191639999999996</v>
      </c>
      <c r="Z7" s="244">
        <v>5.6491639999999999</v>
      </c>
      <c r="AA7" s="244">
        <v>5.3837619999999999</v>
      </c>
      <c r="AB7" s="244">
        <v>5.4047619999999998</v>
      </c>
      <c r="AC7" s="244">
        <v>5.4897619999999998</v>
      </c>
      <c r="AD7" s="244">
        <v>5.5337620000000003</v>
      </c>
      <c r="AE7" s="244">
        <v>5.3587619999999996</v>
      </c>
      <c r="AF7" s="244">
        <v>5.495762</v>
      </c>
      <c r="AG7" s="244">
        <v>5.4917619999999996</v>
      </c>
      <c r="AH7" s="244">
        <v>5.5187619999999997</v>
      </c>
      <c r="AI7" s="244">
        <v>5.3757619999999999</v>
      </c>
      <c r="AJ7" s="244">
        <v>5.4467619999999997</v>
      </c>
      <c r="AK7" s="244">
        <v>5.6397620000000002</v>
      </c>
      <c r="AL7" s="244">
        <v>5.7847619999999997</v>
      </c>
      <c r="AM7" s="244">
        <v>5.5917620000000001</v>
      </c>
      <c r="AN7" s="244">
        <v>5.7077619999999998</v>
      </c>
      <c r="AO7" s="244">
        <v>5.6177619999999999</v>
      </c>
      <c r="AP7" s="244">
        <v>4.9867619999999997</v>
      </c>
      <c r="AQ7" s="244">
        <v>4.7317619999999998</v>
      </c>
      <c r="AR7" s="244">
        <v>5.0007619999999999</v>
      </c>
      <c r="AS7" s="244">
        <v>4.9647620000000003</v>
      </c>
      <c r="AT7" s="244">
        <v>4.8567619999999998</v>
      </c>
      <c r="AU7" s="244">
        <v>4.9887620000000004</v>
      </c>
      <c r="AV7" s="244">
        <v>5.2757620000000003</v>
      </c>
      <c r="AW7" s="244">
        <v>5.604762</v>
      </c>
      <c r="AX7" s="244">
        <v>5.7477619999999998</v>
      </c>
      <c r="AY7" s="244">
        <v>5.7327620000000001</v>
      </c>
      <c r="AZ7" s="244">
        <v>5.5267619999999997</v>
      </c>
      <c r="BA7" s="244">
        <v>5.6307619999999998</v>
      </c>
      <c r="BB7" s="244">
        <v>5.2557619999999998</v>
      </c>
      <c r="BC7" s="244">
        <v>5.3477620000000003</v>
      </c>
      <c r="BD7" s="244">
        <v>5.556762</v>
      </c>
      <c r="BE7" s="244">
        <v>5.7342016938000002</v>
      </c>
      <c r="BF7" s="244">
        <v>5.4155137558000002</v>
      </c>
      <c r="BG7" s="244">
        <v>5.5201434925999999</v>
      </c>
      <c r="BH7" s="368">
        <v>5.7739663221999997</v>
      </c>
      <c r="BI7" s="368">
        <v>5.8215131187000004</v>
      </c>
      <c r="BJ7" s="368">
        <v>5.7834868246999998</v>
      </c>
      <c r="BK7" s="368">
        <v>5.8542709854000003</v>
      </c>
      <c r="BL7" s="368">
        <v>5.8332194491999996</v>
      </c>
      <c r="BM7" s="368">
        <v>5.7926053877000001</v>
      </c>
      <c r="BN7" s="368">
        <v>5.8098545329000002</v>
      </c>
      <c r="BO7" s="368">
        <v>5.7832609571000004</v>
      </c>
      <c r="BP7" s="368">
        <v>5.8038102667000002</v>
      </c>
      <c r="BQ7" s="368">
        <v>5.7893709992</v>
      </c>
      <c r="BR7" s="368">
        <v>5.8228843586999997</v>
      </c>
      <c r="BS7" s="368">
        <v>5.8581963797999999</v>
      </c>
      <c r="BT7" s="368">
        <v>5.8525032577999996</v>
      </c>
      <c r="BU7" s="368">
        <v>5.8662945087000002</v>
      </c>
      <c r="BV7" s="368">
        <v>5.8253833645000004</v>
      </c>
    </row>
    <row r="8" spans="1:74" ht="11.1" customHeight="1" x14ac:dyDescent="0.2">
      <c r="A8" s="159" t="s">
        <v>248</v>
      </c>
      <c r="B8" s="170" t="s">
        <v>339</v>
      </c>
      <c r="C8" s="244">
        <v>2.3410039999999999</v>
      </c>
      <c r="D8" s="244">
        <v>2.348004</v>
      </c>
      <c r="E8" s="244">
        <v>2.3430040000000001</v>
      </c>
      <c r="F8" s="244">
        <v>2.328004</v>
      </c>
      <c r="G8" s="244">
        <v>2.3340040000000002</v>
      </c>
      <c r="H8" s="244">
        <v>2.3226040000000001</v>
      </c>
      <c r="I8" s="244">
        <v>2.2939039999999999</v>
      </c>
      <c r="J8" s="244">
        <v>2.2191040000000002</v>
      </c>
      <c r="K8" s="244">
        <v>2.0160040000000001</v>
      </c>
      <c r="L8" s="244">
        <v>2.1869040000000002</v>
      </c>
      <c r="M8" s="244">
        <v>2.1326040000000002</v>
      </c>
      <c r="N8" s="244">
        <v>2.1341039999999998</v>
      </c>
      <c r="O8" s="244">
        <v>2.2015340000000001</v>
      </c>
      <c r="P8" s="244">
        <v>2.1646339999999999</v>
      </c>
      <c r="Q8" s="244">
        <v>2.1275339999999998</v>
      </c>
      <c r="R8" s="244">
        <v>2.160034</v>
      </c>
      <c r="S8" s="244">
        <v>2.1256339999999998</v>
      </c>
      <c r="T8" s="244">
        <v>2.1069339999999999</v>
      </c>
      <c r="U8" s="244">
        <v>2.1048339999999999</v>
      </c>
      <c r="V8" s="244">
        <v>2.0700340000000002</v>
      </c>
      <c r="W8" s="244">
        <v>2.079034</v>
      </c>
      <c r="X8" s="244">
        <v>2.003234</v>
      </c>
      <c r="Y8" s="244">
        <v>1.930334</v>
      </c>
      <c r="Z8" s="244">
        <v>1.9276260000000001</v>
      </c>
      <c r="AA8" s="244">
        <v>1.8623270000000001</v>
      </c>
      <c r="AB8" s="244">
        <v>1.943127</v>
      </c>
      <c r="AC8" s="244">
        <v>1.9366270000000001</v>
      </c>
      <c r="AD8" s="244">
        <v>1.9166270000000001</v>
      </c>
      <c r="AE8" s="244">
        <v>1.9003270000000001</v>
      </c>
      <c r="AF8" s="244">
        <v>1.9043270000000001</v>
      </c>
      <c r="AG8" s="244">
        <v>1.901227</v>
      </c>
      <c r="AH8" s="244">
        <v>1.929527</v>
      </c>
      <c r="AI8" s="244">
        <v>1.957427</v>
      </c>
      <c r="AJ8" s="244">
        <v>1.902827</v>
      </c>
      <c r="AK8" s="244">
        <v>1.9403269999999999</v>
      </c>
      <c r="AL8" s="244">
        <v>1.9561269999999999</v>
      </c>
      <c r="AM8" s="244">
        <v>1.9965269999999999</v>
      </c>
      <c r="AN8" s="244">
        <v>1.999627</v>
      </c>
      <c r="AO8" s="244">
        <v>2.016127</v>
      </c>
      <c r="AP8" s="244">
        <v>2.0009269999999999</v>
      </c>
      <c r="AQ8" s="244">
        <v>1.9163269999999999</v>
      </c>
      <c r="AR8" s="244">
        <v>1.9004270000000001</v>
      </c>
      <c r="AS8" s="244">
        <v>1.8843270000000001</v>
      </c>
      <c r="AT8" s="244">
        <v>1.9260269999999999</v>
      </c>
      <c r="AU8" s="244">
        <v>1.927427</v>
      </c>
      <c r="AV8" s="244">
        <v>1.8924270000000001</v>
      </c>
      <c r="AW8" s="244">
        <v>1.8920269999999999</v>
      </c>
      <c r="AX8" s="244">
        <v>1.917227</v>
      </c>
      <c r="AY8" s="244">
        <v>1.904827</v>
      </c>
      <c r="AZ8" s="244">
        <v>1.9308270000000001</v>
      </c>
      <c r="BA8" s="244">
        <v>1.955527</v>
      </c>
      <c r="BB8" s="244">
        <v>1.951527</v>
      </c>
      <c r="BC8" s="244">
        <v>1.9501269999999999</v>
      </c>
      <c r="BD8" s="244">
        <v>1.9443269999999999</v>
      </c>
      <c r="BE8" s="244">
        <v>1.9360205483999999</v>
      </c>
      <c r="BF8" s="244">
        <v>1.8689807567000001</v>
      </c>
      <c r="BG8" s="244">
        <v>1.913074282</v>
      </c>
      <c r="BH8" s="368">
        <v>1.9142250284</v>
      </c>
      <c r="BI8" s="368">
        <v>1.9090546727</v>
      </c>
      <c r="BJ8" s="368">
        <v>1.9196661339000001</v>
      </c>
      <c r="BK8" s="368">
        <v>1.9520524364</v>
      </c>
      <c r="BL8" s="368">
        <v>1.9395832659000001</v>
      </c>
      <c r="BM8" s="368">
        <v>1.9264091217999999</v>
      </c>
      <c r="BN8" s="368">
        <v>1.9134769528</v>
      </c>
      <c r="BO8" s="368">
        <v>1.9007860722000001</v>
      </c>
      <c r="BP8" s="368">
        <v>1.8884496806</v>
      </c>
      <c r="BQ8" s="368">
        <v>1.8758741271999999</v>
      </c>
      <c r="BR8" s="368">
        <v>1.8634001921000001</v>
      </c>
      <c r="BS8" s="368">
        <v>1.8511226846</v>
      </c>
      <c r="BT8" s="368">
        <v>1.8385888816</v>
      </c>
      <c r="BU8" s="368">
        <v>1.8266447336</v>
      </c>
      <c r="BV8" s="368">
        <v>1.8147558643999999</v>
      </c>
    </row>
    <row r="9" spans="1:74" ht="11.1" customHeight="1" x14ac:dyDescent="0.2">
      <c r="A9" s="159" t="s">
        <v>249</v>
      </c>
      <c r="B9" s="170" t="s">
        <v>340</v>
      </c>
      <c r="C9" s="244">
        <v>14.774217418999999</v>
      </c>
      <c r="D9" s="244">
        <v>15.181210286000001</v>
      </c>
      <c r="E9" s="244">
        <v>15.36502471</v>
      </c>
      <c r="F9" s="244">
        <v>15.273885999999999</v>
      </c>
      <c r="G9" s="244">
        <v>15.480887386999999</v>
      </c>
      <c r="H9" s="244">
        <v>15.501192333000001</v>
      </c>
      <c r="I9" s="244">
        <v>15.570236677</v>
      </c>
      <c r="J9" s="244">
        <v>15.570269290000001</v>
      </c>
      <c r="K9" s="244">
        <v>15.630671</v>
      </c>
      <c r="L9" s="244">
        <v>16.183021355000001</v>
      </c>
      <c r="M9" s="244">
        <v>16.824861333000001</v>
      </c>
      <c r="N9" s="244">
        <v>16.525272387000001</v>
      </c>
      <c r="O9" s="244">
        <v>16.376404097000002</v>
      </c>
      <c r="P9" s="244">
        <v>16.820689142999999</v>
      </c>
      <c r="Q9" s="244">
        <v>17.200582129000001</v>
      </c>
      <c r="R9" s="244">
        <v>17.302271666999999</v>
      </c>
      <c r="S9" s="244">
        <v>17.333264871000001</v>
      </c>
      <c r="T9" s="244">
        <v>17.570022999999999</v>
      </c>
      <c r="U9" s="244">
        <v>17.965068161000001</v>
      </c>
      <c r="V9" s="244">
        <v>18.655013418999999</v>
      </c>
      <c r="W9" s="244">
        <v>18.627123000000001</v>
      </c>
      <c r="X9" s="244">
        <v>18.596662128999998</v>
      </c>
      <c r="Y9" s="244">
        <v>19.029067667</v>
      </c>
      <c r="Z9" s="244">
        <v>19.088370903000001</v>
      </c>
      <c r="AA9" s="244">
        <v>18.846938677000001</v>
      </c>
      <c r="AB9" s="244">
        <v>18.701322142999999</v>
      </c>
      <c r="AC9" s="244">
        <v>18.958039065000001</v>
      </c>
      <c r="AD9" s="244">
        <v>19.311767332999999</v>
      </c>
      <c r="AE9" s="244">
        <v>19.386287257999999</v>
      </c>
      <c r="AF9" s="244">
        <v>19.419684</v>
      </c>
      <c r="AG9" s="244">
        <v>19.034112677</v>
      </c>
      <c r="AH9" s="244">
        <v>19.675837419</v>
      </c>
      <c r="AI9" s="244">
        <v>19.841575333000002</v>
      </c>
      <c r="AJ9" s="244">
        <v>20.087994354999999</v>
      </c>
      <c r="AK9" s="244">
        <v>20.434486332999999</v>
      </c>
      <c r="AL9" s="244">
        <v>20.407756194000001</v>
      </c>
      <c r="AM9" s="244">
        <v>20.501295419000002</v>
      </c>
      <c r="AN9" s="244">
        <v>20.165836896999998</v>
      </c>
      <c r="AO9" s="244">
        <v>20.307890258</v>
      </c>
      <c r="AP9" s="244">
        <v>18.476443332999999</v>
      </c>
      <c r="AQ9" s="244">
        <v>16.244517515999998</v>
      </c>
      <c r="AR9" s="244">
        <v>17.629517666999998</v>
      </c>
      <c r="AS9" s="244">
        <v>18.490621935</v>
      </c>
      <c r="AT9" s="244">
        <v>18.050619419</v>
      </c>
      <c r="AU9" s="244">
        <v>18.341911667000002</v>
      </c>
      <c r="AV9" s="244">
        <v>17.883735065</v>
      </c>
      <c r="AW9" s="244">
        <v>18.672963299999999</v>
      </c>
      <c r="AX9" s="244">
        <v>18.316612644999999</v>
      </c>
      <c r="AY9" s="244">
        <v>18.399102676999998</v>
      </c>
      <c r="AZ9" s="244">
        <v>15.864344714</v>
      </c>
      <c r="BA9" s="244">
        <v>18.415308065000001</v>
      </c>
      <c r="BB9" s="244">
        <v>18.900270432999999</v>
      </c>
      <c r="BC9" s="244">
        <v>19.188214290000001</v>
      </c>
      <c r="BD9" s="244">
        <v>19.053308167000001</v>
      </c>
      <c r="BE9" s="244">
        <v>19.102421742000001</v>
      </c>
      <c r="BF9" s="244">
        <v>18.513163603999999</v>
      </c>
      <c r="BG9" s="244">
        <v>18.05080289</v>
      </c>
      <c r="BH9" s="368">
        <v>18.7655037</v>
      </c>
      <c r="BI9" s="368">
        <v>18.958918199999999</v>
      </c>
      <c r="BJ9" s="368">
        <v>19.2100303</v>
      </c>
      <c r="BK9" s="368">
        <v>19.457033299999999</v>
      </c>
      <c r="BL9" s="368">
        <v>19.478033799999999</v>
      </c>
      <c r="BM9" s="368">
        <v>19.681984100000001</v>
      </c>
      <c r="BN9" s="368">
        <v>19.716017099999998</v>
      </c>
      <c r="BO9" s="368">
        <v>19.842167400000001</v>
      </c>
      <c r="BP9" s="368">
        <v>19.9450577</v>
      </c>
      <c r="BQ9" s="368">
        <v>19.976546500000001</v>
      </c>
      <c r="BR9" s="368">
        <v>20.284124500000001</v>
      </c>
      <c r="BS9" s="368">
        <v>20.2821572</v>
      </c>
      <c r="BT9" s="368">
        <v>20.236286700000001</v>
      </c>
      <c r="BU9" s="368">
        <v>20.574870000000001</v>
      </c>
      <c r="BV9" s="368">
        <v>20.5548456</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369"/>
      <c r="BI10" s="369"/>
      <c r="BJ10" s="369"/>
      <c r="BK10" s="369"/>
      <c r="BL10" s="369"/>
      <c r="BM10" s="369"/>
      <c r="BN10" s="369"/>
      <c r="BO10" s="369"/>
      <c r="BP10" s="369"/>
      <c r="BQ10" s="369"/>
      <c r="BR10" s="369"/>
      <c r="BS10" s="369"/>
      <c r="BT10" s="369"/>
      <c r="BU10" s="369"/>
      <c r="BV10" s="369"/>
    </row>
    <row r="11" spans="1:74" ht="11.1" customHeight="1" x14ac:dyDescent="0.2">
      <c r="A11" s="159" t="s">
        <v>365</v>
      </c>
      <c r="B11" s="169" t="s">
        <v>381</v>
      </c>
      <c r="C11" s="244">
        <v>5.5021361040999999</v>
      </c>
      <c r="D11" s="244">
        <v>5.4768250721999996</v>
      </c>
      <c r="E11" s="244">
        <v>5.3464089367999996</v>
      </c>
      <c r="F11" s="244">
        <v>5.6225619901000004</v>
      </c>
      <c r="G11" s="244">
        <v>5.9826706705000001</v>
      </c>
      <c r="H11" s="244">
        <v>6.1757589192999998</v>
      </c>
      <c r="I11" s="244">
        <v>6.2546409678000003</v>
      </c>
      <c r="J11" s="244">
        <v>6.1189067907999997</v>
      </c>
      <c r="K11" s="244">
        <v>6.3159884599999998</v>
      </c>
      <c r="L11" s="244">
        <v>6.1080736905000004</v>
      </c>
      <c r="M11" s="244">
        <v>5.8164369281999999</v>
      </c>
      <c r="N11" s="244">
        <v>5.5906812881999999</v>
      </c>
      <c r="O11" s="244">
        <v>5.4197995005999999</v>
      </c>
      <c r="P11" s="244">
        <v>5.3335465374000002</v>
      </c>
      <c r="Q11" s="244">
        <v>5.4434159523999996</v>
      </c>
      <c r="R11" s="244">
        <v>5.9479140048000003</v>
      </c>
      <c r="S11" s="244">
        <v>6.1557901579000003</v>
      </c>
      <c r="T11" s="244">
        <v>6.3352295616000003</v>
      </c>
      <c r="U11" s="244">
        <v>6.3798009923999999</v>
      </c>
      <c r="V11" s="244">
        <v>6.1694504051000001</v>
      </c>
      <c r="W11" s="244">
        <v>6.1246088066000004</v>
      </c>
      <c r="X11" s="244">
        <v>6.0389962648999997</v>
      </c>
      <c r="Y11" s="244">
        <v>5.8354338823000003</v>
      </c>
      <c r="Z11" s="244">
        <v>5.6992941955000003</v>
      </c>
      <c r="AA11" s="244">
        <v>5.4618370306999999</v>
      </c>
      <c r="AB11" s="244">
        <v>5.2993877508000002</v>
      </c>
      <c r="AC11" s="244">
        <v>5.4667749308999998</v>
      </c>
      <c r="AD11" s="244">
        <v>5.8852481747000001</v>
      </c>
      <c r="AE11" s="244">
        <v>6.3727731159000003</v>
      </c>
      <c r="AF11" s="244">
        <v>6.3113294878000001</v>
      </c>
      <c r="AG11" s="244">
        <v>6.5665254725000004</v>
      </c>
      <c r="AH11" s="244">
        <v>6.9259393959000004</v>
      </c>
      <c r="AI11" s="244">
        <v>6.8194711442999996</v>
      </c>
      <c r="AJ11" s="244">
        <v>6.6918170857000003</v>
      </c>
      <c r="AK11" s="244">
        <v>6.4584279601999999</v>
      </c>
      <c r="AL11" s="244">
        <v>6.0943678035</v>
      </c>
      <c r="AM11" s="244">
        <v>6.1152418422999997</v>
      </c>
      <c r="AN11" s="244">
        <v>5.9450332067999998</v>
      </c>
      <c r="AO11" s="244">
        <v>5.9756984994</v>
      </c>
      <c r="AP11" s="244">
        <v>5.8404350311000002</v>
      </c>
      <c r="AQ11" s="244">
        <v>5.8939854395999998</v>
      </c>
      <c r="AR11" s="244">
        <v>6.4109525170000001</v>
      </c>
      <c r="AS11" s="244">
        <v>6.6683287431</v>
      </c>
      <c r="AT11" s="244">
        <v>6.6775560088999999</v>
      </c>
      <c r="AU11" s="244">
        <v>6.5486625924000004</v>
      </c>
      <c r="AV11" s="244">
        <v>6.3038524331000003</v>
      </c>
      <c r="AW11" s="244">
        <v>5.8526851529000004</v>
      </c>
      <c r="AX11" s="244">
        <v>5.5226851640000003</v>
      </c>
      <c r="AY11" s="244">
        <v>5.6332683518</v>
      </c>
      <c r="AZ11" s="244">
        <v>5.5534477969999996</v>
      </c>
      <c r="BA11" s="244">
        <v>5.6490816172000002</v>
      </c>
      <c r="BB11" s="244">
        <v>6.0430451132999998</v>
      </c>
      <c r="BC11" s="244">
        <v>6.3699695775</v>
      </c>
      <c r="BD11" s="244">
        <v>6.3646585948999999</v>
      </c>
      <c r="BE11" s="244">
        <v>6.6935053926999997</v>
      </c>
      <c r="BF11" s="244">
        <v>6.6660163247000002</v>
      </c>
      <c r="BG11" s="244">
        <v>6.8248240017999997</v>
      </c>
      <c r="BH11" s="368">
        <v>6.8930846569000002</v>
      </c>
      <c r="BI11" s="368">
        <v>6.4320682490000003</v>
      </c>
      <c r="BJ11" s="368">
        <v>6.2084862608</v>
      </c>
      <c r="BK11" s="368">
        <v>5.9281669752999999</v>
      </c>
      <c r="BL11" s="368">
        <v>5.9757310037</v>
      </c>
      <c r="BM11" s="368">
        <v>5.9996112185000001</v>
      </c>
      <c r="BN11" s="368">
        <v>6.3841725672000003</v>
      </c>
      <c r="BO11" s="368">
        <v>6.7906120040999998</v>
      </c>
      <c r="BP11" s="368">
        <v>7.0023940417999997</v>
      </c>
      <c r="BQ11" s="368">
        <v>7.0979613896</v>
      </c>
      <c r="BR11" s="368">
        <v>7.2325678721999997</v>
      </c>
      <c r="BS11" s="368">
        <v>7.3056318069000001</v>
      </c>
      <c r="BT11" s="368">
        <v>7.2419700604999999</v>
      </c>
      <c r="BU11" s="368">
        <v>6.8072116785999999</v>
      </c>
      <c r="BV11" s="368">
        <v>6.5722566318000002</v>
      </c>
    </row>
    <row r="12" spans="1:74" ht="11.1" customHeight="1" x14ac:dyDescent="0.2">
      <c r="A12" s="159" t="s">
        <v>250</v>
      </c>
      <c r="B12" s="170" t="s">
        <v>341</v>
      </c>
      <c r="C12" s="244">
        <v>0.67835688233000002</v>
      </c>
      <c r="D12" s="244">
        <v>0.66540963407999998</v>
      </c>
      <c r="E12" s="244">
        <v>0.66277880331000005</v>
      </c>
      <c r="F12" s="244">
        <v>0.65106039464999999</v>
      </c>
      <c r="G12" s="244">
        <v>0.67625092010999999</v>
      </c>
      <c r="H12" s="244">
        <v>0.66992997506999996</v>
      </c>
      <c r="I12" s="244">
        <v>0.67772859260999996</v>
      </c>
      <c r="J12" s="244">
        <v>0.66114068799000003</v>
      </c>
      <c r="K12" s="244">
        <v>0.67851195100999995</v>
      </c>
      <c r="L12" s="244">
        <v>0.70123220076000004</v>
      </c>
      <c r="M12" s="244">
        <v>0.70220401060000004</v>
      </c>
      <c r="N12" s="244">
        <v>0.68634291659000002</v>
      </c>
      <c r="O12" s="244">
        <v>0.67591063364000004</v>
      </c>
      <c r="P12" s="244">
        <v>0.66319529384999998</v>
      </c>
      <c r="Q12" s="244">
        <v>0.66305166538000004</v>
      </c>
      <c r="R12" s="244">
        <v>0.67774559809000001</v>
      </c>
      <c r="S12" s="244">
        <v>0.69195204012</v>
      </c>
      <c r="T12" s="244">
        <v>0.69357763037999998</v>
      </c>
      <c r="U12" s="244">
        <v>0.68823986917000002</v>
      </c>
      <c r="V12" s="244">
        <v>0.66698114414999998</v>
      </c>
      <c r="W12" s="244">
        <v>0.68543637277000002</v>
      </c>
      <c r="X12" s="244">
        <v>0.67253062286999998</v>
      </c>
      <c r="Y12" s="244">
        <v>0.70132060389999995</v>
      </c>
      <c r="Z12" s="244">
        <v>0.66383592875999997</v>
      </c>
      <c r="AA12" s="244">
        <v>0.65832091132000004</v>
      </c>
      <c r="AB12" s="244">
        <v>0.64357429473000005</v>
      </c>
      <c r="AC12" s="244">
        <v>0.68560986494999998</v>
      </c>
      <c r="AD12" s="244">
        <v>0.70851944417000001</v>
      </c>
      <c r="AE12" s="244">
        <v>0.70840389788000002</v>
      </c>
      <c r="AF12" s="244">
        <v>0.68284034232000002</v>
      </c>
      <c r="AG12" s="244">
        <v>0.67870263225000005</v>
      </c>
      <c r="AH12" s="244">
        <v>0.71214129417000005</v>
      </c>
      <c r="AI12" s="244">
        <v>0.71334060601000004</v>
      </c>
      <c r="AJ12" s="244">
        <v>0.69781995112999995</v>
      </c>
      <c r="AK12" s="244">
        <v>0.69788515309999999</v>
      </c>
      <c r="AL12" s="244">
        <v>0.69458535279</v>
      </c>
      <c r="AM12" s="244">
        <v>0.67467644705999996</v>
      </c>
      <c r="AN12" s="244">
        <v>0.69971389214000002</v>
      </c>
      <c r="AO12" s="244">
        <v>0.69395916784</v>
      </c>
      <c r="AP12" s="244">
        <v>0.59348515461999996</v>
      </c>
      <c r="AQ12" s="244">
        <v>0.58804440993999996</v>
      </c>
      <c r="AR12" s="244">
        <v>0.60928523359999998</v>
      </c>
      <c r="AS12" s="244">
        <v>0.63985327539000003</v>
      </c>
      <c r="AT12" s="244">
        <v>0.63058399907999996</v>
      </c>
      <c r="AU12" s="244">
        <v>0.63558969978000002</v>
      </c>
      <c r="AV12" s="244">
        <v>0.61332855392999996</v>
      </c>
      <c r="AW12" s="244">
        <v>0.62254016273000001</v>
      </c>
      <c r="AX12" s="244">
        <v>0.62115785208999996</v>
      </c>
      <c r="AY12" s="244">
        <v>0.62874341885999996</v>
      </c>
      <c r="AZ12" s="244">
        <v>0.60885097946</v>
      </c>
      <c r="BA12" s="244">
        <v>0.64018960475999998</v>
      </c>
      <c r="BB12" s="244">
        <v>0.63461311304000001</v>
      </c>
      <c r="BC12" s="244">
        <v>0.68468208951999998</v>
      </c>
      <c r="BD12" s="244">
        <v>0.6810954722</v>
      </c>
      <c r="BE12" s="244">
        <v>0.70635983115000001</v>
      </c>
      <c r="BF12" s="244">
        <v>0.68089153790000001</v>
      </c>
      <c r="BG12" s="244">
        <v>0.70653074514000003</v>
      </c>
      <c r="BH12" s="368">
        <v>0.67856646865000003</v>
      </c>
      <c r="BI12" s="368">
        <v>0.68360491017000002</v>
      </c>
      <c r="BJ12" s="368">
        <v>0.69941490119000005</v>
      </c>
      <c r="BK12" s="368">
        <v>0.69229752626999996</v>
      </c>
      <c r="BL12" s="368">
        <v>0.71657392533999997</v>
      </c>
      <c r="BM12" s="368">
        <v>0.71052080338000001</v>
      </c>
      <c r="BN12" s="368">
        <v>0.70555412861</v>
      </c>
      <c r="BO12" s="368">
        <v>0.72705945145999995</v>
      </c>
      <c r="BP12" s="368">
        <v>0.72664796228999995</v>
      </c>
      <c r="BQ12" s="368">
        <v>0.75169731199000001</v>
      </c>
      <c r="BR12" s="368">
        <v>0.72606096311000001</v>
      </c>
      <c r="BS12" s="368">
        <v>0.75399729461999998</v>
      </c>
      <c r="BT12" s="368">
        <v>0.72592859073000005</v>
      </c>
      <c r="BU12" s="368">
        <v>0.73088997706000003</v>
      </c>
      <c r="BV12" s="368">
        <v>0.74669083814000003</v>
      </c>
    </row>
    <row r="13" spans="1:74" ht="11.1" customHeight="1" x14ac:dyDescent="0.2">
      <c r="A13" s="159" t="s">
        <v>251</v>
      </c>
      <c r="B13" s="170" t="s">
        <v>342</v>
      </c>
      <c r="C13" s="244">
        <v>2.9877384612000002</v>
      </c>
      <c r="D13" s="244">
        <v>2.9703649577000002</v>
      </c>
      <c r="E13" s="244">
        <v>2.9169142827000001</v>
      </c>
      <c r="F13" s="244">
        <v>3.1552010376999999</v>
      </c>
      <c r="G13" s="244">
        <v>3.4932722324999999</v>
      </c>
      <c r="H13" s="244">
        <v>3.6717681290000002</v>
      </c>
      <c r="I13" s="244">
        <v>3.7430926056999998</v>
      </c>
      <c r="J13" s="244">
        <v>3.6199918396999999</v>
      </c>
      <c r="K13" s="244">
        <v>3.8373915675000001</v>
      </c>
      <c r="L13" s="244">
        <v>3.5963945289999999</v>
      </c>
      <c r="M13" s="244">
        <v>3.3102702085</v>
      </c>
      <c r="N13" s="244">
        <v>3.0714480657999998</v>
      </c>
      <c r="O13" s="244">
        <v>2.9326572963999999</v>
      </c>
      <c r="P13" s="244">
        <v>2.9359698610999998</v>
      </c>
      <c r="Q13" s="244">
        <v>2.9768242173999999</v>
      </c>
      <c r="R13" s="244">
        <v>3.4501153402</v>
      </c>
      <c r="S13" s="244">
        <v>3.6464713216</v>
      </c>
      <c r="T13" s="244">
        <v>3.8329425224999998</v>
      </c>
      <c r="U13" s="244">
        <v>3.8951445343</v>
      </c>
      <c r="V13" s="244">
        <v>3.7145994753</v>
      </c>
      <c r="W13" s="244">
        <v>3.6311474408</v>
      </c>
      <c r="X13" s="244">
        <v>3.5590615945000001</v>
      </c>
      <c r="Y13" s="244">
        <v>3.3176408954999999</v>
      </c>
      <c r="Z13" s="244">
        <v>3.2094280217</v>
      </c>
      <c r="AA13" s="244">
        <v>2.9660772640999999</v>
      </c>
      <c r="AB13" s="244">
        <v>2.7993035002000002</v>
      </c>
      <c r="AC13" s="244">
        <v>2.9396603536999999</v>
      </c>
      <c r="AD13" s="244">
        <v>3.3446251525999999</v>
      </c>
      <c r="AE13" s="244">
        <v>3.8194612544000002</v>
      </c>
      <c r="AF13" s="244">
        <v>3.7876466925000001</v>
      </c>
      <c r="AG13" s="244">
        <v>4.0612283306999997</v>
      </c>
      <c r="AH13" s="244">
        <v>4.3634023757999998</v>
      </c>
      <c r="AI13" s="244">
        <v>4.2562051335</v>
      </c>
      <c r="AJ13" s="244">
        <v>4.2315545174000002</v>
      </c>
      <c r="AK13" s="244">
        <v>3.9066977946999999</v>
      </c>
      <c r="AL13" s="244">
        <v>3.5432688373999999</v>
      </c>
      <c r="AM13" s="244">
        <v>3.5473296508000001</v>
      </c>
      <c r="AN13" s="244">
        <v>3.3382384380999999</v>
      </c>
      <c r="AO13" s="244">
        <v>3.4143701593000002</v>
      </c>
      <c r="AP13" s="244">
        <v>3.7748240568</v>
      </c>
      <c r="AQ13" s="244">
        <v>3.7887021158</v>
      </c>
      <c r="AR13" s="244">
        <v>4.1235212084999997</v>
      </c>
      <c r="AS13" s="244">
        <v>4.3274339747999999</v>
      </c>
      <c r="AT13" s="244">
        <v>4.334937783</v>
      </c>
      <c r="AU13" s="244">
        <v>4.2104737793</v>
      </c>
      <c r="AV13" s="244">
        <v>3.9573737750000002</v>
      </c>
      <c r="AW13" s="244">
        <v>3.4708354907999999</v>
      </c>
      <c r="AX13" s="244">
        <v>3.1376857895999999</v>
      </c>
      <c r="AY13" s="244">
        <v>3.2370482127</v>
      </c>
      <c r="AZ13" s="244">
        <v>3.1894311425000001</v>
      </c>
      <c r="BA13" s="244">
        <v>3.2697289547000001</v>
      </c>
      <c r="BB13" s="244">
        <v>3.7069500381</v>
      </c>
      <c r="BC13" s="244">
        <v>3.9952907773000002</v>
      </c>
      <c r="BD13" s="244">
        <v>3.9922720822</v>
      </c>
      <c r="BE13" s="244">
        <v>4.2606306855999998</v>
      </c>
      <c r="BF13" s="244">
        <v>4.2090979584000001</v>
      </c>
      <c r="BG13" s="244">
        <v>4.3455274531999999</v>
      </c>
      <c r="BH13" s="368">
        <v>4.4254901683999996</v>
      </c>
      <c r="BI13" s="368">
        <v>4.0237336128000001</v>
      </c>
      <c r="BJ13" s="368">
        <v>3.7053045193999998</v>
      </c>
      <c r="BK13" s="368">
        <v>3.4141098964999999</v>
      </c>
      <c r="BL13" s="368">
        <v>3.4309627356000001</v>
      </c>
      <c r="BM13" s="368">
        <v>3.4821889307</v>
      </c>
      <c r="BN13" s="368">
        <v>3.9189286242999999</v>
      </c>
      <c r="BO13" s="368">
        <v>4.3294296450000003</v>
      </c>
      <c r="BP13" s="368">
        <v>4.5555917859999999</v>
      </c>
      <c r="BQ13" s="368">
        <v>4.5778348438999998</v>
      </c>
      <c r="BR13" s="368">
        <v>4.6830119845000002</v>
      </c>
      <c r="BS13" s="368">
        <v>4.7123197188999999</v>
      </c>
      <c r="BT13" s="368">
        <v>4.6281150282999999</v>
      </c>
      <c r="BU13" s="368">
        <v>4.1195734605999998</v>
      </c>
      <c r="BV13" s="368">
        <v>3.8374143682000001</v>
      </c>
    </row>
    <row r="14" spans="1:74" ht="11.1" customHeight="1" x14ac:dyDescent="0.2">
      <c r="A14" s="159" t="s">
        <v>252</v>
      </c>
      <c r="B14" s="170" t="s">
        <v>343</v>
      </c>
      <c r="C14" s="244">
        <v>0.88845560387</v>
      </c>
      <c r="D14" s="244">
        <v>0.89249185714000001</v>
      </c>
      <c r="E14" s="244">
        <v>0.83229560902999999</v>
      </c>
      <c r="F14" s="244">
        <v>0.88640714532999998</v>
      </c>
      <c r="G14" s="244">
        <v>0.88048640194000005</v>
      </c>
      <c r="H14" s="244">
        <v>0.88497928999999997</v>
      </c>
      <c r="I14" s="244">
        <v>0.88436948322999998</v>
      </c>
      <c r="J14" s="244">
        <v>0.88640517323000001</v>
      </c>
      <c r="K14" s="244">
        <v>0.87867404267000004</v>
      </c>
      <c r="L14" s="244">
        <v>0.89182267451999997</v>
      </c>
      <c r="M14" s="244">
        <v>0.87903900000000001</v>
      </c>
      <c r="N14" s="244">
        <v>0.89829700000000001</v>
      </c>
      <c r="O14" s="244">
        <v>0.88942900000000003</v>
      </c>
      <c r="P14" s="244">
        <v>0.85247899999999999</v>
      </c>
      <c r="Q14" s="244">
        <v>0.88542900000000002</v>
      </c>
      <c r="R14" s="244">
        <v>0.89442900000000003</v>
      </c>
      <c r="S14" s="244">
        <v>0.89542900000000003</v>
      </c>
      <c r="T14" s="244">
        <v>0.89342900000000003</v>
      </c>
      <c r="U14" s="244">
        <v>0.88983000000000001</v>
      </c>
      <c r="V14" s="244">
        <v>0.89542900000000003</v>
      </c>
      <c r="W14" s="244">
        <v>0.89742900000000003</v>
      </c>
      <c r="X14" s="244">
        <v>0.90828299999999995</v>
      </c>
      <c r="Y14" s="244">
        <v>0.91266800000000003</v>
      </c>
      <c r="Z14" s="244">
        <v>0.91878099999999996</v>
      </c>
      <c r="AA14" s="244">
        <v>0.93140184999999998</v>
      </c>
      <c r="AB14" s="244">
        <v>0.92511843999999999</v>
      </c>
      <c r="AC14" s="244">
        <v>0.91730513999999996</v>
      </c>
      <c r="AD14" s="244">
        <v>0.92344042999999998</v>
      </c>
      <c r="AE14" s="244">
        <v>0.92694757999999999</v>
      </c>
      <c r="AF14" s="244">
        <v>0.92461700000000002</v>
      </c>
      <c r="AG14" s="244">
        <v>0.90117888000000002</v>
      </c>
      <c r="AH14" s="244">
        <v>0.91529258000000002</v>
      </c>
      <c r="AI14" s="244">
        <v>0.91192642000000002</v>
      </c>
      <c r="AJ14" s="244">
        <v>0.91511401999999997</v>
      </c>
      <c r="AK14" s="244">
        <v>0.91264626999999998</v>
      </c>
      <c r="AL14" s="244">
        <v>0.91465099999999999</v>
      </c>
      <c r="AM14" s="244">
        <v>0.91330100000000003</v>
      </c>
      <c r="AN14" s="244">
        <v>0.90781800000000001</v>
      </c>
      <c r="AO14" s="244">
        <v>0.88654200000000005</v>
      </c>
      <c r="AP14" s="244">
        <v>0.82559300000000002</v>
      </c>
      <c r="AQ14" s="244">
        <v>0.76170499999999997</v>
      </c>
      <c r="AR14" s="244">
        <v>0.75933399999999995</v>
      </c>
      <c r="AS14" s="244">
        <v>0.76441599999999998</v>
      </c>
      <c r="AT14" s="244">
        <v>0.77151999999999998</v>
      </c>
      <c r="AU14" s="244">
        <v>0.77867299999999995</v>
      </c>
      <c r="AV14" s="244">
        <v>0.78080400000000005</v>
      </c>
      <c r="AW14" s="244">
        <v>0.79037000000000002</v>
      </c>
      <c r="AX14" s="244">
        <v>0.78944700000000001</v>
      </c>
      <c r="AY14" s="244">
        <v>0.77483199999999997</v>
      </c>
      <c r="AZ14" s="244">
        <v>0.77519800000000005</v>
      </c>
      <c r="BA14" s="244">
        <v>0.77485700000000002</v>
      </c>
      <c r="BB14" s="244">
        <v>0.77491699999999997</v>
      </c>
      <c r="BC14" s="244">
        <v>0.73290999999999995</v>
      </c>
      <c r="BD14" s="244">
        <v>0.72358299999999998</v>
      </c>
      <c r="BE14" s="244">
        <v>0.75198779726999998</v>
      </c>
      <c r="BF14" s="244">
        <v>0.77905700530999999</v>
      </c>
      <c r="BG14" s="244">
        <v>0.74013921746</v>
      </c>
      <c r="BH14" s="368">
        <v>0.77890858410999997</v>
      </c>
      <c r="BI14" s="368">
        <v>0.77831798630000004</v>
      </c>
      <c r="BJ14" s="368">
        <v>0.77756793128000001</v>
      </c>
      <c r="BK14" s="368">
        <v>0.80564024343999996</v>
      </c>
      <c r="BL14" s="368">
        <v>0.80827168305999997</v>
      </c>
      <c r="BM14" s="368">
        <v>0.79837238260999999</v>
      </c>
      <c r="BN14" s="368">
        <v>0.74587006219999996</v>
      </c>
      <c r="BO14" s="368">
        <v>0.70557619685999995</v>
      </c>
      <c r="BP14" s="368">
        <v>0.69676446968000005</v>
      </c>
      <c r="BQ14" s="368">
        <v>0.72349211385000001</v>
      </c>
      <c r="BR14" s="368">
        <v>0.74940850104000001</v>
      </c>
      <c r="BS14" s="368">
        <v>0.71200714243999996</v>
      </c>
      <c r="BT14" s="368">
        <v>0.74917325765999998</v>
      </c>
      <c r="BU14" s="368">
        <v>0.78857973276000004</v>
      </c>
      <c r="BV14" s="368">
        <v>0.79780129003</v>
      </c>
    </row>
    <row r="15" spans="1:74" ht="11.1" customHeight="1" x14ac:dyDescent="0.2">
      <c r="A15" s="159" t="s">
        <v>1347</v>
      </c>
      <c r="B15" s="170" t="s">
        <v>1348</v>
      </c>
      <c r="C15" s="244">
        <v>0.53929400000000005</v>
      </c>
      <c r="D15" s="244">
        <v>0.53829400000000005</v>
      </c>
      <c r="E15" s="244">
        <v>0.53429400000000005</v>
      </c>
      <c r="F15" s="244">
        <v>0.53129400000000004</v>
      </c>
      <c r="G15" s="244">
        <v>0.53629400000000005</v>
      </c>
      <c r="H15" s="244">
        <v>0.54329400000000005</v>
      </c>
      <c r="I15" s="244">
        <v>0.54429400000000006</v>
      </c>
      <c r="J15" s="244">
        <v>0.53929400000000005</v>
      </c>
      <c r="K15" s="244">
        <v>0.53229400000000004</v>
      </c>
      <c r="L15" s="244">
        <v>0.52929400000000004</v>
      </c>
      <c r="M15" s="244">
        <v>0.52429400000000004</v>
      </c>
      <c r="N15" s="244">
        <v>0.52329400000000004</v>
      </c>
      <c r="O15" s="244">
        <v>0.51623345713000002</v>
      </c>
      <c r="P15" s="244">
        <v>0.51598332264000002</v>
      </c>
      <c r="Q15" s="244">
        <v>0.51454826623000005</v>
      </c>
      <c r="R15" s="244">
        <v>0.51989264800000001</v>
      </c>
      <c r="S15" s="244">
        <v>0.51893074138999995</v>
      </c>
      <c r="T15" s="244">
        <v>0.52039045399999995</v>
      </c>
      <c r="U15" s="244">
        <v>0.52663505023000001</v>
      </c>
      <c r="V15" s="244">
        <v>0.53329400000000005</v>
      </c>
      <c r="W15" s="244">
        <v>0.52179398499999996</v>
      </c>
      <c r="X15" s="244">
        <v>0.51678494386999996</v>
      </c>
      <c r="Y15" s="244">
        <v>0.51826682902999999</v>
      </c>
      <c r="Z15" s="244">
        <v>0.52274714306000003</v>
      </c>
      <c r="AA15" s="244">
        <v>0.52717686368000005</v>
      </c>
      <c r="AB15" s="244">
        <v>0.53665384543000005</v>
      </c>
      <c r="AC15" s="244">
        <v>0.53344055225999998</v>
      </c>
      <c r="AD15" s="244">
        <v>0.53224645500000001</v>
      </c>
      <c r="AE15" s="244">
        <v>0.53515720710000003</v>
      </c>
      <c r="AF15" s="244">
        <v>0.53418393163</v>
      </c>
      <c r="AG15" s="244">
        <v>0.54464521610000005</v>
      </c>
      <c r="AH15" s="244">
        <v>0.55353044299999998</v>
      </c>
      <c r="AI15" s="244">
        <v>0.55020160419999997</v>
      </c>
      <c r="AJ15" s="244">
        <v>0.47059115760999998</v>
      </c>
      <c r="AK15" s="244">
        <v>0.549652853</v>
      </c>
      <c r="AL15" s="244">
        <v>0.54529399999999995</v>
      </c>
      <c r="AM15" s="244">
        <v>0.53795899161000005</v>
      </c>
      <c r="AN15" s="244">
        <v>0.53986614654999998</v>
      </c>
      <c r="AO15" s="244">
        <v>0.54394452129000004</v>
      </c>
      <c r="AP15" s="244">
        <v>0.21319774899999999</v>
      </c>
      <c r="AQ15" s="244">
        <v>0.33846122000000001</v>
      </c>
      <c r="AR15" s="244">
        <v>0.51780407867</v>
      </c>
      <c r="AS15" s="244">
        <v>0.52470329322999998</v>
      </c>
      <c r="AT15" s="244">
        <v>0.51876110355000005</v>
      </c>
      <c r="AU15" s="244">
        <v>0.51487856300000001</v>
      </c>
      <c r="AV15" s="244">
        <v>0.51157873386999997</v>
      </c>
      <c r="AW15" s="244">
        <v>0.51394587233</v>
      </c>
      <c r="AX15" s="244">
        <v>0.51505727870999995</v>
      </c>
      <c r="AY15" s="244">
        <v>0.51187897838999996</v>
      </c>
      <c r="AZ15" s="244">
        <v>0.50522228786000001</v>
      </c>
      <c r="BA15" s="244">
        <v>0.50577480226000004</v>
      </c>
      <c r="BB15" s="244">
        <v>0.50254464932999998</v>
      </c>
      <c r="BC15" s="244">
        <v>0.50166030160999997</v>
      </c>
      <c r="BD15" s="244">
        <v>0.497117647</v>
      </c>
      <c r="BE15" s="244">
        <v>0.49599654707000002</v>
      </c>
      <c r="BF15" s="244">
        <v>0.51810711031000001</v>
      </c>
      <c r="BG15" s="244">
        <v>0.52808264458999998</v>
      </c>
      <c r="BH15" s="368">
        <v>0.53310180459000001</v>
      </c>
      <c r="BI15" s="368">
        <v>0.52258575063000001</v>
      </c>
      <c r="BJ15" s="368">
        <v>0.53301977703000003</v>
      </c>
      <c r="BK15" s="368">
        <v>0.52310819409999998</v>
      </c>
      <c r="BL15" s="368">
        <v>0.52803008117000005</v>
      </c>
      <c r="BM15" s="368">
        <v>0.53305599828000005</v>
      </c>
      <c r="BN15" s="368">
        <v>0.53806408531000005</v>
      </c>
      <c r="BO15" s="368">
        <v>0.53805430800999998</v>
      </c>
      <c r="BP15" s="368">
        <v>0.52301199247999997</v>
      </c>
      <c r="BQ15" s="368">
        <v>0.52301333636000003</v>
      </c>
      <c r="BR15" s="368">
        <v>0.52801441149999995</v>
      </c>
      <c r="BS15" s="368">
        <v>0.53300291210999995</v>
      </c>
      <c r="BT15" s="368">
        <v>0.53803692241000001</v>
      </c>
      <c r="BU15" s="368">
        <v>0.52300757504999995</v>
      </c>
      <c r="BV15" s="368">
        <v>0.52798345373</v>
      </c>
    </row>
    <row r="16" spans="1:74" ht="11.1" customHeight="1" x14ac:dyDescent="0.2">
      <c r="A16" s="159" t="s">
        <v>253</v>
      </c>
      <c r="B16" s="170" t="s">
        <v>344</v>
      </c>
      <c r="C16" s="244">
        <v>0.40829115668999999</v>
      </c>
      <c r="D16" s="244">
        <v>0.41026462327000002</v>
      </c>
      <c r="E16" s="244">
        <v>0.40012624176</v>
      </c>
      <c r="F16" s="244">
        <v>0.39859941250000003</v>
      </c>
      <c r="G16" s="244">
        <v>0.39636711596000002</v>
      </c>
      <c r="H16" s="244">
        <v>0.40578752523</v>
      </c>
      <c r="I16" s="244">
        <v>0.40515628623</v>
      </c>
      <c r="J16" s="244">
        <v>0.41207508983000002</v>
      </c>
      <c r="K16" s="244">
        <v>0.38911689889000001</v>
      </c>
      <c r="L16" s="244">
        <v>0.38933028628999999</v>
      </c>
      <c r="M16" s="244">
        <v>0.40062970912000001</v>
      </c>
      <c r="N16" s="244">
        <v>0.41129930575000001</v>
      </c>
      <c r="O16" s="244">
        <v>0.40556911349000002</v>
      </c>
      <c r="P16" s="244">
        <v>0.36591905981</v>
      </c>
      <c r="Q16" s="244">
        <v>0.40356280334</v>
      </c>
      <c r="R16" s="244">
        <v>0.40573141854</v>
      </c>
      <c r="S16" s="244">
        <v>0.40300705484999999</v>
      </c>
      <c r="T16" s="244">
        <v>0.39488995463999998</v>
      </c>
      <c r="U16" s="244">
        <v>0.37995153868999998</v>
      </c>
      <c r="V16" s="244">
        <v>0.35914678560000002</v>
      </c>
      <c r="W16" s="244">
        <v>0.38880200801999998</v>
      </c>
      <c r="X16" s="244">
        <v>0.38233610371999999</v>
      </c>
      <c r="Y16" s="244">
        <v>0.38553755385999999</v>
      </c>
      <c r="Z16" s="244">
        <v>0.38450210193000001</v>
      </c>
      <c r="AA16" s="244">
        <v>0.37886014161999998</v>
      </c>
      <c r="AB16" s="244">
        <v>0.39473767049000003</v>
      </c>
      <c r="AC16" s="244">
        <v>0.39075901995000001</v>
      </c>
      <c r="AD16" s="244">
        <v>0.37641669292000002</v>
      </c>
      <c r="AE16" s="244">
        <v>0.38280317651000001</v>
      </c>
      <c r="AF16" s="244">
        <v>0.38204152138000003</v>
      </c>
      <c r="AG16" s="244">
        <v>0.38077041343000001</v>
      </c>
      <c r="AH16" s="244">
        <v>0.38157270289</v>
      </c>
      <c r="AI16" s="244">
        <v>0.38779738064000002</v>
      </c>
      <c r="AJ16" s="244">
        <v>0.3767374396</v>
      </c>
      <c r="AK16" s="244">
        <v>0.39154588933000001</v>
      </c>
      <c r="AL16" s="244">
        <v>0.39656861328999998</v>
      </c>
      <c r="AM16" s="244">
        <v>0.44197575290000002</v>
      </c>
      <c r="AN16" s="244">
        <v>0.45939672999999998</v>
      </c>
      <c r="AO16" s="244">
        <v>0.43688265097000001</v>
      </c>
      <c r="AP16" s="244">
        <v>0.43333507066999999</v>
      </c>
      <c r="AQ16" s="244">
        <v>0.41707269387000001</v>
      </c>
      <c r="AR16" s="244">
        <v>0.40100799633</v>
      </c>
      <c r="AS16" s="244">
        <v>0.41192219967999999</v>
      </c>
      <c r="AT16" s="244">
        <v>0.42175312323000003</v>
      </c>
      <c r="AU16" s="244">
        <v>0.40904755028000001</v>
      </c>
      <c r="AV16" s="244">
        <v>0.44076737032000002</v>
      </c>
      <c r="AW16" s="244">
        <v>0.45499362706000002</v>
      </c>
      <c r="AX16" s="244">
        <v>0.45933724363</v>
      </c>
      <c r="AY16" s="244">
        <v>0.48076574193999999</v>
      </c>
      <c r="AZ16" s="244">
        <v>0.47474538713999997</v>
      </c>
      <c r="BA16" s="244">
        <v>0.45853125553000001</v>
      </c>
      <c r="BB16" s="244">
        <v>0.42402031281000002</v>
      </c>
      <c r="BC16" s="244">
        <v>0.45542640902999998</v>
      </c>
      <c r="BD16" s="244">
        <v>0.47059039342999998</v>
      </c>
      <c r="BE16" s="244">
        <v>0.47853053158999997</v>
      </c>
      <c r="BF16" s="244">
        <v>0.47886271280999998</v>
      </c>
      <c r="BG16" s="244">
        <v>0.50454394141000003</v>
      </c>
      <c r="BH16" s="368">
        <v>0.47701763119000001</v>
      </c>
      <c r="BI16" s="368">
        <v>0.42382598908000002</v>
      </c>
      <c r="BJ16" s="368">
        <v>0.49317913195000002</v>
      </c>
      <c r="BK16" s="368">
        <v>0.49301111504</v>
      </c>
      <c r="BL16" s="368">
        <v>0.49189257849000001</v>
      </c>
      <c r="BM16" s="368">
        <v>0.47547310350999999</v>
      </c>
      <c r="BN16" s="368">
        <v>0.47575566679999998</v>
      </c>
      <c r="BO16" s="368">
        <v>0.49049240274</v>
      </c>
      <c r="BP16" s="368">
        <v>0.50037783131000002</v>
      </c>
      <c r="BQ16" s="368">
        <v>0.52192378357000002</v>
      </c>
      <c r="BR16" s="368">
        <v>0.54607201207</v>
      </c>
      <c r="BS16" s="368">
        <v>0.59430473885000001</v>
      </c>
      <c r="BT16" s="368">
        <v>0.60071626139000001</v>
      </c>
      <c r="BU16" s="368">
        <v>0.64516093306</v>
      </c>
      <c r="BV16" s="368">
        <v>0.66236668170000002</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369"/>
      <c r="BI17" s="369"/>
      <c r="BJ17" s="369"/>
      <c r="BK17" s="369"/>
      <c r="BL17" s="369"/>
      <c r="BM17" s="369"/>
      <c r="BN17" s="369"/>
      <c r="BO17" s="369"/>
      <c r="BP17" s="369"/>
      <c r="BQ17" s="369"/>
      <c r="BR17" s="369"/>
      <c r="BS17" s="369"/>
      <c r="BT17" s="369"/>
      <c r="BU17" s="369"/>
      <c r="BV17" s="369"/>
    </row>
    <row r="18" spans="1:74" ht="11.1" customHeight="1" x14ac:dyDescent="0.2">
      <c r="A18" s="159" t="s">
        <v>346</v>
      </c>
      <c r="B18" s="169" t="s">
        <v>382</v>
      </c>
      <c r="C18" s="244">
        <v>4.3307830552000004</v>
      </c>
      <c r="D18" s="244">
        <v>4.3628889229999999</v>
      </c>
      <c r="E18" s="244">
        <v>4.4240877432000003</v>
      </c>
      <c r="F18" s="244">
        <v>4.3622342994999999</v>
      </c>
      <c r="G18" s="244">
        <v>4.1948102264999996</v>
      </c>
      <c r="H18" s="244">
        <v>4.0960781301000004</v>
      </c>
      <c r="I18" s="244">
        <v>4.2262599345999998</v>
      </c>
      <c r="J18" s="244">
        <v>4.0511431119000001</v>
      </c>
      <c r="K18" s="244">
        <v>3.9898424073999998</v>
      </c>
      <c r="L18" s="244">
        <v>4.2299942954</v>
      </c>
      <c r="M18" s="244">
        <v>4.1772959379000003</v>
      </c>
      <c r="N18" s="244">
        <v>3.9877493932000001</v>
      </c>
      <c r="O18" s="244">
        <v>4.4137128416999998</v>
      </c>
      <c r="P18" s="244">
        <v>4.3090009401999998</v>
      </c>
      <c r="Q18" s="244">
        <v>4.2096048344000003</v>
      </c>
      <c r="R18" s="244">
        <v>4.3139866247</v>
      </c>
      <c r="S18" s="244">
        <v>4.0152747015000001</v>
      </c>
      <c r="T18" s="244">
        <v>4.1364619533000004</v>
      </c>
      <c r="U18" s="244">
        <v>4.2765849226999997</v>
      </c>
      <c r="V18" s="244">
        <v>4.0733970736999998</v>
      </c>
      <c r="W18" s="244">
        <v>3.8396624143000002</v>
      </c>
      <c r="X18" s="244">
        <v>4.2577575568999997</v>
      </c>
      <c r="Y18" s="244">
        <v>4.2859566336999997</v>
      </c>
      <c r="Z18" s="244">
        <v>4.2960987893000002</v>
      </c>
      <c r="AA18" s="244">
        <v>4.2096774998999997</v>
      </c>
      <c r="AB18" s="244">
        <v>4.2169781089000002</v>
      </c>
      <c r="AC18" s="244">
        <v>4.1938342290000001</v>
      </c>
      <c r="AD18" s="244">
        <v>4.1113843544000002</v>
      </c>
      <c r="AE18" s="244">
        <v>3.9663268662000002</v>
      </c>
      <c r="AF18" s="244">
        <v>3.6991445209</v>
      </c>
      <c r="AG18" s="244">
        <v>4.0245230267999998</v>
      </c>
      <c r="AH18" s="244">
        <v>3.8422382589000001</v>
      </c>
      <c r="AI18" s="244">
        <v>3.9086308566999999</v>
      </c>
      <c r="AJ18" s="244">
        <v>4.0715663417999997</v>
      </c>
      <c r="AK18" s="244">
        <v>4.3466785147999998</v>
      </c>
      <c r="AL18" s="244">
        <v>4.4046305520000004</v>
      </c>
      <c r="AM18" s="244">
        <v>4.4200982790000003</v>
      </c>
      <c r="AN18" s="244">
        <v>4.5438189427999998</v>
      </c>
      <c r="AO18" s="244">
        <v>4.3705738260000002</v>
      </c>
      <c r="AP18" s="244">
        <v>4.5022673457</v>
      </c>
      <c r="AQ18" s="244">
        <v>4.3425910649999997</v>
      </c>
      <c r="AR18" s="244">
        <v>4.2073196916000004</v>
      </c>
      <c r="AS18" s="244">
        <v>4.3749422787999999</v>
      </c>
      <c r="AT18" s="244">
        <v>4.1715648778999999</v>
      </c>
      <c r="AU18" s="244">
        <v>3.9284129412</v>
      </c>
      <c r="AV18" s="244">
        <v>4.1488492264000003</v>
      </c>
      <c r="AW18" s="244">
        <v>4.2556340692000001</v>
      </c>
      <c r="AX18" s="244">
        <v>4.4812930263000004</v>
      </c>
      <c r="AY18" s="244">
        <v>4.4025668078000004</v>
      </c>
      <c r="AZ18" s="244">
        <v>4.3212289005000004</v>
      </c>
      <c r="BA18" s="244">
        <v>4.3997220342999999</v>
      </c>
      <c r="BB18" s="244">
        <v>4.0439738312999998</v>
      </c>
      <c r="BC18" s="244">
        <v>3.8780204577999999</v>
      </c>
      <c r="BD18" s="244">
        <v>3.7631742685999998</v>
      </c>
      <c r="BE18" s="244">
        <v>4.1546496915000004</v>
      </c>
      <c r="BF18" s="244">
        <v>4.2943102781000002</v>
      </c>
      <c r="BG18" s="244">
        <v>4.2532349195999997</v>
      </c>
      <c r="BH18" s="368">
        <v>4.4031035686999997</v>
      </c>
      <c r="BI18" s="368">
        <v>4.4308371470000001</v>
      </c>
      <c r="BJ18" s="368">
        <v>4.4459589190999997</v>
      </c>
      <c r="BK18" s="368">
        <v>4.4403858376000001</v>
      </c>
      <c r="BL18" s="368">
        <v>4.4428747810999996</v>
      </c>
      <c r="BM18" s="368">
        <v>4.4342805902000002</v>
      </c>
      <c r="BN18" s="368">
        <v>4.4172468654000001</v>
      </c>
      <c r="BO18" s="368">
        <v>4.3017289182000003</v>
      </c>
      <c r="BP18" s="368">
        <v>4.3252344696999998</v>
      </c>
      <c r="BQ18" s="368">
        <v>4.3457046040999998</v>
      </c>
      <c r="BR18" s="368">
        <v>4.2372418854999996</v>
      </c>
      <c r="BS18" s="368">
        <v>4.1406619222999996</v>
      </c>
      <c r="BT18" s="368">
        <v>4.4404909842000002</v>
      </c>
      <c r="BU18" s="368">
        <v>4.5334526029999997</v>
      </c>
      <c r="BV18" s="368">
        <v>4.59090927</v>
      </c>
    </row>
    <row r="19" spans="1:74" ht="11.1" customHeight="1" x14ac:dyDescent="0.2">
      <c r="A19" s="159" t="s">
        <v>254</v>
      </c>
      <c r="B19" s="170" t="s">
        <v>345</v>
      </c>
      <c r="C19" s="244">
        <v>2.0363215484000001</v>
      </c>
      <c r="D19" s="244">
        <v>2.0728151429000001</v>
      </c>
      <c r="E19" s="244">
        <v>2.1322947742</v>
      </c>
      <c r="F19" s="244">
        <v>2.1223863333000001</v>
      </c>
      <c r="G19" s="244">
        <v>1.9920886452</v>
      </c>
      <c r="H19" s="244">
        <v>1.8913336667</v>
      </c>
      <c r="I19" s="244">
        <v>2.0062918710000002</v>
      </c>
      <c r="J19" s="244">
        <v>1.9322321935</v>
      </c>
      <c r="K19" s="244">
        <v>1.7820973333000001</v>
      </c>
      <c r="L19" s="244">
        <v>1.9450150968</v>
      </c>
      <c r="M19" s="244">
        <v>1.8737216667000001</v>
      </c>
      <c r="N19" s="244">
        <v>1.9375076774</v>
      </c>
      <c r="O19" s="244">
        <v>2.0323502903000001</v>
      </c>
      <c r="P19" s="244">
        <v>1.9561311428999999</v>
      </c>
      <c r="Q19" s="244">
        <v>1.9097967418999999</v>
      </c>
      <c r="R19" s="244">
        <v>1.8765476667000001</v>
      </c>
      <c r="S19" s="244">
        <v>1.6648925483999999</v>
      </c>
      <c r="T19" s="244">
        <v>1.8549519999999999</v>
      </c>
      <c r="U19" s="244">
        <v>1.9207535161</v>
      </c>
      <c r="V19" s="244">
        <v>1.8781438387</v>
      </c>
      <c r="W19" s="244">
        <v>1.6173996666999999</v>
      </c>
      <c r="X19" s="244">
        <v>1.8649551289999999</v>
      </c>
      <c r="Y19" s="244">
        <v>1.8830473333</v>
      </c>
      <c r="Z19" s="244">
        <v>1.8598825483999999</v>
      </c>
      <c r="AA19" s="244">
        <v>1.8271840322999999</v>
      </c>
      <c r="AB19" s="244">
        <v>1.7534939286</v>
      </c>
      <c r="AC19" s="244">
        <v>1.7628637096999999</v>
      </c>
      <c r="AD19" s="244">
        <v>1.726402</v>
      </c>
      <c r="AE19" s="244">
        <v>1.5958743548000001</v>
      </c>
      <c r="AF19" s="244">
        <v>1.4056120000000001</v>
      </c>
      <c r="AG19" s="244">
        <v>1.7224859677</v>
      </c>
      <c r="AH19" s="244">
        <v>1.6699340323</v>
      </c>
      <c r="AI19" s="244">
        <v>1.5823609999999999</v>
      </c>
      <c r="AJ19" s="244">
        <v>1.7973572580999999</v>
      </c>
      <c r="AK19" s="244">
        <v>1.9945656667</v>
      </c>
      <c r="AL19" s="244">
        <v>2.0810159677</v>
      </c>
      <c r="AM19" s="244">
        <v>1.9846369355</v>
      </c>
      <c r="AN19" s="244">
        <v>2.1088556896999999</v>
      </c>
      <c r="AO19" s="244">
        <v>2.0647837096999999</v>
      </c>
      <c r="AP19" s="244">
        <v>2.099399</v>
      </c>
      <c r="AQ19" s="244">
        <v>2.0436817742</v>
      </c>
      <c r="AR19" s="244">
        <v>1.8645723332999999</v>
      </c>
      <c r="AS19" s="244">
        <v>2.0684359677000002</v>
      </c>
      <c r="AT19" s="244">
        <v>2.0288698386999999</v>
      </c>
      <c r="AU19" s="244">
        <v>1.7779799999999999</v>
      </c>
      <c r="AV19" s="244">
        <v>1.8854172580999999</v>
      </c>
      <c r="AW19" s="244">
        <v>2.0381763333</v>
      </c>
      <c r="AX19" s="244">
        <v>2.1362056452</v>
      </c>
      <c r="AY19" s="244">
        <v>2.1291040322999999</v>
      </c>
      <c r="AZ19" s="244">
        <v>2.1106760713999999</v>
      </c>
      <c r="BA19" s="244">
        <v>2.0996830645000002</v>
      </c>
      <c r="BB19" s="244">
        <v>2.0029523333000001</v>
      </c>
      <c r="BC19" s="244">
        <v>1.8531556452</v>
      </c>
      <c r="BD19" s="244">
        <v>1.8515729999999999</v>
      </c>
      <c r="BE19" s="244">
        <v>2.0417885122000001</v>
      </c>
      <c r="BF19" s="244">
        <v>2.1209213885999998</v>
      </c>
      <c r="BG19" s="244">
        <v>2.0340276071000001</v>
      </c>
      <c r="BH19" s="368">
        <v>2.1720770101000002</v>
      </c>
      <c r="BI19" s="368">
        <v>2.1805157285000001</v>
      </c>
      <c r="BJ19" s="368">
        <v>2.1824968607000002</v>
      </c>
      <c r="BK19" s="368">
        <v>2.1841628053000002</v>
      </c>
      <c r="BL19" s="368">
        <v>2.1862061110000002</v>
      </c>
      <c r="BM19" s="368">
        <v>2.1880667555</v>
      </c>
      <c r="BN19" s="368">
        <v>2.1869966342999998</v>
      </c>
      <c r="BO19" s="368">
        <v>2.0859955304</v>
      </c>
      <c r="BP19" s="368">
        <v>2.1088435282</v>
      </c>
      <c r="BQ19" s="368">
        <v>2.2047827189000002</v>
      </c>
      <c r="BR19" s="368">
        <v>2.2027551828999998</v>
      </c>
      <c r="BS19" s="368">
        <v>1.9577861118</v>
      </c>
      <c r="BT19" s="368">
        <v>2.2219216963999999</v>
      </c>
      <c r="BU19" s="368">
        <v>2.2989754467000001</v>
      </c>
      <c r="BV19" s="368">
        <v>2.3442220645999998</v>
      </c>
    </row>
    <row r="20" spans="1:74" ht="11.1" customHeight="1" x14ac:dyDescent="0.2">
      <c r="A20" s="159" t="s">
        <v>1027</v>
      </c>
      <c r="B20" s="170" t="s">
        <v>1028</v>
      </c>
      <c r="C20" s="244">
        <v>1.1035371702000001</v>
      </c>
      <c r="D20" s="244">
        <v>1.0858033228999999</v>
      </c>
      <c r="E20" s="244">
        <v>1.0896714663</v>
      </c>
      <c r="F20" s="244">
        <v>1.0546367115999999</v>
      </c>
      <c r="G20" s="244">
        <v>1.0799618048999999</v>
      </c>
      <c r="H20" s="244">
        <v>1.0769966228000001</v>
      </c>
      <c r="I20" s="244">
        <v>1.055106871</v>
      </c>
      <c r="J20" s="244">
        <v>0.94628135649</v>
      </c>
      <c r="K20" s="244">
        <v>1.0064095191</v>
      </c>
      <c r="L20" s="244">
        <v>1.0911156055</v>
      </c>
      <c r="M20" s="244">
        <v>1.1125362919999999</v>
      </c>
      <c r="N20" s="244">
        <v>0.85441402093999996</v>
      </c>
      <c r="O20" s="244">
        <v>1.1747670339</v>
      </c>
      <c r="P20" s="244">
        <v>1.1539645218000001</v>
      </c>
      <c r="Q20" s="244">
        <v>1.1058052271000001</v>
      </c>
      <c r="R20" s="244">
        <v>1.2358733258000001</v>
      </c>
      <c r="S20" s="244">
        <v>1.1425749646000001</v>
      </c>
      <c r="T20" s="244">
        <v>1.0888512326999999</v>
      </c>
      <c r="U20" s="244">
        <v>1.1620934771</v>
      </c>
      <c r="V20" s="244">
        <v>1.0576714527</v>
      </c>
      <c r="W20" s="244">
        <v>1.0306279900999999</v>
      </c>
      <c r="X20" s="244">
        <v>1.1858974852999999</v>
      </c>
      <c r="Y20" s="244">
        <v>1.1908340302</v>
      </c>
      <c r="Z20" s="244">
        <v>1.2306682185</v>
      </c>
      <c r="AA20" s="244">
        <v>1.2011608546999999</v>
      </c>
      <c r="AB20" s="244">
        <v>1.2794953666</v>
      </c>
      <c r="AC20" s="244">
        <v>1.2480499311</v>
      </c>
      <c r="AD20" s="244">
        <v>1.2036091701</v>
      </c>
      <c r="AE20" s="244">
        <v>1.2011516873000001</v>
      </c>
      <c r="AF20" s="244">
        <v>1.1395693903999999</v>
      </c>
      <c r="AG20" s="244">
        <v>1.1430183269</v>
      </c>
      <c r="AH20" s="244">
        <v>1.0164409000000001</v>
      </c>
      <c r="AI20" s="244">
        <v>1.1973478563</v>
      </c>
      <c r="AJ20" s="244">
        <v>1.1239310123999999</v>
      </c>
      <c r="AK20" s="244">
        <v>1.2047197177</v>
      </c>
      <c r="AL20" s="244">
        <v>1.164556806</v>
      </c>
      <c r="AM20" s="244">
        <v>1.2178205484</v>
      </c>
      <c r="AN20" s="244">
        <v>1.2061945171999999</v>
      </c>
      <c r="AO20" s="244">
        <v>1.0986238387</v>
      </c>
      <c r="AP20" s="244">
        <v>1.2146166667</v>
      </c>
      <c r="AQ20" s="244">
        <v>1.0995413870999999</v>
      </c>
      <c r="AR20" s="244">
        <v>1.1536596667000001</v>
      </c>
      <c r="AS20" s="244">
        <v>1.0947502257999999</v>
      </c>
      <c r="AT20" s="244">
        <v>0.92589009677</v>
      </c>
      <c r="AU20" s="244">
        <v>0.94734866666999995</v>
      </c>
      <c r="AV20" s="244">
        <v>1.0454290322999999</v>
      </c>
      <c r="AW20" s="244">
        <v>1.0123593333000001</v>
      </c>
      <c r="AX20" s="244">
        <v>1.1311003040000001</v>
      </c>
      <c r="AY20" s="244">
        <v>1.0807487920000001</v>
      </c>
      <c r="AZ20" s="244">
        <v>1.0233222276</v>
      </c>
      <c r="BA20" s="244">
        <v>1.091201922</v>
      </c>
      <c r="BB20" s="244">
        <v>0.83955206706999996</v>
      </c>
      <c r="BC20" s="244">
        <v>0.87238849127999996</v>
      </c>
      <c r="BD20" s="244">
        <v>0.73856548330000005</v>
      </c>
      <c r="BE20" s="244">
        <v>0.90439230423000005</v>
      </c>
      <c r="BF20" s="244">
        <v>0.97184707650000002</v>
      </c>
      <c r="BG20" s="244">
        <v>1.0031796622</v>
      </c>
      <c r="BH20" s="368">
        <v>1.0156045981999999</v>
      </c>
      <c r="BI20" s="368">
        <v>1.0297297291</v>
      </c>
      <c r="BJ20" s="368">
        <v>1.0408613846000001</v>
      </c>
      <c r="BK20" s="368">
        <v>1.0488700580999999</v>
      </c>
      <c r="BL20" s="368">
        <v>1.0438809872999999</v>
      </c>
      <c r="BM20" s="368">
        <v>1.0369683810999999</v>
      </c>
      <c r="BN20" s="368">
        <v>1.0304653639000001</v>
      </c>
      <c r="BO20" s="368">
        <v>1.0243717138999999</v>
      </c>
      <c r="BP20" s="368">
        <v>1.0189676197999999</v>
      </c>
      <c r="BQ20" s="368">
        <v>0.94279279997999998</v>
      </c>
      <c r="BR20" s="368">
        <v>0.84435036810999997</v>
      </c>
      <c r="BS20" s="368">
        <v>0.97907352136000003</v>
      </c>
      <c r="BT20" s="368">
        <v>1.0156665174999999</v>
      </c>
      <c r="BU20" s="368">
        <v>1.0277323350000001</v>
      </c>
      <c r="BV20" s="368">
        <v>1.0397703126</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69"/>
      <c r="BI21" s="369"/>
      <c r="BJ21" s="369"/>
      <c r="BK21" s="369"/>
      <c r="BL21" s="369"/>
      <c r="BM21" s="369"/>
      <c r="BN21" s="369"/>
      <c r="BO21" s="369"/>
      <c r="BP21" s="369"/>
      <c r="BQ21" s="369"/>
      <c r="BR21" s="369"/>
      <c r="BS21" s="369"/>
      <c r="BT21" s="369"/>
      <c r="BU21" s="369"/>
      <c r="BV21" s="369"/>
    </row>
    <row r="22" spans="1:74" ht="11.1" customHeight="1" x14ac:dyDescent="0.2">
      <c r="A22" s="159" t="s">
        <v>371</v>
      </c>
      <c r="B22" s="169" t="s">
        <v>924</v>
      </c>
      <c r="C22" s="244">
        <v>14.513876980999999</v>
      </c>
      <c r="D22" s="244">
        <v>14.244060770999999</v>
      </c>
      <c r="E22" s="244">
        <v>14.421232421999999</v>
      </c>
      <c r="F22" s="244">
        <v>14.419593463</v>
      </c>
      <c r="G22" s="244">
        <v>14.33099872</v>
      </c>
      <c r="H22" s="244">
        <v>14.311603319</v>
      </c>
      <c r="I22" s="244">
        <v>14.267623751</v>
      </c>
      <c r="J22" s="244">
        <v>14.12349519</v>
      </c>
      <c r="K22" s="244">
        <v>14.232876958</v>
      </c>
      <c r="L22" s="244">
        <v>14.162370844</v>
      </c>
      <c r="M22" s="244">
        <v>14.284084106</v>
      </c>
      <c r="N22" s="244">
        <v>14.324242002</v>
      </c>
      <c r="O22" s="244">
        <v>14.358392265999999</v>
      </c>
      <c r="P22" s="244">
        <v>14.396271062</v>
      </c>
      <c r="Q22" s="244">
        <v>14.385576233</v>
      </c>
      <c r="R22" s="244">
        <v>14.327979257000001</v>
      </c>
      <c r="S22" s="244">
        <v>14.38964058</v>
      </c>
      <c r="T22" s="244">
        <v>14.488776801</v>
      </c>
      <c r="U22" s="244">
        <v>14.633985034</v>
      </c>
      <c r="V22" s="244">
        <v>14.420191423</v>
      </c>
      <c r="W22" s="244">
        <v>14.735785947</v>
      </c>
      <c r="X22" s="244">
        <v>14.785374699</v>
      </c>
      <c r="Y22" s="244">
        <v>14.833201459</v>
      </c>
      <c r="Z22" s="244">
        <v>14.950970806999999</v>
      </c>
      <c r="AA22" s="244">
        <v>14.863560566</v>
      </c>
      <c r="AB22" s="244">
        <v>14.848935322000001</v>
      </c>
      <c r="AC22" s="244">
        <v>14.750043207999999</v>
      </c>
      <c r="AD22" s="244">
        <v>14.351422059000001</v>
      </c>
      <c r="AE22" s="244">
        <v>14.255761879</v>
      </c>
      <c r="AF22" s="244">
        <v>14.616350362</v>
      </c>
      <c r="AG22" s="244">
        <v>14.585209766</v>
      </c>
      <c r="AH22" s="244">
        <v>14.596826774</v>
      </c>
      <c r="AI22" s="244">
        <v>14.531655690999999</v>
      </c>
      <c r="AJ22" s="244">
        <v>14.550263488000001</v>
      </c>
      <c r="AK22" s="244">
        <v>14.692947366</v>
      </c>
      <c r="AL22" s="244">
        <v>14.718474859000001</v>
      </c>
      <c r="AM22" s="244">
        <v>14.729931427</v>
      </c>
      <c r="AN22" s="244">
        <v>14.725281531</v>
      </c>
      <c r="AO22" s="244">
        <v>14.699326814999999</v>
      </c>
      <c r="AP22" s="244">
        <v>14.749007261999999</v>
      </c>
      <c r="AQ22" s="244">
        <v>12.486168640000001</v>
      </c>
      <c r="AR22" s="244">
        <v>12.280388339</v>
      </c>
      <c r="AS22" s="244">
        <v>12.330711893</v>
      </c>
      <c r="AT22" s="244">
        <v>12.879313100999999</v>
      </c>
      <c r="AU22" s="244">
        <v>12.906462879999999</v>
      </c>
      <c r="AV22" s="244">
        <v>13.044379907</v>
      </c>
      <c r="AW22" s="244">
        <v>13.139494920000001</v>
      </c>
      <c r="AX22" s="244">
        <v>13.175094290000001</v>
      </c>
      <c r="AY22" s="244">
        <v>13.303890255000001</v>
      </c>
      <c r="AZ22" s="244">
        <v>13.361359582</v>
      </c>
      <c r="BA22" s="244">
        <v>13.470748173</v>
      </c>
      <c r="BB22" s="244">
        <v>13.621699587</v>
      </c>
      <c r="BC22" s="244">
        <v>13.626235343999999</v>
      </c>
      <c r="BD22" s="244">
        <v>13.591766233</v>
      </c>
      <c r="BE22" s="244">
        <v>13.663102235</v>
      </c>
      <c r="BF22" s="244">
        <v>13.382120243999999</v>
      </c>
      <c r="BG22" s="244">
        <v>13.797640051</v>
      </c>
      <c r="BH22" s="368">
        <v>14.093286286</v>
      </c>
      <c r="BI22" s="368">
        <v>14.225499225</v>
      </c>
      <c r="BJ22" s="368">
        <v>14.314729777</v>
      </c>
      <c r="BK22" s="368">
        <v>14.37159834</v>
      </c>
      <c r="BL22" s="368">
        <v>14.450380323999999</v>
      </c>
      <c r="BM22" s="368">
        <v>14.549026553999999</v>
      </c>
      <c r="BN22" s="368">
        <v>14.589275072</v>
      </c>
      <c r="BO22" s="368">
        <v>14.658925476</v>
      </c>
      <c r="BP22" s="368">
        <v>14.734568384999999</v>
      </c>
      <c r="BQ22" s="368">
        <v>14.789707706</v>
      </c>
      <c r="BR22" s="368">
        <v>14.761031526</v>
      </c>
      <c r="BS22" s="368">
        <v>14.772336745</v>
      </c>
      <c r="BT22" s="368">
        <v>14.905184866000001</v>
      </c>
      <c r="BU22" s="368">
        <v>14.992927174</v>
      </c>
      <c r="BV22" s="368">
        <v>15.023765485</v>
      </c>
    </row>
    <row r="23" spans="1:74" ht="11.1" customHeight="1" x14ac:dyDescent="0.2">
      <c r="A23" s="159" t="s">
        <v>255</v>
      </c>
      <c r="B23" s="170" t="s">
        <v>367</v>
      </c>
      <c r="C23" s="244">
        <v>0.81607460743000004</v>
      </c>
      <c r="D23" s="244">
        <v>0.79847657874</v>
      </c>
      <c r="E23" s="244">
        <v>0.75506131327000003</v>
      </c>
      <c r="F23" s="244">
        <v>0.79774702589000002</v>
      </c>
      <c r="G23" s="244">
        <v>0.79762043152999995</v>
      </c>
      <c r="H23" s="244">
        <v>0.80770544167000002</v>
      </c>
      <c r="I23" s="244">
        <v>0.80893775821000002</v>
      </c>
      <c r="J23" s="244">
        <v>0.75234287237999997</v>
      </c>
      <c r="K23" s="244">
        <v>0.80602191914999999</v>
      </c>
      <c r="L23" s="244">
        <v>0.80689181230999996</v>
      </c>
      <c r="M23" s="244">
        <v>0.79471246303999998</v>
      </c>
      <c r="N23" s="244">
        <v>0.81456037593999997</v>
      </c>
      <c r="O23" s="244">
        <v>0.82308303848999997</v>
      </c>
      <c r="P23" s="244">
        <v>0.80484895389</v>
      </c>
      <c r="Q23" s="244">
        <v>0.80144887874000004</v>
      </c>
      <c r="R23" s="244">
        <v>0.80343534117000004</v>
      </c>
      <c r="S23" s="244">
        <v>0.82044880359000005</v>
      </c>
      <c r="T23" s="244">
        <v>0.81144880359000005</v>
      </c>
      <c r="U23" s="244">
        <v>0.79244920242000005</v>
      </c>
      <c r="V23" s="244">
        <v>0.79344917933000003</v>
      </c>
      <c r="W23" s="244">
        <v>0.81544835723999998</v>
      </c>
      <c r="X23" s="244">
        <v>0.80244916393999999</v>
      </c>
      <c r="Y23" s="244">
        <v>0.82044910870999999</v>
      </c>
      <c r="Z23" s="244">
        <v>0.80944900595000002</v>
      </c>
      <c r="AA23" s="244">
        <v>0.81244930654000003</v>
      </c>
      <c r="AB23" s="244">
        <v>0.82544913316000001</v>
      </c>
      <c r="AC23" s="244">
        <v>0.81744913316000001</v>
      </c>
      <c r="AD23" s="244">
        <v>0.78044868227999997</v>
      </c>
      <c r="AE23" s="244">
        <v>0.79544860712999998</v>
      </c>
      <c r="AF23" s="244">
        <v>0.78744930654</v>
      </c>
      <c r="AG23" s="244">
        <v>0.79744838168999999</v>
      </c>
      <c r="AH23" s="244">
        <v>0.76844855506999998</v>
      </c>
      <c r="AI23" s="244">
        <v>0.77444923138999999</v>
      </c>
      <c r="AJ23" s="244">
        <v>0.73744838169000004</v>
      </c>
      <c r="AK23" s="244">
        <v>0.79544850889999996</v>
      </c>
      <c r="AL23" s="244">
        <v>0.79044865918999996</v>
      </c>
      <c r="AM23" s="244">
        <v>0.77168884808000004</v>
      </c>
      <c r="AN23" s="244">
        <v>0.75385766193000003</v>
      </c>
      <c r="AO23" s="244">
        <v>0.76737643648999998</v>
      </c>
      <c r="AP23" s="244">
        <v>0.77404509317000003</v>
      </c>
      <c r="AQ23" s="244">
        <v>0.65255758334000002</v>
      </c>
      <c r="AR23" s="244">
        <v>0.65138256370000003</v>
      </c>
      <c r="AS23" s="244">
        <v>0.65239722380999998</v>
      </c>
      <c r="AT23" s="244">
        <v>0.67156285961999995</v>
      </c>
      <c r="AU23" s="244">
        <v>0.65912965726999995</v>
      </c>
      <c r="AV23" s="244">
        <v>0.67837116020999999</v>
      </c>
      <c r="AW23" s="244">
        <v>0.68829086428999997</v>
      </c>
      <c r="AX23" s="244">
        <v>0.69070125966999996</v>
      </c>
      <c r="AY23" s="244">
        <v>0.74972995808999998</v>
      </c>
      <c r="AZ23" s="244">
        <v>0.73953213146999996</v>
      </c>
      <c r="BA23" s="244">
        <v>0.73371863318999997</v>
      </c>
      <c r="BB23" s="244">
        <v>0.69974082499000001</v>
      </c>
      <c r="BC23" s="244">
        <v>0.67690762264000004</v>
      </c>
      <c r="BD23" s="244">
        <v>0.70748985618000004</v>
      </c>
      <c r="BE23" s="244">
        <v>0.71901913086000002</v>
      </c>
      <c r="BF23" s="244">
        <v>0.71550649955000001</v>
      </c>
      <c r="BG23" s="244">
        <v>0.73200977113999999</v>
      </c>
      <c r="BH23" s="368">
        <v>0.76209398574999998</v>
      </c>
      <c r="BI23" s="368">
        <v>0.78314260023000004</v>
      </c>
      <c r="BJ23" s="368">
        <v>0.80120888959000003</v>
      </c>
      <c r="BK23" s="368">
        <v>0.80450658549999998</v>
      </c>
      <c r="BL23" s="368">
        <v>0.81312194419999995</v>
      </c>
      <c r="BM23" s="368">
        <v>0.81654419103999998</v>
      </c>
      <c r="BN23" s="368">
        <v>0.80752559526000001</v>
      </c>
      <c r="BO23" s="368">
        <v>0.80351192585999998</v>
      </c>
      <c r="BP23" s="368">
        <v>0.80204672320000003</v>
      </c>
      <c r="BQ23" s="368">
        <v>0.78843396673999999</v>
      </c>
      <c r="BR23" s="368">
        <v>0.76589673116000001</v>
      </c>
      <c r="BS23" s="368">
        <v>0.78339472866000004</v>
      </c>
      <c r="BT23" s="368">
        <v>0.79727028805</v>
      </c>
      <c r="BU23" s="368">
        <v>0.80882241724000004</v>
      </c>
      <c r="BV23" s="368">
        <v>0.82037213310000001</v>
      </c>
    </row>
    <row r="24" spans="1:74" ht="11.1" customHeight="1" x14ac:dyDescent="0.2">
      <c r="A24" s="159" t="s">
        <v>256</v>
      </c>
      <c r="B24" s="170" t="s">
        <v>368</v>
      </c>
      <c r="C24" s="244">
        <v>1.8435844995999999</v>
      </c>
      <c r="D24" s="244">
        <v>1.8699209049000001</v>
      </c>
      <c r="E24" s="244">
        <v>1.9082287550999999</v>
      </c>
      <c r="F24" s="244">
        <v>1.8832110905999999</v>
      </c>
      <c r="G24" s="244">
        <v>1.8536781098999999</v>
      </c>
      <c r="H24" s="244">
        <v>1.8766182429</v>
      </c>
      <c r="I24" s="244">
        <v>1.8968362851</v>
      </c>
      <c r="J24" s="244">
        <v>1.8113992712</v>
      </c>
      <c r="K24" s="244">
        <v>1.8628623573</v>
      </c>
      <c r="L24" s="244">
        <v>1.8305557874</v>
      </c>
      <c r="M24" s="244">
        <v>1.9642379572999999</v>
      </c>
      <c r="N24" s="244">
        <v>1.9587909485999999</v>
      </c>
      <c r="O24" s="244">
        <v>1.9503674027</v>
      </c>
      <c r="P24" s="244">
        <v>2.0037399022</v>
      </c>
      <c r="Q24" s="244">
        <v>1.9807715937999999</v>
      </c>
      <c r="R24" s="244">
        <v>1.9321661503000001</v>
      </c>
      <c r="S24" s="244">
        <v>1.972398887</v>
      </c>
      <c r="T24" s="244">
        <v>1.9745017652000001</v>
      </c>
      <c r="U24" s="244">
        <v>1.9947720067000001</v>
      </c>
      <c r="V24" s="244">
        <v>1.7829980963000001</v>
      </c>
      <c r="W24" s="244">
        <v>1.9221436911000001</v>
      </c>
      <c r="X24" s="244">
        <v>1.9346075484</v>
      </c>
      <c r="Y24" s="244">
        <v>2.0066209843</v>
      </c>
      <c r="Z24" s="244">
        <v>2.0590149120999999</v>
      </c>
      <c r="AA24" s="244">
        <v>2.0485655226000001</v>
      </c>
      <c r="AB24" s="244">
        <v>2.0614667</v>
      </c>
      <c r="AC24" s="244">
        <v>1.9810925805999999</v>
      </c>
      <c r="AD24" s="244">
        <v>1.7374341932999999</v>
      </c>
      <c r="AE24" s="244">
        <v>1.7818523871</v>
      </c>
      <c r="AF24" s="244">
        <v>2.0495496332999998</v>
      </c>
      <c r="AG24" s="244">
        <v>2.0429835226000002</v>
      </c>
      <c r="AH24" s="244">
        <v>1.9329347160999999</v>
      </c>
      <c r="AI24" s="244">
        <v>1.8992934467</v>
      </c>
      <c r="AJ24" s="244">
        <v>1.9751369354999999</v>
      </c>
      <c r="AK24" s="244">
        <v>2.0403525732999999</v>
      </c>
      <c r="AL24" s="244">
        <v>2.0518219419000001</v>
      </c>
      <c r="AM24" s="244">
        <v>2.0480972710000001</v>
      </c>
      <c r="AN24" s="244">
        <v>2.0794706276000001</v>
      </c>
      <c r="AO24" s="244">
        <v>2.0436586838999999</v>
      </c>
      <c r="AP24" s="244">
        <v>2.0446804933</v>
      </c>
      <c r="AQ24" s="244">
        <v>1.8414286194</v>
      </c>
      <c r="AR24" s="244">
        <v>1.705217</v>
      </c>
      <c r="AS24" s="244">
        <v>1.7021661031999999</v>
      </c>
      <c r="AT24" s="244">
        <v>1.7415280305</v>
      </c>
      <c r="AU24" s="244">
        <v>1.6866910799999999</v>
      </c>
      <c r="AV24" s="244">
        <v>1.7741567613</v>
      </c>
      <c r="AW24" s="244">
        <v>1.8315142467000001</v>
      </c>
      <c r="AX24" s="244">
        <v>1.8320033677000001</v>
      </c>
      <c r="AY24" s="244">
        <v>1.8019897001</v>
      </c>
      <c r="AZ24" s="244">
        <v>1.9210507071</v>
      </c>
      <c r="BA24" s="244">
        <v>1.8805782902999999</v>
      </c>
      <c r="BB24" s="244">
        <v>1.8464338066999999</v>
      </c>
      <c r="BC24" s="244">
        <v>1.8763420451999999</v>
      </c>
      <c r="BD24" s="244">
        <v>1.8551894667</v>
      </c>
      <c r="BE24" s="244">
        <v>1.8583338921000001</v>
      </c>
      <c r="BF24" s="244">
        <v>1.6135561866000001</v>
      </c>
      <c r="BG24" s="244">
        <v>1.7138307296999999</v>
      </c>
      <c r="BH24" s="368">
        <v>1.8804236469</v>
      </c>
      <c r="BI24" s="368">
        <v>1.9409832384000001</v>
      </c>
      <c r="BJ24" s="368">
        <v>1.9531522283</v>
      </c>
      <c r="BK24" s="368">
        <v>1.9651886519999999</v>
      </c>
      <c r="BL24" s="368">
        <v>1.9774188029999999</v>
      </c>
      <c r="BM24" s="368">
        <v>1.9945460356</v>
      </c>
      <c r="BN24" s="368">
        <v>1.9742041159999999</v>
      </c>
      <c r="BO24" s="368">
        <v>1.9788930444999999</v>
      </c>
      <c r="BP24" s="368">
        <v>1.9836288956000001</v>
      </c>
      <c r="BQ24" s="368">
        <v>1.9883279658999999</v>
      </c>
      <c r="BR24" s="368">
        <v>1.9334635878999999</v>
      </c>
      <c r="BS24" s="368">
        <v>1.8822920738</v>
      </c>
      <c r="BT24" s="368">
        <v>1.9685757558999999</v>
      </c>
      <c r="BU24" s="368">
        <v>2.0142596543</v>
      </c>
      <c r="BV24" s="368">
        <v>2.0115418915999999</v>
      </c>
    </row>
    <row r="25" spans="1:74" ht="11.1" customHeight="1" x14ac:dyDescent="0.2">
      <c r="A25" s="159" t="s">
        <v>257</v>
      </c>
      <c r="B25" s="170" t="s">
        <v>369</v>
      </c>
      <c r="C25" s="244">
        <v>11.462756274</v>
      </c>
      <c r="D25" s="244">
        <v>11.184233047999999</v>
      </c>
      <c r="E25" s="244">
        <v>11.366154437</v>
      </c>
      <c r="F25" s="244">
        <v>11.345297714000001</v>
      </c>
      <c r="G25" s="244">
        <v>11.286854792</v>
      </c>
      <c r="H25" s="244">
        <v>11.235531455</v>
      </c>
      <c r="I25" s="244">
        <v>11.176118696</v>
      </c>
      <c r="J25" s="244">
        <v>11.175389163</v>
      </c>
      <c r="K25" s="244">
        <v>11.178837889</v>
      </c>
      <c r="L25" s="244">
        <v>11.139681502</v>
      </c>
      <c r="M25" s="244">
        <v>11.135772957</v>
      </c>
      <c r="N25" s="244">
        <v>11.160110920999999</v>
      </c>
      <c r="O25" s="244">
        <v>11.182290083</v>
      </c>
      <c r="P25" s="244">
        <v>11.184606464</v>
      </c>
      <c r="Q25" s="244">
        <v>11.198487018</v>
      </c>
      <c r="R25" s="244">
        <v>11.194755023000001</v>
      </c>
      <c r="S25" s="244">
        <v>11.202010146999999</v>
      </c>
      <c r="T25" s="244">
        <v>11.295371490000001</v>
      </c>
      <c r="U25" s="244">
        <v>11.446903083</v>
      </c>
      <c r="V25" s="244">
        <v>11.443616405</v>
      </c>
      <c r="W25" s="244">
        <v>11.597123157</v>
      </c>
      <c r="X25" s="244">
        <v>11.646468243999999</v>
      </c>
      <c r="Y25" s="244">
        <v>11.604648622999999</v>
      </c>
      <c r="Z25" s="244">
        <v>11.683591147</v>
      </c>
      <c r="AA25" s="244">
        <v>11.605536105000001</v>
      </c>
      <c r="AB25" s="244">
        <v>11.563331857</v>
      </c>
      <c r="AC25" s="244">
        <v>11.531883792</v>
      </c>
      <c r="AD25" s="244">
        <v>11.468237323</v>
      </c>
      <c r="AE25" s="244">
        <v>11.341753049999999</v>
      </c>
      <c r="AF25" s="244">
        <v>11.388609089999999</v>
      </c>
      <c r="AG25" s="244">
        <v>11.383321243999999</v>
      </c>
      <c r="AH25" s="244">
        <v>11.532829598999999</v>
      </c>
      <c r="AI25" s="244">
        <v>11.492792823</v>
      </c>
      <c r="AJ25" s="244">
        <v>11.468585696</v>
      </c>
      <c r="AK25" s="244">
        <v>11.486122523000001</v>
      </c>
      <c r="AL25" s="244">
        <v>11.503935212</v>
      </c>
      <c r="AM25" s="244">
        <v>11.549002889</v>
      </c>
      <c r="AN25" s="244">
        <v>11.530068822</v>
      </c>
      <c r="AO25" s="244">
        <v>11.526587276000001</v>
      </c>
      <c r="AP25" s="244">
        <v>11.571583257</v>
      </c>
      <c r="AQ25" s="244">
        <v>9.6334690180999996</v>
      </c>
      <c r="AR25" s="244">
        <v>9.5662103567999992</v>
      </c>
      <c r="AS25" s="244">
        <v>9.6186671471</v>
      </c>
      <c r="AT25" s="244">
        <v>10.108334792000001</v>
      </c>
      <c r="AU25" s="244">
        <v>10.202869722999999</v>
      </c>
      <c r="AV25" s="244">
        <v>10.234292566000001</v>
      </c>
      <c r="AW25" s="244">
        <v>10.262731390000001</v>
      </c>
      <c r="AX25" s="244">
        <v>10.295486243999999</v>
      </c>
      <c r="AY25" s="244">
        <v>10.409142147000001</v>
      </c>
      <c r="AZ25" s="244">
        <v>10.358010294</v>
      </c>
      <c r="BA25" s="244">
        <v>10.5137128</v>
      </c>
      <c r="BB25" s="244">
        <v>10.733083506</v>
      </c>
      <c r="BC25" s="244">
        <v>10.729581227000001</v>
      </c>
      <c r="BD25" s="244">
        <v>10.687142461000001</v>
      </c>
      <c r="BE25" s="244">
        <v>10.737209353000001</v>
      </c>
      <c r="BF25" s="244">
        <v>10.704765815</v>
      </c>
      <c r="BG25" s="244">
        <v>10.996460112999999</v>
      </c>
      <c r="BH25" s="368">
        <v>11.091069686999999</v>
      </c>
      <c r="BI25" s="368">
        <v>11.133730972</v>
      </c>
      <c r="BJ25" s="368">
        <v>11.187131432999999</v>
      </c>
      <c r="BK25" s="368">
        <v>11.236409813</v>
      </c>
      <c r="BL25" s="368">
        <v>11.28623576</v>
      </c>
      <c r="BM25" s="368">
        <v>11.366387885</v>
      </c>
      <c r="BN25" s="368">
        <v>11.436114222</v>
      </c>
      <c r="BO25" s="368">
        <v>11.504146968000001</v>
      </c>
      <c r="BP25" s="368">
        <v>11.576598686000001</v>
      </c>
      <c r="BQ25" s="368">
        <v>11.639905032</v>
      </c>
      <c r="BR25" s="368">
        <v>11.68968405</v>
      </c>
      <c r="BS25" s="368">
        <v>11.734651289</v>
      </c>
      <c r="BT25" s="368">
        <v>11.769957803</v>
      </c>
      <c r="BU25" s="368">
        <v>11.799419922</v>
      </c>
      <c r="BV25" s="368">
        <v>11.822710528</v>
      </c>
    </row>
    <row r="26" spans="1:74" ht="11.1" customHeight="1" x14ac:dyDescent="0.2">
      <c r="A26" s="159" t="s">
        <v>860</v>
      </c>
      <c r="B26" s="170" t="s">
        <v>861</v>
      </c>
      <c r="C26" s="244">
        <v>0.2872866</v>
      </c>
      <c r="D26" s="244">
        <v>0.28732523900000001</v>
      </c>
      <c r="E26" s="244">
        <v>0.287363916</v>
      </c>
      <c r="F26" s="244">
        <v>0.28740263199999999</v>
      </c>
      <c r="G26" s="244">
        <v>0.28744138600000002</v>
      </c>
      <c r="H26" s="244">
        <v>0.28748017999999997</v>
      </c>
      <c r="I26" s="244">
        <v>0.28751901200000002</v>
      </c>
      <c r="J26" s="244">
        <v>0.28755788300000001</v>
      </c>
      <c r="K26" s="244">
        <v>0.28759679300000002</v>
      </c>
      <c r="L26" s="244">
        <v>0.28763574200000003</v>
      </c>
      <c r="M26" s="244">
        <v>0.28767472900000002</v>
      </c>
      <c r="N26" s="244">
        <v>0.28771375599999999</v>
      </c>
      <c r="O26" s="244">
        <v>0.29645474234000002</v>
      </c>
      <c r="P26" s="244">
        <v>0.29629074234000002</v>
      </c>
      <c r="Q26" s="244">
        <v>0.29980474233999999</v>
      </c>
      <c r="R26" s="244">
        <v>0.29377674234000001</v>
      </c>
      <c r="S26" s="244">
        <v>0.28980274233999997</v>
      </c>
      <c r="T26" s="244">
        <v>0.30187774233999998</v>
      </c>
      <c r="U26" s="244">
        <v>0.29524974234000001</v>
      </c>
      <c r="V26" s="244">
        <v>0.29524974234000001</v>
      </c>
      <c r="W26" s="244">
        <v>0.29524974234000001</v>
      </c>
      <c r="X26" s="244">
        <v>0.29524974234000001</v>
      </c>
      <c r="Y26" s="244">
        <v>0.29524974234000001</v>
      </c>
      <c r="Z26" s="244">
        <v>0.29277674234000001</v>
      </c>
      <c r="AA26" s="244">
        <v>0.28863863212000002</v>
      </c>
      <c r="AB26" s="244">
        <v>0.28863863212000002</v>
      </c>
      <c r="AC26" s="244">
        <v>0.31108670195999999</v>
      </c>
      <c r="AD26" s="244">
        <v>0.25633085980999998</v>
      </c>
      <c r="AE26" s="244">
        <v>0.22758583479</v>
      </c>
      <c r="AF26" s="244">
        <v>0.28130333215999997</v>
      </c>
      <c r="AG26" s="244">
        <v>0.25278961787999998</v>
      </c>
      <c r="AH26" s="244">
        <v>0.25500390359000003</v>
      </c>
      <c r="AI26" s="244">
        <v>0.25721818931000001</v>
      </c>
      <c r="AJ26" s="244">
        <v>0.25943247502</v>
      </c>
      <c r="AK26" s="244">
        <v>0.26164676072999998</v>
      </c>
      <c r="AL26" s="244">
        <v>0.26386104645000003</v>
      </c>
      <c r="AM26" s="244">
        <v>0.25199041891000001</v>
      </c>
      <c r="AN26" s="244">
        <v>0.25199041891000001</v>
      </c>
      <c r="AO26" s="244">
        <v>0.25199041891000001</v>
      </c>
      <c r="AP26" s="244">
        <v>0.25199041891000001</v>
      </c>
      <c r="AQ26" s="244">
        <v>0.25199041891000001</v>
      </c>
      <c r="AR26" s="244">
        <v>0.25199041891000001</v>
      </c>
      <c r="AS26" s="244">
        <v>0.25199041891000001</v>
      </c>
      <c r="AT26" s="244">
        <v>0.25199041891000001</v>
      </c>
      <c r="AU26" s="244">
        <v>0.25199041891000001</v>
      </c>
      <c r="AV26" s="244">
        <v>0.25199041891000001</v>
      </c>
      <c r="AW26" s="244">
        <v>0.25199041891000001</v>
      </c>
      <c r="AX26" s="244">
        <v>0.25199041891000001</v>
      </c>
      <c r="AY26" s="244">
        <v>0.23898744959000001</v>
      </c>
      <c r="AZ26" s="244">
        <v>0.23898744959000001</v>
      </c>
      <c r="BA26" s="244">
        <v>0.23898744959000001</v>
      </c>
      <c r="BB26" s="244">
        <v>0.23898744959000001</v>
      </c>
      <c r="BC26" s="244">
        <v>0.23898744959000001</v>
      </c>
      <c r="BD26" s="244">
        <v>0.23898744959000001</v>
      </c>
      <c r="BE26" s="244">
        <v>0.23920364350000001</v>
      </c>
      <c r="BF26" s="244">
        <v>0.23923041950000001</v>
      </c>
      <c r="BG26" s="244">
        <v>0.23926222669</v>
      </c>
      <c r="BH26" s="368">
        <v>0.23923731732</v>
      </c>
      <c r="BI26" s="368">
        <v>0.23928776107999999</v>
      </c>
      <c r="BJ26" s="368">
        <v>0.239343959</v>
      </c>
      <c r="BK26" s="368">
        <v>0.22770012903</v>
      </c>
      <c r="BL26" s="368">
        <v>0.22780168140000001</v>
      </c>
      <c r="BM26" s="368">
        <v>0.22776798731</v>
      </c>
      <c r="BN26" s="368">
        <v>0.22775747360000001</v>
      </c>
      <c r="BO26" s="368">
        <v>0.22777018479</v>
      </c>
      <c r="BP26" s="368">
        <v>0.22782519799000001</v>
      </c>
      <c r="BQ26" s="368">
        <v>0.22782345085</v>
      </c>
      <c r="BR26" s="368">
        <v>0.22782205309</v>
      </c>
      <c r="BS26" s="368">
        <v>0.22783700311999999</v>
      </c>
      <c r="BT26" s="368">
        <v>0.22779278730999999</v>
      </c>
      <c r="BU26" s="368">
        <v>0.22783094096000001</v>
      </c>
      <c r="BV26" s="368">
        <v>0.2278623004</v>
      </c>
    </row>
    <row r="27" spans="1:74" ht="11.1" customHeight="1" x14ac:dyDescent="0.2">
      <c r="A27" s="159" t="s">
        <v>370</v>
      </c>
      <c r="B27" s="170" t="s">
        <v>925</v>
      </c>
      <c r="C27" s="244">
        <v>0.104175</v>
      </c>
      <c r="D27" s="244">
        <v>0.104105</v>
      </c>
      <c r="E27" s="244">
        <v>0.104424</v>
      </c>
      <c r="F27" s="244">
        <v>0.105935</v>
      </c>
      <c r="G27" s="244">
        <v>0.105404</v>
      </c>
      <c r="H27" s="244">
        <v>0.104268</v>
      </c>
      <c r="I27" s="244">
        <v>9.8211999999999994E-2</v>
      </c>
      <c r="J27" s="244">
        <v>9.6806000000000003E-2</v>
      </c>
      <c r="K27" s="244">
        <v>9.7558000000000006E-2</v>
      </c>
      <c r="L27" s="244">
        <v>9.7605999999999998E-2</v>
      </c>
      <c r="M27" s="244">
        <v>0.101686</v>
      </c>
      <c r="N27" s="244">
        <v>0.103066</v>
      </c>
      <c r="O27" s="244">
        <v>0.106197</v>
      </c>
      <c r="P27" s="244">
        <v>0.106785</v>
      </c>
      <c r="Q27" s="244">
        <v>0.105064</v>
      </c>
      <c r="R27" s="244">
        <v>0.10384599999999999</v>
      </c>
      <c r="S27" s="244">
        <v>0.10498</v>
      </c>
      <c r="T27" s="244">
        <v>0.105577</v>
      </c>
      <c r="U27" s="244">
        <v>0.104611</v>
      </c>
      <c r="V27" s="244">
        <v>0.104878</v>
      </c>
      <c r="W27" s="244">
        <v>0.105821</v>
      </c>
      <c r="X27" s="244">
        <v>0.1066</v>
      </c>
      <c r="Y27" s="244">
        <v>0.10623299999999999</v>
      </c>
      <c r="Z27" s="244">
        <v>0.106139</v>
      </c>
      <c r="AA27" s="244">
        <v>0.108371</v>
      </c>
      <c r="AB27" s="244">
        <v>0.11004899999999999</v>
      </c>
      <c r="AC27" s="244">
        <v>0.108531</v>
      </c>
      <c r="AD27" s="244">
        <v>0.108971</v>
      </c>
      <c r="AE27" s="244">
        <v>0.109122</v>
      </c>
      <c r="AF27" s="244">
        <v>0.10943899999999999</v>
      </c>
      <c r="AG27" s="244">
        <v>0.108667</v>
      </c>
      <c r="AH27" s="244">
        <v>0.10761</v>
      </c>
      <c r="AI27" s="244">
        <v>0.107902</v>
      </c>
      <c r="AJ27" s="244">
        <v>0.10965999999999999</v>
      </c>
      <c r="AK27" s="244">
        <v>0.109377</v>
      </c>
      <c r="AL27" s="244">
        <v>0.108408</v>
      </c>
      <c r="AM27" s="244">
        <v>0.109152</v>
      </c>
      <c r="AN27" s="244">
        <v>0.10989400000000001</v>
      </c>
      <c r="AO27" s="244">
        <v>0.10971400000000001</v>
      </c>
      <c r="AP27" s="244">
        <v>0.106708</v>
      </c>
      <c r="AQ27" s="244">
        <v>0.106723</v>
      </c>
      <c r="AR27" s="244">
        <v>0.105588</v>
      </c>
      <c r="AS27" s="244">
        <v>0.105491</v>
      </c>
      <c r="AT27" s="244">
        <v>0.10589700000000001</v>
      </c>
      <c r="AU27" s="244">
        <v>0.105782</v>
      </c>
      <c r="AV27" s="244">
        <v>0.105569</v>
      </c>
      <c r="AW27" s="244">
        <v>0.10496800000000001</v>
      </c>
      <c r="AX27" s="244">
        <v>0.10491300000000001</v>
      </c>
      <c r="AY27" s="244">
        <v>0.10404099999999999</v>
      </c>
      <c r="AZ27" s="244">
        <v>0.103779</v>
      </c>
      <c r="BA27" s="244">
        <v>0.103751</v>
      </c>
      <c r="BB27" s="244">
        <v>0.103454</v>
      </c>
      <c r="BC27" s="244">
        <v>0.104417</v>
      </c>
      <c r="BD27" s="244">
        <v>0.10295700000000001</v>
      </c>
      <c r="BE27" s="244">
        <v>0.10933621608000001</v>
      </c>
      <c r="BF27" s="244">
        <v>0.10906132327</v>
      </c>
      <c r="BG27" s="244">
        <v>0.11607721131</v>
      </c>
      <c r="BH27" s="368">
        <v>0.12046164958</v>
      </c>
      <c r="BI27" s="368">
        <v>0.12835465293000001</v>
      </c>
      <c r="BJ27" s="368">
        <v>0.13389326712999999</v>
      </c>
      <c r="BK27" s="368">
        <v>0.13779316071</v>
      </c>
      <c r="BL27" s="368">
        <v>0.14580213539</v>
      </c>
      <c r="BM27" s="368">
        <v>0.143780455</v>
      </c>
      <c r="BN27" s="368">
        <v>0.14367366563</v>
      </c>
      <c r="BO27" s="368">
        <v>0.14460335337999999</v>
      </c>
      <c r="BP27" s="368">
        <v>0.14446888147</v>
      </c>
      <c r="BQ27" s="368">
        <v>0.14521729009000001</v>
      </c>
      <c r="BR27" s="368">
        <v>0.14416510371999999</v>
      </c>
      <c r="BS27" s="368">
        <v>0.14416165077000001</v>
      </c>
      <c r="BT27" s="368">
        <v>0.14158823129000001</v>
      </c>
      <c r="BU27" s="368">
        <v>0.14259423936999999</v>
      </c>
      <c r="BV27" s="368">
        <v>0.14127863177</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369"/>
      <c r="BI28" s="369"/>
      <c r="BJ28" s="369"/>
      <c r="BK28" s="369"/>
      <c r="BL28" s="369"/>
      <c r="BM28" s="369"/>
      <c r="BN28" s="369"/>
      <c r="BO28" s="369"/>
      <c r="BP28" s="369"/>
      <c r="BQ28" s="369"/>
      <c r="BR28" s="369"/>
      <c r="BS28" s="369"/>
      <c r="BT28" s="369"/>
      <c r="BU28" s="369"/>
      <c r="BV28" s="369"/>
    </row>
    <row r="29" spans="1:74" ht="11.1" customHeight="1" x14ac:dyDescent="0.2">
      <c r="A29" s="159" t="s">
        <v>373</v>
      </c>
      <c r="B29" s="169" t="s">
        <v>383</v>
      </c>
      <c r="C29" s="244">
        <v>3.0919063547999999</v>
      </c>
      <c r="D29" s="244">
        <v>3.07368</v>
      </c>
      <c r="E29" s="244">
        <v>3.0928263226000001</v>
      </c>
      <c r="F29" s="244">
        <v>3.144517</v>
      </c>
      <c r="G29" s="244">
        <v>3.1584807419000001</v>
      </c>
      <c r="H29" s="244">
        <v>3.1450499999999999</v>
      </c>
      <c r="I29" s="244">
        <v>3.1719696451999999</v>
      </c>
      <c r="J29" s="244">
        <v>3.1655814516</v>
      </c>
      <c r="K29" s="244">
        <v>3.1557766667</v>
      </c>
      <c r="L29" s="244">
        <v>3.1839233871000001</v>
      </c>
      <c r="M29" s="244">
        <v>3.1610433332999999</v>
      </c>
      <c r="N29" s="244">
        <v>3.1030149355000001</v>
      </c>
      <c r="O29" s="244">
        <v>3.1367296129</v>
      </c>
      <c r="P29" s="244">
        <v>3.1221567143</v>
      </c>
      <c r="Q29" s="244">
        <v>3.1898119354999999</v>
      </c>
      <c r="R29" s="244">
        <v>3.191106</v>
      </c>
      <c r="S29" s="244">
        <v>3.202483</v>
      </c>
      <c r="T29" s="244">
        <v>3.2136629999999999</v>
      </c>
      <c r="U29" s="244">
        <v>3.218032</v>
      </c>
      <c r="V29" s="244">
        <v>3.2041789999999999</v>
      </c>
      <c r="W29" s="244">
        <v>3.1974149999999999</v>
      </c>
      <c r="X29" s="244">
        <v>3.2247409999999999</v>
      </c>
      <c r="Y29" s="244">
        <v>3.2261440000000001</v>
      </c>
      <c r="Z29" s="244">
        <v>3.2161745484000002</v>
      </c>
      <c r="AA29" s="244">
        <v>3.2156629677000002</v>
      </c>
      <c r="AB29" s="244">
        <v>3.2108361428999999</v>
      </c>
      <c r="AC29" s="244">
        <v>3.1868888064999998</v>
      </c>
      <c r="AD29" s="244">
        <v>3.1984276666999998</v>
      </c>
      <c r="AE29" s="244">
        <v>3.1892513226000001</v>
      </c>
      <c r="AF29" s="244">
        <v>3.1957580000000001</v>
      </c>
      <c r="AG29" s="244">
        <v>3.1920198709999998</v>
      </c>
      <c r="AH29" s="244">
        <v>3.1953974515999999</v>
      </c>
      <c r="AI29" s="244">
        <v>3.2013543332999999</v>
      </c>
      <c r="AJ29" s="244">
        <v>3.2154219999999998</v>
      </c>
      <c r="AK29" s="244">
        <v>3.2011769999999999</v>
      </c>
      <c r="AL29" s="244">
        <v>3.1933039999999999</v>
      </c>
      <c r="AM29" s="244">
        <v>3.0887530000000001</v>
      </c>
      <c r="AN29" s="244">
        <v>3.1321639999999999</v>
      </c>
      <c r="AO29" s="244">
        <v>3.268427</v>
      </c>
      <c r="AP29" s="244">
        <v>3.3310650000000002</v>
      </c>
      <c r="AQ29" s="244">
        <v>2.9890620000000001</v>
      </c>
      <c r="AR29" s="244">
        <v>3.0700349999999998</v>
      </c>
      <c r="AS29" s="244">
        <v>3.0660080000000001</v>
      </c>
      <c r="AT29" s="244">
        <v>3.0939809999999999</v>
      </c>
      <c r="AU29" s="244">
        <v>3.1009549999999999</v>
      </c>
      <c r="AV29" s="244">
        <v>3.1329280000000002</v>
      </c>
      <c r="AW29" s="244">
        <v>3.127901</v>
      </c>
      <c r="AX29" s="244">
        <v>3.1388750000000001</v>
      </c>
      <c r="AY29" s="244">
        <v>3.1558480000000002</v>
      </c>
      <c r="AZ29" s="244">
        <v>3.150522</v>
      </c>
      <c r="BA29" s="244">
        <v>3.1604950000000001</v>
      </c>
      <c r="BB29" s="244">
        <v>3.1784690000000002</v>
      </c>
      <c r="BC29" s="244">
        <v>3.1854429999999998</v>
      </c>
      <c r="BD29" s="244">
        <v>3.1944170000000001</v>
      </c>
      <c r="BE29" s="244">
        <v>3.1861659661999999</v>
      </c>
      <c r="BF29" s="244">
        <v>3.1917732892999999</v>
      </c>
      <c r="BG29" s="244">
        <v>3.2001914735999999</v>
      </c>
      <c r="BH29" s="368">
        <v>3.2320832590999999</v>
      </c>
      <c r="BI29" s="368">
        <v>3.2298084717000002</v>
      </c>
      <c r="BJ29" s="368">
        <v>3.2483912510000001</v>
      </c>
      <c r="BK29" s="368">
        <v>3.2646033873999998</v>
      </c>
      <c r="BL29" s="368">
        <v>3.2629130363000001</v>
      </c>
      <c r="BM29" s="368">
        <v>3.2603908940999999</v>
      </c>
      <c r="BN29" s="368">
        <v>3.2580727791999999</v>
      </c>
      <c r="BO29" s="368">
        <v>3.2562022182999999</v>
      </c>
      <c r="BP29" s="368">
        <v>3.2549137772000001</v>
      </c>
      <c r="BQ29" s="368">
        <v>3.2532176475000001</v>
      </c>
      <c r="BR29" s="368">
        <v>3.2518824726000002</v>
      </c>
      <c r="BS29" s="368">
        <v>3.2504172704999998</v>
      </c>
      <c r="BT29" s="368">
        <v>3.2482001395000002</v>
      </c>
      <c r="BU29" s="368">
        <v>3.2470614388999999</v>
      </c>
      <c r="BV29" s="368">
        <v>3.2457089577999998</v>
      </c>
    </row>
    <row r="30" spans="1:74" ht="11.1" customHeight="1" x14ac:dyDescent="0.2">
      <c r="A30" s="159" t="s">
        <v>258</v>
      </c>
      <c r="B30" s="170" t="s">
        <v>372</v>
      </c>
      <c r="C30" s="244">
        <v>0.97488835484000003</v>
      </c>
      <c r="D30" s="244">
        <v>0.97926899999999995</v>
      </c>
      <c r="E30" s="244">
        <v>0.97675932257999998</v>
      </c>
      <c r="F30" s="244">
        <v>0.97650899999999996</v>
      </c>
      <c r="G30" s="244">
        <v>0.98003674194000001</v>
      </c>
      <c r="H30" s="244">
        <v>0.97777899999999995</v>
      </c>
      <c r="I30" s="244">
        <v>0.97304964516000003</v>
      </c>
      <c r="J30" s="244">
        <v>0.97737545160999995</v>
      </c>
      <c r="K30" s="244">
        <v>0.98506566666999995</v>
      </c>
      <c r="L30" s="244">
        <v>0.98571738710000001</v>
      </c>
      <c r="M30" s="244">
        <v>0.97205233332999996</v>
      </c>
      <c r="N30" s="244">
        <v>0.99301093547999997</v>
      </c>
      <c r="O30" s="244">
        <v>0.97632061290000005</v>
      </c>
      <c r="P30" s="244">
        <v>0.97625471428999999</v>
      </c>
      <c r="Q30" s="244">
        <v>0.97631093548000003</v>
      </c>
      <c r="R30" s="244">
        <v>0.97701899999999997</v>
      </c>
      <c r="S30" s="244">
        <v>0.97826900000000006</v>
      </c>
      <c r="T30" s="244">
        <v>0.982769</v>
      </c>
      <c r="U30" s="244">
        <v>0.98476900000000001</v>
      </c>
      <c r="V30" s="244">
        <v>0.983769</v>
      </c>
      <c r="W30" s="244">
        <v>0.99946900000000005</v>
      </c>
      <c r="X30" s="244">
        <v>1.004569</v>
      </c>
      <c r="Y30" s="244">
        <v>1.0104089999999999</v>
      </c>
      <c r="Z30" s="244">
        <v>1.0014625483999999</v>
      </c>
      <c r="AA30" s="244">
        <v>0.97953996773999996</v>
      </c>
      <c r="AB30" s="244">
        <v>0.98062614286000005</v>
      </c>
      <c r="AC30" s="244">
        <v>0.97929480645</v>
      </c>
      <c r="AD30" s="244">
        <v>0.97973566667</v>
      </c>
      <c r="AE30" s="244">
        <v>0.97955932258</v>
      </c>
      <c r="AF30" s="244">
        <v>0.98033899999999996</v>
      </c>
      <c r="AG30" s="244">
        <v>0.97995287096999995</v>
      </c>
      <c r="AH30" s="244">
        <v>0.97957545161000004</v>
      </c>
      <c r="AI30" s="244">
        <v>0.98202233333</v>
      </c>
      <c r="AJ30" s="244">
        <v>0.99484600000000001</v>
      </c>
      <c r="AK30" s="244">
        <v>0.98067099999999996</v>
      </c>
      <c r="AL30" s="244">
        <v>0.98017100000000001</v>
      </c>
      <c r="AM30" s="244">
        <v>0.96794100000000005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0.95467100000000005</v>
      </c>
      <c r="AY30" s="244">
        <v>0.96767099999999995</v>
      </c>
      <c r="AZ30" s="244">
        <v>0.95867100000000005</v>
      </c>
      <c r="BA30" s="244">
        <v>0.96167100000000005</v>
      </c>
      <c r="BB30" s="244">
        <v>0.95967100000000005</v>
      </c>
      <c r="BC30" s="244">
        <v>0.96467099999999995</v>
      </c>
      <c r="BD30" s="244">
        <v>0.97167099999999995</v>
      </c>
      <c r="BE30" s="244">
        <v>0.97507259831000004</v>
      </c>
      <c r="BF30" s="244">
        <v>0.98199710870000001</v>
      </c>
      <c r="BG30" s="244">
        <v>0.99199205400000001</v>
      </c>
      <c r="BH30" s="368">
        <v>1.0231166702000001</v>
      </c>
      <c r="BI30" s="368">
        <v>1.0320691200000001</v>
      </c>
      <c r="BJ30" s="368">
        <v>1.0401354865000001</v>
      </c>
      <c r="BK30" s="368">
        <v>1.0372492149000001</v>
      </c>
      <c r="BL30" s="368">
        <v>1.0371638479</v>
      </c>
      <c r="BM30" s="368">
        <v>1.0370798293000001</v>
      </c>
      <c r="BN30" s="368">
        <v>1.0369783290000001</v>
      </c>
      <c r="BO30" s="368">
        <v>1.0369288414</v>
      </c>
      <c r="BP30" s="368">
        <v>1.0368834959</v>
      </c>
      <c r="BQ30" s="368">
        <v>1.0368272667</v>
      </c>
      <c r="BR30" s="368">
        <v>1.0367644935</v>
      </c>
      <c r="BS30" s="368">
        <v>1.0367763399000001</v>
      </c>
      <c r="BT30" s="368">
        <v>1.0367064024999999</v>
      </c>
      <c r="BU30" s="368">
        <v>1.0366759627</v>
      </c>
      <c r="BV30" s="368">
        <v>1.0367528051999999</v>
      </c>
    </row>
    <row r="31" spans="1:74" ht="11.1" customHeight="1" x14ac:dyDescent="0.2">
      <c r="A31" s="159" t="s">
        <v>1115</v>
      </c>
      <c r="B31" s="170" t="s">
        <v>1114</v>
      </c>
      <c r="C31" s="244">
        <v>1.834805</v>
      </c>
      <c r="D31" s="244">
        <v>1.814805</v>
      </c>
      <c r="E31" s="244">
        <v>1.834805</v>
      </c>
      <c r="F31" s="244">
        <v>1.8848050000000001</v>
      </c>
      <c r="G31" s="244">
        <v>1.8948050000000001</v>
      </c>
      <c r="H31" s="244">
        <v>1.8848050000000001</v>
      </c>
      <c r="I31" s="244">
        <v>1.9148050000000001</v>
      </c>
      <c r="J31" s="244">
        <v>1.9048050000000001</v>
      </c>
      <c r="K31" s="244">
        <v>1.8848050000000001</v>
      </c>
      <c r="L31" s="244">
        <v>1.9148050000000001</v>
      </c>
      <c r="M31" s="244">
        <v>1.9048050000000001</v>
      </c>
      <c r="N31" s="244">
        <v>1.9148050000000001</v>
      </c>
      <c r="O31" s="244">
        <v>1.9248050000000001</v>
      </c>
      <c r="P31" s="244">
        <v>1.8848050000000001</v>
      </c>
      <c r="Q31" s="244">
        <v>1.9048050000000001</v>
      </c>
      <c r="R31" s="244">
        <v>1.9048050000000001</v>
      </c>
      <c r="S31" s="244">
        <v>1.9148050000000001</v>
      </c>
      <c r="T31" s="244">
        <v>1.9248050000000001</v>
      </c>
      <c r="U31" s="244">
        <v>1.9248050000000001</v>
      </c>
      <c r="V31" s="244">
        <v>1.9148050000000001</v>
      </c>
      <c r="W31" s="244">
        <v>1.8948050000000001</v>
      </c>
      <c r="X31" s="244">
        <v>1.9148050000000001</v>
      </c>
      <c r="Y31" s="244">
        <v>1.9148050000000001</v>
      </c>
      <c r="Z31" s="244">
        <v>1.919805</v>
      </c>
      <c r="AA31" s="244">
        <v>1.9248050000000001</v>
      </c>
      <c r="AB31" s="244">
        <v>1.9048050000000001</v>
      </c>
      <c r="AC31" s="244">
        <v>1.9248050000000001</v>
      </c>
      <c r="AD31" s="244">
        <v>1.8948050000000001</v>
      </c>
      <c r="AE31" s="244">
        <v>1.8948050000000001</v>
      </c>
      <c r="AF31" s="244">
        <v>1.8948050000000001</v>
      </c>
      <c r="AG31" s="244">
        <v>1.8948050000000001</v>
      </c>
      <c r="AH31" s="244">
        <v>1.893805</v>
      </c>
      <c r="AI31" s="244">
        <v>1.893805</v>
      </c>
      <c r="AJ31" s="244">
        <v>1.893805</v>
      </c>
      <c r="AK31" s="244">
        <v>1.893805</v>
      </c>
      <c r="AL31" s="244">
        <v>1.893805</v>
      </c>
      <c r="AM31" s="244">
        <v>1.844805</v>
      </c>
      <c r="AN31" s="244">
        <v>1.834805</v>
      </c>
      <c r="AO31" s="244">
        <v>1.8418049999999999</v>
      </c>
      <c r="AP31" s="244">
        <v>1.8678049999999999</v>
      </c>
      <c r="AQ31" s="244">
        <v>1.864805</v>
      </c>
      <c r="AR31" s="244">
        <v>1.8778049999999999</v>
      </c>
      <c r="AS31" s="244">
        <v>1.8798049999999999</v>
      </c>
      <c r="AT31" s="244">
        <v>1.8778049999999999</v>
      </c>
      <c r="AU31" s="244">
        <v>1.8778049999999999</v>
      </c>
      <c r="AV31" s="244">
        <v>1.8778049999999999</v>
      </c>
      <c r="AW31" s="244">
        <v>1.8768050000000001</v>
      </c>
      <c r="AX31" s="244">
        <v>1.8828050000000001</v>
      </c>
      <c r="AY31" s="244">
        <v>1.8818049999999999</v>
      </c>
      <c r="AZ31" s="244">
        <v>1.8868050000000001</v>
      </c>
      <c r="BA31" s="244">
        <v>1.893805</v>
      </c>
      <c r="BB31" s="244">
        <v>1.913805</v>
      </c>
      <c r="BC31" s="244">
        <v>1.913805</v>
      </c>
      <c r="BD31" s="244">
        <v>1.913805</v>
      </c>
      <c r="BE31" s="244">
        <v>1.9173268166999999</v>
      </c>
      <c r="BF31" s="244">
        <v>1.9173914447</v>
      </c>
      <c r="BG31" s="244">
        <v>1.9174682161000001</v>
      </c>
      <c r="BH31" s="368">
        <v>1.9204080936000001</v>
      </c>
      <c r="BI31" s="368">
        <v>1.9105298472000001</v>
      </c>
      <c r="BJ31" s="368">
        <v>1.9226654893999999</v>
      </c>
      <c r="BK31" s="368">
        <v>1.9353880438</v>
      </c>
      <c r="BL31" s="368">
        <v>1.9356331557999999</v>
      </c>
      <c r="BM31" s="368">
        <v>1.9355518300000001</v>
      </c>
      <c r="BN31" s="368">
        <v>1.9355264536000001</v>
      </c>
      <c r="BO31" s="368">
        <v>1.935557134</v>
      </c>
      <c r="BP31" s="368">
        <v>1.9356899166999999</v>
      </c>
      <c r="BQ31" s="368">
        <v>1.9356856997</v>
      </c>
      <c r="BR31" s="368">
        <v>1.935682326</v>
      </c>
      <c r="BS31" s="368">
        <v>1.9357184101</v>
      </c>
      <c r="BT31" s="368">
        <v>1.9356116886000001</v>
      </c>
      <c r="BU31" s="368">
        <v>1.9357037781999999</v>
      </c>
      <c r="BV31" s="368">
        <v>1.9357794690000001</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369"/>
      <c r="BI32" s="369"/>
      <c r="BJ32" s="369"/>
      <c r="BK32" s="369"/>
      <c r="BL32" s="369"/>
      <c r="BM32" s="369"/>
      <c r="BN32" s="369"/>
      <c r="BO32" s="369"/>
      <c r="BP32" s="369"/>
      <c r="BQ32" s="369"/>
      <c r="BR32" s="369"/>
      <c r="BS32" s="369"/>
      <c r="BT32" s="369"/>
      <c r="BU32" s="369"/>
      <c r="BV32" s="369"/>
    </row>
    <row r="33" spans="1:74" ht="11.1" customHeight="1" x14ac:dyDescent="0.2">
      <c r="A33" s="159" t="s">
        <v>374</v>
      </c>
      <c r="B33" s="169" t="s">
        <v>384</v>
      </c>
      <c r="C33" s="244">
        <v>9.4075693654000005</v>
      </c>
      <c r="D33" s="244">
        <v>9.3516100396000006</v>
      </c>
      <c r="E33" s="244">
        <v>9.3909028244999995</v>
      </c>
      <c r="F33" s="244">
        <v>9.2983382851999998</v>
      </c>
      <c r="G33" s="244">
        <v>9.2800998971999995</v>
      </c>
      <c r="H33" s="244">
        <v>9.4447208324999998</v>
      </c>
      <c r="I33" s="244">
        <v>9.3420540769000002</v>
      </c>
      <c r="J33" s="244">
        <v>9.2038752538999997</v>
      </c>
      <c r="K33" s="244">
        <v>9.1918785020999998</v>
      </c>
      <c r="L33" s="244">
        <v>9.2438830841000001</v>
      </c>
      <c r="M33" s="244">
        <v>9.3149111033000001</v>
      </c>
      <c r="N33" s="244">
        <v>9.1820945296000005</v>
      </c>
      <c r="O33" s="244">
        <v>9.3830221866999999</v>
      </c>
      <c r="P33" s="244">
        <v>9.3584344086000009</v>
      </c>
      <c r="Q33" s="244">
        <v>9.3957235089999998</v>
      </c>
      <c r="R33" s="244">
        <v>9.2675629042000001</v>
      </c>
      <c r="S33" s="244">
        <v>9.2430121210999996</v>
      </c>
      <c r="T33" s="244">
        <v>9.4181724378999991</v>
      </c>
      <c r="U33" s="244">
        <v>9.2147736513999998</v>
      </c>
      <c r="V33" s="244">
        <v>9.2052967657</v>
      </c>
      <c r="W33" s="244">
        <v>9.2018199330999995</v>
      </c>
      <c r="X33" s="244">
        <v>9.3209544432999998</v>
      </c>
      <c r="Y33" s="244">
        <v>9.3294378661999993</v>
      </c>
      <c r="Z33" s="244">
        <v>9.4143224595999992</v>
      </c>
      <c r="AA33" s="244">
        <v>9.4152024263000005</v>
      </c>
      <c r="AB33" s="244">
        <v>9.4669162176999997</v>
      </c>
      <c r="AC33" s="244">
        <v>9.6078387325999994</v>
      </c>
      <c r="AD33" s="244">
        <v>9.4901539319000001</v>
      </c>
      <c r="AE33" s="244">
        <v>9.4822291769000007</v>
      </c>
      <c r="AF33" s="244">
        <v>9.6031691433000006</v>
      </c>
      <c r="AG33" s="244">
        <v>9.364772984</v>
      </c>
      <c r="AH33" s="244">
        <v>9.3979926366999997</v>
      </c>
      <c r="AI33" s="244">
        <v>9.3678579792000001</v>
      </c>
      <c r="AJ33" s="244">
        <v>9.4797529348000005</v>
      </c>
      <c r="AK33" s="244">
        <v>9.5214724460000006</v>
      </c>
      <c r="AL33" s="244">
        <v>9.4194844085000007</v>
      </c>
      <c r="AM33" s="244">
        <v>9.5343858759</v>
      </c>
      <c r="AN33" s="244">
        <v>9.3855654698999995</v>
      </c>
      <c r="AO33" s="244">
        <v>9.4247260284000003</v>
      </c>
      <c r="AP33" s="244">
        <v>9.1585266950000008</v>
      </c>
      <c r="AQ33" s="244">
        <v>9.0891100360999992</v>
      </c>
      <c r="AR33" s="244">
        <v>9.2692037462000005</v>
      </c>
      <c r="AS33" s="244">
        <v>9.1949888030999993</v>
      </c>
      <c r="AT33" s="244">
        <v>9.2984977057999991</v>
      </c>
      <c r="AU33" s="244">
        <v>9.1668553921000004</v>
      </c>
      <c r="AV33" s="244">
        <v>9.1993809629999994</v>
      </c>
      <c r="AW33" s="244">
        <v>9.1927003895000006</v>
      </c>
      <c r="AX33" s="244">
        <v>9.1440126378999995</v>
      </c>
      <c r="AY33" s="244">
        <v>9.3434029533</v>
      </c>
      <c r="AZ33" s="244">
        <v>9.2263818813</v>
      </c>
      <c r="BA33" s="244">
        <v>9.3842102234000002</v>
      </c>
      <c r="BB33" s="244">
        <v>9.2782229396999991</v>
      </c>
      <c r="BC33" s="244">
        <v>9.2065841656000007</v>
      </c>
      <c r="BD33" s="244">
        <v>9.2281088381000007</v>
      </c>
      <c r="BE33" s="244">
        <v>9.2498908369000006</v>
      </c>
      <c r="BF33" s="244">
        <v>9.2954969328000008</v>
      </c>
      <c r="BG33" s="244">
        <v>9.2533434271000008</v>
      </c>
      <c r="BH33" s="368">
        <v>9.2656176971999997</v>
      </c>
      <c r="BI33" s="368">
        <v>9.3045823181999996</v>
      </c>
      <c r="BJ33" s="368">
        <v>9.2944689217000001</v>
      </c>
      <c r="BK33" s="368">
        <v>9.3322908772000002</v>
      </c>
      <c r="BL33" s="368">
        <v>9.3310420294000007</v>
      </c>
      <c r="BM33" s="368">
        <v>9.3164893379000002</v>
      </c>
      <c r="BN33" s="368">
        <v>9.3133385328999996</v>
      </c>
      <c r="BO33" s="368">
        <v>9.3031431648999998</v>
      </c>
      <c r="BP33" s="368">
        <v>9.3641977351999994</v>
      </c>
      <c r="BQ33" s="368">
        <v>9.2890816409999992</v>
      </c>
      <c r="BR33" s="368">
        <v>9.3134790263999996</v>
      </c>
      <c r="BS33" s="368">
        <v>9.3253201999000002</v>
      </c>
      <c r="BT33" s="368">
        <v>9.3282436350999998</v>
      </c>
      <c r="BU33" s="368">
        <v>9.3441188411000002</v>
      </c>
      <c r="BV33" s="368">
        <v>9.2978215443999996</v>
      </c>
    </row>
    <row r="34" spans="1:74" ht="11.1" customHeight="1" x14ac:dyDescent="0.2">
      <c r="A34" s="159" t="s">
        <v>259</v>
      </c>
      <c r="B34" s="170" t="s">
        <v>333</v>
      </c>
      <c r="C34" s="244">
        <v>0.32863199999999998</v>
      </c>
      <c r="D34" s="244">
        <v>0.32563199999999998</v>
      </c>
      <c r="E34" s="244">
        <v>0.34263199999999999</v>
      </c>
      <c r="F34" s="244">
        <v>0.32763199999999998</v>
      </c>
      <c r="G34" s="244">
        <v>0.350632</v>
      </c>
      <c r="H34" s="244">
        <v>0.35309499999999999</v>
      </c>
      <c r="I34" s="244">
        <v>0.36305199999999999</v>
      </c>
      <c r="J34" s="244">
        <v>0.36363200000000001</v>
      </c>
      <c r="K34" s="244">
        <v>0.33063199999999998</v>
      </c>
      <c r="L34" s="244">
        <v>0.34609299999999998</v>
      </c>
      <c r="M34" s="244">
        <v>0.33378099999999999</v>
      </c>
      <c r="N34" s="244">
        <v>0.31763200000000003</v>
      </c>
      <c r="O34" s="244">
        <v>0.36089369305000002</v>
      </c>
      <c r="P34" s="244">
        <v>0.36382917952999999</v>
      </c>
      <c r="Q34" s="244">
        <v>0.36251394314000002</v>
      </c>
      <c r="R34" s="244">
        <v>0.35263595247000001</v>
      </c>
      <c r="S34" s="244">
        <v>0.31542440002</v>
      </c>
      <c r="T34" s="244">
        <v>0.35502793745</v>
      </c>
      <c r="U34" s="244">
        <v>0.36167918766000001</v>
      </c>
      <c r="V34" s="244">
        <v>0.37074878776999998</v>
      </c>
      <c r="W34" s="244">
        <v>0.38742152004000002</v>
      </c>
      <c r="X34" s="244">
        <v>0.40106156724000003</v>
      </c>
      <c r="Y34" s="244">
        <v>0.40700830968000001</v>
      </c>
      <c r="Z34" s="244">
        <v>0.42936298608000001</v>
      </c>
      <c r="AA34" s="244">
        <v>0.40384711138000001</v>
      </c>
      <c r="AB34" s="244">
        <v>0.44002226727999999</v>
      </c>
      <c r="AC34" s="244">
        <v>0.42385281646</v>
      </c>
      <c r="AD34" s="244">
        <v>0.46317286348999998</v>
      </c>
      <c r="AE34" s="244">
        <v>0.44591651337999999</v>
      </c>
      <c r="AF34" s="244">
        <v>0.49097859829000001</v>
      </c>
      <c r="AG34" s="244">
        <v>0.49470756448999997</v>
      </c>
      <c r="AH34" s="244">
        <v>0.52075960359999995</v>
      </c>
      <c r="AI34" s="244">
        <v>0.51587270996000001</v>
      </c>
      <c r="AJ34" s="244">
        <v>0.55503185318000003</v>
      </c>
      <c r="AK34" s="244">
        <v>0.53687430756999999</v>
      </c>
      <c r="AL34" s="244">
        <v>0.53220592772999997</v>
      </c>
      <c r="AM34" s="244">
        <v>0.48673682326000001</v>
      </c>
      <c r="AN34" s="244">
        <v>0.45683196613999999</v>
      </c>
      <c r="AO34" s="244">
        <v>0.51554528678</v>
      </c>
      <c r="AP34" s="244">
        <v>0.52728603326000001</v>
      </c>
      <c r="AQ34" s="244">
        <v>0.46018041865999998</v>
      </c>
      <c r="AR34" s="244">
        <v>0.49931282953</v>
      </c>
      <c r="AS34" s="244">
        <v>0.48073399548000001</v>
      </c>
      <c r="AT34" s="244">
        <v>0.51928454640999999</v>
      </c>
      <c r="AU34" s="244">
        <v>0.49244605358999999</v>
      </c>
      <c r="AV34" s="244">
        <v>0.49746720335</v>
      </c>
      <c r="AW34" s="244">
        <v>0.48296649054000002</v>
      </c>
      <c r="AX34" s="244">
        <v>0.48078613365</v>
      </c>
      <c r="AY34" s="244">
        <v>0.47361225721</v>
      </c>
      <c r="AZ34" s="244">
        <v>0.43274652649000001</v>
      </c>
      <c r="BA34" s="244">
        <v>0.51320041121000004</v>
      </c>
      <c r="BB34" s="244">
        <v>0.47844339782</v>
      </c>
      <c r="BC34" s="244">
        <v>0.42816027753000002</v>
      </c>
      <c r="BD34" s="244">
        <v>0.36311900000000003</v>
      </c>
      <c r="BE34" s="244">
        <v>0.47727063254000002</v>
      </c>
      <c r="BF34" s="244">
        <v>0.47544204032999998</v>
      </c>
      <c r="BG34" s="244">
        <v>0.47364255537</v>
      </c>
      <c r="BH34" s="368">
        <v>0.47249195585999998</v>
      </c>
      <c r="BI34" s="368">
        <v>0.47180363241000001</v>
      </c>
      <c r="BJ34" s="368">
        <v>0.47214900931999998</v>
      </c>
      <c r="BK34" s="368">
        <v>0.47141037744999997</v>
      </c>
      <c r="BL34" s="368">
        <v>0.47183661032000002</v>
      </c>
      <c r="BM34" s="368">
        <v>0.47142820427999999</v>
      </c>
      <c r="BN34" s="368">
        <v>0.47116086642999999</v>
      </c>
      <c r="BO34" s="368">
        <v>0.47103491416999999</v>
      </c>
      <c r="BP34" s="368">
        <v>0.47116787495000001</v>
      </c>
      <c r="BQ34" s="368">
        <v>0.47094972009000002</v>
      </c>
      <c r="BR34" s="368">
        <v>0.47073219647999998</v>
      </c>
      <c r="BS34" s="368">
        <v>0.46861386847999997</v>
      </c>
      <c r="BT34" s="368">
        <v>0.46612972766999999</v>
      </c>
      <c r="BU34" s="368">
        <v>0.46415144818999998</v>
      </c>
      <c r="BV34" s="368">
        <v>0.46212995668000001</v>
      </c>
    </row>
    <row r="35" spans="1:74" ht="11.1" customHeight="1" x14ac:dyDescent="0.2">
      <c r="A35" s="159" t="s">
        <v>260</v>
      </c>
      <c r="B35" s="170" t="s">
        <v>334</v>
      </c>
      <c r="C35" s="244">
        <v>4.8380000000000001</v>
      </c>
      <c r="D35" s="244">
        <v>4.7880000000000003</v>
      </c>
      <c r="E35" s="244">
        <v>4.83</v>
      </c>
      <c r="F35" s="244">
        <v>4.8520000000000003</v>
      </c>
      <c r="G35" s="244">
        <v>4.8129999999999997</v>
      </c>
      <c r="H35" s="244">
        <v>4.9400000000000004</v>
      </c>
      <c r="I35" s="244">
        <v>4.8220000000000001</v>
      </c>
      <c r="J35" s="244">
        <v>4.7569999999999997</v>
      </c>
      <c r="K35" s="244">
        <v>4.7779999999999996</v>
      </c>
      <c r="L35" s="244">
        <v>4.7789999999999999</v>
      </c>
      <c r="M35" s="244">
        <v>4.8230000000000004</v>
      </c>
      <c r="N35" s="244">
        <v>4.7690000000000001</v>
      </c>
      <c r="O35" s="244">
        <v>4.8280000000000003</v>
      </c>
      <c r="P35" s="244">
        <v>4.7830000000000004</v>
      </c>
      <c r="Q35" s="244">
        <v>4.8470000000000004</v>
      </c>
      <c r="R35" s="244">
        <v>4.8339999999999996</v>
      </c>
      <c r="S35" s="244">
        <v>4.8209999999999997</v>
      </c>
      <c r="T35" s="244">
        <v>4.9180000000000001</v>
      </c>
      <c r="U35" s="244">
        <v>4.7759999999999998</v>
      </c>
      <c r="V35" s="244">
        <v>4.8109999999999999</v>
      </c>
      <c r="W35" s="244">
        <v>4.7409999999999997</v>
      </c>
      <c r="X35" s="244">
        <v>4.8380000000000001</v>
      </c>
      <c r="Y35" s="244">
        <v>4.8310000000000004</v>
      </c>
      <c r="Z35" s="244">
        <v>4.899</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5.0010000000000003</v>
      </c>
      <c r="AN35" s="244">
        <v>4.9359999999999999</v>
      </c>
      <c r="AO35" s="244">
        <v>4.9429999999999996</v>
      </c>
      <c r="AP35" s="244">
        <v>4.8639999999999999</v>
      </c>
      <c r="AQ35" s="244">
        <v>4.899</v>
      </c>
      <c r="AR35" s="244">
        <v>4.9950000000000001</v>
      </c>
      <c r="AS35" s="244">
        <v>4.93</v>
      </c>
      <c r="AT35" s="244">
        <v>4.9770000000000003</v>
      </c>
      <c r="AU35" s="244">
        <v>4.9779999999999998</v>
      </c>
      <c r="AV35" s="244">
        <v>4.9180000000000001</v>
      </c>
      <c r="AW35" s="244">
        <v>4.9379999999999997</v>
      </c>
      <c r="AX35" s="244">
        <v>4.8815412919999996</v>
      </c>
      <c r="AY35" s="244">
        <v>5.0473362766000003</v>
      </c>
      <c r="AZ35" s="244">
        <v>5.0011663417000003</v>
      </c>
      <c r="BA35" s="244">
        <v>5.0867624246999998</v>
      </c>
      <c r="BB35" s="244">
        <v>5.0564930399000003</v>
      </c>
      <c r="BC35" s="244">
        <v>5.0769330176</v>
      </c>
      <c r="BD35" s="244">
        <v>5.1293154277999999</v>
      </c>
      <c r="BE35" s="244">
        <v>5.0481091640000004</v>
      </c>
      <c r="BF35" s="244">
        <v>5.0885351612000003</v>
      </c>
      <c r="BG35" s="244">
        <v>5.0548837023999997</v>
      </c>
      <c r="BH35" s="368">
        <v>5.0736282669000001</v>
      </c>
      <c r="BI35" s="368">
        <v>5.0933380400999999</v>
      </c>
      <c r="BJ35" s="368">
        <v>5.0525389833999999</v>
      </c>
      <c r="BK35" s="368">
        <v>5.0645238754999999</v>
      </c>
      <c r="BL35" s="368">
        <v>5.0590378434999996</v>
      </c>
      <c r="BM35" s="368">
        <v>5.0549326650999999</v>
      </c>
      <c r="BN35" s="368">
        <v>5.0637955611000001</v>
      </c>
      <c r="BO35" s="368">
        <v>5.0872903131999996</v>
      </c>
      <c r="BP35" s="368">
        <v>5.1228771751000002</v>
      </c>
      <c r="BQ35" s="368">
        <v>5.0605766975000002</v>
      </c>
      <c r="BR35" s="368">
        <v>5.0966259787999997</v>
      </c>
      <c r="BS35" s="368">
        <v>5.1189320196999999</v>
      </c>
      <c r="BT35" s="368">
        <v>5.1369659060000004</v>
      </c>
      <c r="BU35" s="368">
        <v>5.1565894056000001</v>
      </c>
      <c r="BV35" s="368">
        <v>5.1144495207</v>
      </c>
    </row>
    <row r="36" spans="1:74" ht="11.1" customHeight="1" x14ac:dyDescent="0.2">
      <c r="A36" s="159" t="s">
        <v>261</v>
      </c>
      <c r="B36" s="170" t="s">
        <v>335</v>
      </c>
      <c r="C36" s="244">
        <v>1.0254532503</v>
      </c>
      <c r="D36" s="244">
        <v>1.0277522629</v>
      </c>
      <c r="E36" s="244">
        <v>1.0246143961</v>
      </c>
      <c r="F36" s="244">
        <v>1.003103168</v>
      </c>
      <c r="G36" s="244">
        <v>1.0139383574</v>
      </c>
      <c r="H36" s="244">
        <v>1.0278780107000001</v>
      </c>
      <c r="I36" s="244">
        <v>1.0296970619000001</v>
      </c>
      <c r="J36" s="244">
        <v>1.0118089652</v>
      </c>
      <c r="K36" s="244">
        <v>1.0128110880000001</v>
      </c>
      <c r="L36" s="244">
        <v>1.0201139897</v>
      </c>
      <c r="M36" s="244">
        <v>1.0050034000000001</v>
      </c>
      <c r="N36" s="244">
        <v>1.0066892619000001</v>
      </c>
      <c r="O36" s="244">
        <v>1.0154571071</v>
      </c>
      <c r="P36" s="244">
        <v>1.0311157571</v>
      </c>
      <c r="Q36" s="244">
        <v>1.0495304000000001</v>
      </c>
      <c r="R36" s="244">
        <v>1.0293151199999999</v>
      </c>
      <c r="S36" s="244">
        <v>1.0231557418999999</v>
      </c>
      <c r="T36" s="244">
        <v>1.02567736</v>
      </c>
      <c r="U36" s="244">
        <v>1.0052517935</v>
      </c>
      <c r="V36" s="244">
        <v>1.0142298064999999</v>
      </c>
      <c r="W36" s="244">
        <v>1.0110755199999999</v>
      </c>
      <c r="X36" s="244">
        <v>1.0087178065</v>
      </c>
      <c r="Y36" s="244">
        <v>0.99586930666999995</v>
      </c>
      <c r="Z36" s="244">
        <v>1.0023589934999999</v>
      </c>
      <c r="AA36" s="244">
        <v>1.0027288000000001</v>
      </c>
      <c r="AB36" s="244">
        <v>1.0014876856999999</v>
      </c>
      <c r="AC36" s="244">
        <v>1.0132110452</v>
      </c>
      <c r="AD36" s="244">
        <v>0.99625248</v>
      </c>
      <c r="AE36" s="244">
        <v>0.98635695483999997</v>
      </c>
      <c r="AF36" s="244">
        <v>0.97691583999999998</v>
      </c>
      <c r="AG36" s="244">
        <v>0.98578258065000002</v>
      </c>
      <c r="AH36" s="244">
        <v>0.96917383225999998</v>
      </c>
      <c r="AI36" s="244">
        <v>0.95539658667000005</v>
      </c>
      <c r="AJ36" s="244">
        <v>0.99219445160999997</v>
      </c>
      <c r="AK36" s="244">
        <v>0.98540696000000005</v>
      </c>
      <c r="AL36" s="244">
        <v>0.97131354838999995</v>
      </c>
      <c r="AM36" s="244">
        <v>0.97844882581000003</v>
      </c>
      <c r="AN36" s="244">
        <v>0.95201579999999997</v>
      </c>
      <c r="AO36" s="244">
        <v>0.94893590322999999</v>
      </c>
      <c r="AP36" s="244">
        <v>0.88679249332999999</v>
      </c>
      <c r="AQ36" s="244">
        <v>0.88591336128999998</v>
      </c>
      <c r="AR36" s="244">
        <v>0.91456578666999999</v>
      </c>
      <c r="AS36" s="244">
        <v>0.93020654839000005</v>
      </c>
      <c r="AT36" s="244">
        <v>0.91854401289999998</v>
      </c>
      <c r="AU36" s="244">
        <v>0.90315154814999998</v>
      </c>
      <c r="AV36" s="244">
        <v>0.90773448189999995</v>
      </c>
      <c r="AW36" s="244">
        <v>0.91809582231999998</v>
      </c>
      <c r="AX36" s="244">
        <v>0.90893643445000005</v>
      </c>
      <c r="AY36" s="244">
        <v>0.91382031507999995</v>
      </c>
      <c r="AZ36" s="244">
        <v>0.91349981958000004</v>
      </c>
      <c r="BA36" s="244">
        <v>0.94116562674000004</v>
      </c>
      <c r="BB36" s="244">
        <v>0.93877975533000002</v>
      </c>
      <c r="BC36" s="244">
        <v>0.89115853242999998</v>
      </c>
      <c r="BD36" s="244">
        <v>0.92403433030000004</v>
      </c>
      <c r="BE36" s="244">
        <v>0.93607457661000004</v>
      </c>
      <c r="BF36" s="244">
        <v>0.93059425869000001</v>
      </c>
      <c r="BG36" s="244">
        <v>0.93046899506000003</v>
      </c>
      <c r="BH36" s="368">
        <v>0.92815286028999999</v>
      </c>
      <c r="BI36" s="368">
        <v>0.93111153627999999</v>
      </c>
      <c r="BJ36" s="368">
        <v>0.93237450480999995</v>
      </c>
      <c r="BK36" s="368">
        <v>0.93724319449000004</v>
      </c>
      <c r="BL36" s="368">
        <v>0.94066057334999997</v>
      </c>
      <c r="BM36" s="368">
        <v>0.94111596081000004</v>
      </c>
      <c r="BN36" s="368">
        <v>0.93256956052999995</v>
      </c>
      <c r="BO36" s="368">
        <v>0.90861639182999998</v>
      </c>
      <c r="BP36" s="368">
        <v>0.93095369249000004</v>
      </c>
      <c r="BQ36" s="368">
        <v>0.92749130405000002</v>
      </c>
      <c r="BR36" s="368">
        <v>0.92396504237999999</v>
      </c>
      <c r="BS36" s="368">
        <v>0.92348627160999996</v>
      </c>
      <c r="BT36" s="368">
        <v>0.92067629560999997</v>
      </c>
      <c r="BU36" s="368">
        <v>0.92327390891000005</v>
      </c>
      <c r="BV36" s="368">
        <v>0.92379960941000006</v>
      </c>
    </row>
    <row r="37" spans="1:74" ht="11.1" customHeight="1" x14ac:dyDescent="0.2">
      <c r="A37" s="159" t="s">
        <v>1024</v>
      </c>
      <c r="B37" s="170" t="s">
        <v>1023</v>
      </c>
      <c r="C37" s="244">
        <v>0.91920400000000002</v>
      </c>
      <c r="D37" s="244">
        <v>0.90290400000000004</v>
      </c>
      <c r="E37" s="244">
        <v>0.91150399999999998</v>
      </c>
      <c r="F37" s="244">
        <v>0.90540399999999999</v>
      </c>
      <c r="G37" s="244">
        <v>0.89910699999999999</v>
      </c>
      <c r="H37" s="244">
        <v>0.895459</v>
      </c>
      <c r="I37" s="244">
        <v>0.90284799999999998</v>
      </c>
      <c r="J37" s="244">
        <v>0.88695299999999999</v>
      </c>
      <c r="K37" s="244">
        <v>0.88482099999999997</v>
      </c>
      <c r="L37" s="244">
        <v>0.88543099999999997</v>
      </c>
      <c r="M37" s="244">
        <v>0.88266500000000003</v>
      </c>
      <c r="N37" s="244">
        <v>0.89671699999999999</v>
      </c>
      <c r="O37" s="244">
        <v>0.91149999999999998</v>
      </c>
      <c r="P37" s="244">
        <v>0.93049999999999999</v>
      </c>
      <c r="Q37" s="244">
        <v>0.92349999999999999</v>
      </c>
      <c r="R37" s="244">
        <v>0.91949999999999998</v>
      </c>
      <c r="S37" s="244">
        <v>0.92249999999999999</v>
      </c>
      <c r="T37" s="244">
        <v>0.92549999999999999</v>
      </c>
      <c r="U37" s="244">
        <v>0.87649999999999995</v>
      </c>
      <c r="V37" s="244">
        <v>0.89649999999999996</v>
      </c>
      <c r="W37" s="244">
        <v>0.94850000000000001</v>
      </c>
      <c r="X37" s="244">
        <v>0.89049999999999996</v>
      </c>
      <c r="Y37" s="244">
        <v>0.90549999999999997</v>
      </c>
      <c r="Z37" s="244">
        <v>0.91349999999999998</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0.91849999999999998</v>
      </c>
      <c r="AN37" s="244">
        <v>0.92049999999999998</v>
      </c>
      <c r="AO37" s="244">
        <v>0.92049999999999998</v>
      </c>
      <c r="AP37" s="244">
        <v>0.90949999999999998</v>
      </c>
      <c r="AQ37" s="244">
        <v>0.89949999999999997</v>
      </c>
      <c r="AR37" s="244">
        <v>0.90049999999999997</v>
      </c>
      <c r="AS37" s="244">
        <v>0.89549999999999996</v>
      </c>
      <c r="AT37" s="244">
        <v>0.89849999999999997</v>
      </c>
      <c r="AU37" s="244">
        <v>0.84750000000000003</v>
      </c>
      <c r="AV37" s="244">
        <v>0.89749999999999996</v>
      </c>
      <c r="AW37" s="244">
        <v>0.89549999999999996</v>
      </c>
      <c r="AX37" s="244">
        <v>0.88749999999999996</v>
      </c>
      <c r="AY37" s="244">
        <v>0.89039999999999997</v>
      </c>
      <c r="AZ37" s="244">
        <v>0.88139999999999996</v>
      </c>
      <c r="BA37" s="244">
        <v>0.87939999999999996</v>
      </c>
      <c r="BB37" s="244">
        <v>0.86040000000000005</v>
      </c>
      <c r="BC37" s="244">
        <v>0.85040000000000004</v>
      </c>
      <c r="BD37" s="244">
        <v>0.85640000000000005</v>
      </c>
      <c r="BE37" s="244">
        <v>0.88367184331000004</v>
      </c>
      <c r="BF37" s="244">
        <v>0.88029046832000002</v>
      </c>
      <c r="BG37" s="244">
        <v>0.87693529740999998</v>
      </c>
      <c r="BH37" s="368">
        <v>0.87328472775999999</v>
      </c>
      <c r="BI37" s="368">
        <v>0.87002662235999995</v>
      </c>
      <c r="BJ37" s="368">
        <v>0.86679848651000002</v>
      </c>
      <c r="BK37" s="368">
        <v>0.87027896307999997</v>
      </c>
      <c r="BL37" s="368">
        <v>0.86728704836000003</v>
      </c>
      <c r="BM37" s="368">
        <v>0.86359072497</v>
      </c>
      <c r="BN37" s="368">
        <v>0.86001513274999997</v>
      </c>
      <c r="BO37" s="368">
        <v>0.85656050353000002</v>
      </c>
      <c r="BP37" s="368">
        <v>0.85332619726000003</v>
      </c>
      <c r="BQ37" s="368">
        <v>0.84979626424999999</v>
      </c>
      <c r="BR37" s="368">
        <v>0.84626815089999996</v>
      </c>
      <c r="BS37" s="368">
        <v>0.84282518230000003</v>
      </c>
      <c r="BT37" s="368">
        <v>0.83907405829000004</v>
      </c>
      <c r="BU37" s="368">
        <v>0.83575194190000002</v>
      </c>
      <c r="BV37" s="368">
        <v>0.83239443898999999</v>
      </c>
    </row>
    <row r="38" spans="1:74" ht="11.1" customHeight="1" x14ac:dyDescent="0.2">
      <c r="A38" s="159" t="s">
        <v>262</v>
      </c>
      <c r="B38" s="170" t="s">
        <v>336</v>
      </c>
      <c r="C38" s="244">
        <v>0.77393400000000001</v>
      </c>
      <c r="D38" s="244">
        <v>0.77393400000000001</v>
      </c>
      <c r="E38" s="244">
        <v>0.761934</v>
      </c>
      <c r="F38" s="244">
        <v>0.72693399999999997</v>
      </c>
      <c r="G38" s="244">
        <v>0.70893399999999995</v>
      </c>
      <c r="H38" s="244">
        <v>0.757934</v>
      </c>
      <c r="I38" s="244">
        <v>0.73293399999999997</v>
      </c>
      <c r="J38" s="244">
        <v>0.71193399999999996</v>
      </c>
      <c r="K38" s="244">
        <v>0.72893399999999997</v>
      </c>
      <c r="L38" s="244">
        <v>0.73093399999999997</v>
      </c>
      <c r="M38" s="244">
        <v>0.77593400000000001</v>
      </c>
      <c r="N38" s="244">
        <v>0.72193399999999996</v>
      </c>
      <c r="O38" s="244">
        <v>0.79103328903000003</v>
      </c>
      <c r="P38" s="244">
        <v>0.77810552674</v>
      </c>
      <c r="Q38" s="244">
        <v>0.78417589386999997</v>
      </c>
      <c r="R38" s="244">
        <v>0.75787153233000004</v>
      </c>
      <c r="S38" s="244">
        <v>0.74770439978000003</v>
      </c>
      <c r="T38" s="244">
        <v>0.77674015660999995</v>
      </c>
      <c r="U38" s="244">
        <v>0.76754624909000002</v>
      </c>
      <c r="V38" s="244">
        <v>0.70122302963000005</v>
      </c>
      <c r="W38" s="244">
        <v>0.70786223858999997</v>
      </c>
      <c r="X38" s="244">
        <v>0.74966943244999995</v>
      </c>
      <c r="Y38" s="244">
        <v>0.75475888081999998</v>
      </c>
      <c r="Z38" s="244">
        <v>0.75302832951999998</v>
      </c>
      <c r="AA38" s="244">
        <v>0.76177775746999998</v>
      </c>
      <c r="AB38" s="244">
        <v>0.75786786437999998</v>
      </c>
      <c r="AC38" s="244">
        <v>0.76033730729000004</v>
      </c>
      <c r="AD38" s="244">
        <v>0.72961694166000002</v>
      </c>
      <c r="AE38" s="244">
        <v>0.74173115150000002</v>
      </c>
      <c r="AF38" s="244">
        <v>0.73208981907000004</v>
      </c>
      <c r="AG38" s="244">
        <v>0.60313419616999997</v>
      </c>
      <c r="AH38" s="244">
        <v>0.65510017357000006</v>
      </c>
      <c r="AI38" s="244">
        <v>0.67709039993999998</v>
      </c>
      <c r="AJ38" s="244">
        <v>0.70653103244000004</v>
      </c>
      <c r="AK38" s="244">
        <v>0.74448358585999996</v>
      </c>
      <c r="AL38" s="244">
        <v>0.71086666212000005</v>
      </c>
      <c r="AM38" s="244">
        <v>0.74629080746999998</v>
      </c>
      <c r="AN38" s="244">
        <v>0.72763063477000001</v>
      </c>
      <c r="AO38" s="244">
        <v>0.71990948351999995</v>
      </c>
      <c r="AP38" s="244">
        <v>0.62296980169000005</v>
      </c>
      <c r="AQ38" s="244">
        <v>0.60272393356999998</v>
      </c>
      <c r="AR38" s="244">
        <v>0.63105746333000001</v>
      </c>
      <c r="AS38" s="244">
        <v>0.64990078168999998</v>
      </c>
      <c r="AT38" s="244">
        <v>0.63936940458000002</v>
      </c>
      <c r="AU38" s="244">
        <v>0.63563312368000002</v>
      </c>
      <c r="AV38" s="244">
        <v>0.64167392292000003</v>
      </c>
      <c r="AW38" s="244">
        <v>0.64870240997999995</v>
      </c>
      <c r="AX38" s="244">
        <v>0.65281622939999995</v>
      </c>
      <c r="AY38" s="244">
        <v>0.68175473407999998</v>
      </c>
      <c r="AZ38" s="244">
        <v>0.66733661350999995</v>
      </c>
      <c r="BA38" s="244">
        <v>0.64573190660000002</v>
      </c>
      <c r="BB38" s="244">
        <v>0.61297000000000001</v>
      </c>
      <c r="BC38" s="244">
        <v>0.63304000000000005</v>
      </c>
      <c r="BD38" s="244">
        <v>0.63102999999999998</v>
      </c>
      <c r="BE38" s="244">
        <v>0.59170294797</v>
      </c>
      <c r="BF38" s="244">
        <v>0.56376124101000002</v>
      </c>
      <c r="BG38" s="244">
        <v>0.56154732396999996</v>
      </c>
      <c r="BH38" s="368">
        <v>0.55904766838999997</v>
      </c>
      <c r="BI38" s="368">
        <v>0.57693266474000005</v>
      </c>
      <c r="BJ38" s="368">
        <v>0.60384893131999995</v>
      </c>
      <c r="BK38" s="368">
        <v>0.62589525046000005</v>
      </c>
      <c r="BL38" s="368">
        <v>0.62471199789999998</v>
      </c>
      <c r="BM38" s="368">
        <v>0.62319146699000005</v>
      </c>
      <c r="BN38" s="368">
        <v>0.62126830598000005</v>
      </c>
      <c r="BO38" s="368">
        <v>0.61898617755999996</v>
      </c>
      <c r="BP38" s="368">
        <v>0.61692014752000002</v>
      </c>
      <c r="BQ38" s="368">
        <v>0.61456728526000004</v>
      </c>
      <c r="BR38" s="368">
        <v>0.61121747105000002</v>
      </c>
      <c r="BS38" s="368">
        <v>0.60895188417000001</v>
      </c>
      <c r="BT38" s="368">
        <v>0.60638714271000005</v>
      </c>
      <c r="BU38" s="368">
        <v>0.60424171790000003</v>
      </c>
      <c r="BV38" s="368">
        <v>0.60206293522999998</v>
      </c>
    </row>
    <row r="39" spans="1:74" ht="11.1" customHeight="1" x14ac:dyDescent="0.2">
      <c r="A39" s="159" t="s">
        <v>263</v>
      </c>
      <c r="B39" s="170" t="s">
        <v>337</v>
      </c>
      <c r="C39" s="244">
        <v>0.29920311509999997</v>
      </c>
      <c r="D39" s="244">
        <v>0.29523677675999999</v>
      </c>
      <c r="E39" s="244">
        <v>0.29412842834000003</v>
      </c>
      <c r="F39" s="244">
        <v>0.29455311715999999</v>
      </c>
      <c r="G39" s="244">
        <v>0.29403453978999999</v>
      </c>
      <c r="H39" s="244">
        <v>0.29361282184999998</v>
      </c>
      <c r="I39" s="244">
        <v>0.28946601498000002</v>
      </c>
      <c r="J39" s="244">
        <v>0.27518628871</v>
      </c>
      <c r="K39" s="244">
        <v>0.27417941414000002</v>
      </c>
      <c r="L39" s="244">
        <v>0.28494709439999999</v>
      </c>
      <c r="M39" s="244">
        <v>0.28372070331999999</v>
      </c>
      <c r="N39" s="244">
        <v>0.27043526762999998</v>
      </c>
      <c r="O39" s="244">
        <v>0.28000709754999997</v>
      </c>
      <c r="P39" s="244">
        <v>0.27676494518</v>
      </c>
      <c r="Q39" s="244">
        <v>0.26703227195000001</v>
      </c>
      <c r="R39" s="244">
        <v>0.26348629944000002</v>
      </c>
      <c r="S39" s="244">
        <v>0.26342857933000002</v>
      </c>
      <c r="T39" s="244">
        <v>0.25462098382999998</v>
      </c>
      <c r="U39" s="244">
        <v>0.25871842104999998</v>
      </c>
      <c r="V39" s="244">
        <v>0.24010514186000001</v>
      </c>
      <c r="W39" s="244">
        <v>0.25166465451999998</v>
      </c>
      <c r="X39" s="244">
        <v>0.24940563719</v>
      </c>
      <c r="Y39" s="244">
        <v>0.25211636905000001</v>
      </c>
      <c r="Z39" s="244">
        <v>0.24427015044</v>
      </c>
      <c r="AA39" s="244">
        <v>0.24710475742999999</v>
      </c>
      <c r="AB39" s="244">
        <v>0.25307740033999998</v>
      </c>
      <c r="AC39" s="244">
        <v>0.26179356373000001</v>
      </c>
      <c r="AD39" s="244">
        <v>0.25267964669999998</v>
      </c>
      <c r="AE39" s="244">
        <v>0.25580055715</v>
      </c>
      <c r="AF39" s="244">
        <v>0.24944288593</v>
      </c>
      <c r="AG39" s="244">
        <v>0.23394564270000001</v>
      </c>
      <c r="AH39" s="244">
        <v>0.23826302730000001</v>
      </c>
      <c r="AI39" s="244">
        <v>0.23035528264999999</v>
      </c>
      <c r="AJ39" s="244">
        <v>0.23166859761</v>
      </c>
      <c r="AK39" s="244">
        <v>0.22608159258999999</v>
      </c>
      <c r="AL39" s="244">
        <v>0.22190827027999999</v>
      </c>
      <c r="AM39" s="244">
        <v>0.23166241935000001</v>
      </c>
      <c r="AN39" s="244">
        <v>0.23084706897000001</v>
      </c>
      <c r="AO39" s="244">
        <v>0.22220435484000001</v>
      </c>
      <c r="AP39" s="244">
        <v>0.22484236666999999</v>
      </c>
      <c r="AQ39" s="244">
        <v>0.21747532257999999</v>
      </c>
      <c r="AR39" s="244">
        <v>0.21172166667</v>
      </c>
      <c r="AS39" s="244">
        <v>0.21255247753000001</v>
      </c>
      <c r="AT39" s="244">
        <v>0.20565274193999999</v>
      </c>
      <c r="AU39" s="244">
        <v>0.20585766666999999</v>
      </c>
      <c r="AV39" s="244">
        <v>0.20974335484000001</v>
      </c>
      <c r="AW39" s="244">
        <v>0.21172166667</v>
      </c>
      <c r="AX39" s="244">
        <v>0.21905954839</v>
      </c>
      <c r="AY39" s="244">
        <v>0.21274629032</v>
      </c>
      <c r="AZ39" s="244">
        <v>0.21233250000000001</v>
      </c>
      <c r="BA39" s="244">
        <v>0.20305177419000001</v>
      </c>
      <c r="BB39" s="244">
        <v>0.21172166667</v>
      </c>
      <c r="BC39" s="244">
        <v>0.20801725805999999</v>
      </c>
      <c r="BD39" s="244">
        <v>0.20683499999999999</v>
      </c>
      <c r="BE39" s="244">
        <v>0.20475644223</v>
      </c>
      <c r="BF39" s="244">
        <v>0.20623512813</v>
      </c>
      <c r="BG39" s="244">
        <v>0.20870414029000001</v>
      </c>
      <c r="BH39" s="368">
        <v>0.20742282145999999</v>
      </c>
      <c r="BI39" s="368">
        <v>0.20634825173999999</v>
      </c>
      <c r="BJ39" s="368">
        <v>0.20528964171</v>
      </c>
      <c r="BK39" s="368">
        <v>0.20394097166</v>
      </c>
      <c r="BL39" s="368">
        <v>0.20314090513999999</v>
      </c>
      <c r="BM39" s="368">
        <v>0.20197026796000001</v>
      </c>
      <c r="BN39" s="368">
        <v>0.20086334176000001</v>
      </c>
      <c r="BO39" s="368">
        <v>0.19982024611999999</v>
      </c>
      <c r="BP39" s="368">
        <v>0.19889327335000001</v>
      </c>
      <c r="BQ39" s="368">
        <v>0.19781086859999999</v>
      </c>
      <c r="BR39" s="368">
        <v>0.19672958029000001</v>
      </c>
      <c r="BS39" s="368">
        <v>0.19569326141999999</v>
      </c>
      <c r="BT39" s="368">
        <v>0.19449490963999999</v>
      </c>
      <c r="BU39" s="368">
        <v>0.19352250326000001</v>
      </c>
      <c r="BV39" s="368">
        <v>0.19253162209999999</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369"/>
      <c r="BI40" s="369"/>
      <c r="BJ40" s="369"/>
      <c r="BK40" s="369"/>
      <c r="BL40" s="369"/>
      <c r="BM40" s="369"/>
      <c r="BN40" s="369"/>
      <c r="BO40" s="369"/>
      <c r="BP40" s="369"/>
      <c r="BQ40" s="369"/>
      <c r="BR40" s="369"/>
      <c r="BS40" s="369"/>
      <c r="BT40" s="369"/>
      <c r="BU40" s="369"/>
      <c r="BV40" s="369"/>
    </row>
    <row r="41" spans="1:74" ht="11.1" customHeight="1" x14ac:dyDescent="0.2">
      <c r="A41" s="159" t="s">
        <v>376</v>
      </c>
      <c r="B41" s="169" t="s">
        <v>385</v>
      </c>
      <c r="C41" s="244">
        <v>1.5045605704</v>
      </c>
      <c r="D41" s="244">
        <v>1.4957882170000001</v>
      </c>
      <c r="E41" s="244">
        <v>1.4842036875</v>
      </c>
      <c r="F41" s="244">
        <v>1.4804027232000001</v>
      </c>
      <c r="G41" s="244">
        <v>1.4912435739000001</v>
      </c>
      <c r="H41" s="244">
        <v>1.4868795153000001</v>
      </c>
      <c r="I41" s="244">
        <v>1.5056461918999999</v>
      </c>
      <c r="J41" s="244">
        <v>1.5082361302</v>
      </c>
      <c r="K41" s="244">
        <v>1.5334494165999999</v>
      </c>
      <c r="L41" s="244">
        <v>1.5334352972</v>
      </c>
      <c r="M41" s="244">
        <v>1.5314862197000001</v>
      </c>
      <c r="N41" s="244">
        <v>1.5301777495</v>
      </c>
      <c r="O41" s="244">
        <v>1.4579455548</v>
      </c>
      <c r="P41" s="244">
        <v>1.4753368285999999</v>
      </c>
      <c r="Q41" s="244">
        <v>1.4909303195000001</v>
      </c>
      <c r="R41" s="244">
        <v>1.5083773619</v>
      </c>
      <c r="S41" s="244">
        <v>1.5113086216</v>
      </c>
      <c r="T41" s="244">
        <v>1.4935697592999999</v>
      </c>
      <c r="U41" s="244">
        <v>1.507727923</v>
      </c>
      <c r="V41" s="244">
        <v>1.5112733703000001</v>
      </c>
      <c r="W41" s="244">
        <v>1.5064258682</v>
      </c>
      <c r="X41" s="244">
        <v>1.4976034928999999</v>
      </c>
      <c r="Y41" s="244">
        <v>1.5010868697999999</v>
      </c>
      <c r="Z41" s="244">
        <v>1.5122563196000001</v>
      </c>
      <c r="AA41" s="244">
        <v>1.4944590600000001</v>
      </c>
      <c r="AB41" s="244">
        <v>1.4859434509</v>
      </c>
      <c r="AC41" s="244">
        <v>1.5099215164999999</v>
      </c>
      <c r="AD41" s="244">
        <v>1.5026942995999999</v>
      </c>
      <c r="AE41" s="244">
        <v>1.5257532185</v>
      </c>
      <c r="AF41" s="244">
        <v>1.5342623398999999</v>
      </c>
      <c r="AG41" s="244">
        <v>1.5200947087000001</v>
      </c>
      <c r="AH41" s="244">
        <v>1.5066310463000001</v>
      </c>
      <c r="AI41" s="244">
        <v>1.5070342522</v>
      </c>
      <c r="AJ41" s="244">
        <v>1.4878719804</v>
      </c>
      <c r="AK41" s="244">
        <v>1.5048411504000001</v>
      </c>
      <c r="AL41" s="244">
        <v>1.5056533459000001</v>
      </c>
      <c r="AM41" s="244">
        <v>1.4904275947000001</v>
      </c>
      <c r="AN41" s="244">
        <v>1.4826310923999999</v>
      </c>
      <c r="AO41" s="244">
        <v>1.4688601904</v>
      </c>
      <c r="AP41" s="244">
        <v>1.4409585685999999</v>
      </c>
      <c r="AQ41" s="244">
        <v>1.4345114669000001</v>
      </c>
      <c r="AR41" s="244">
        <v>1.4330920698</v>
      </c>
      <c r="AS41" s="244">
        <v>1.4257885092</v>
      </c>
      <c r="AT41" s="244">
        <v>1.4211077261</v>
      </c>
      <c r="AU41" s="244">
        <v>1.4067757672000001</v>
      </c>
      <c r="AV41" s="244">
        <v>1.3939790021</v>
      </c>
      <c r="AW41" s="244">
        <v>1.3941015704999999</v>
      </c>
      <c r="AX41" s="244">
        <v>1.3989059503000001</v>
      </c>
      <c r="AY41" s="244">
        <v>1.4149192881999999</v>
      </c>
      <c r="AZ41" s="244">
        <v>1.4044213237000001</v>
      </c>
      <c r="BA41" s="244">
        <v>1.398632324</v>
      </c>
      <c r="BB41" s="244">
        <v>1.4087482991</v>
      </c>
      <c r="BC41" s="244">
        <v>1.4054931909999999</v>
      </c>
      <c r="BD41" s="244">
        <v>1.4019680156000001</v>
      </c>
      <c r="BE41" s="244">
        <v>1.3320735643999999</v>
      </c>
      <c r="BF41" s="244">
        <v>1.3402185012000001</v>
      </c>
      <c r="BG41" s="244">
        <v>1.3432284276999999</v>
      </c>
      <c r="BH41" s="368">
        <v>1.3957260962</v>
      </c>
      <c r="BI41" s="368">
        <v>1.3932869030999999</v>
      </c>
      <c r="BJ41" s="368">
        <v>1.3972313280999999</v>
      </c>
      <c r="BK41" s="368">
        <v>1.3382931706000001</v>
      </c>
      <c r="BL41" s="368">
        <v>1.3385871264</v>
      </c>
      <c r="BM41" s="368">
        <v>1.3391568691</v>
      </c>
      <c r="BN41" s="368">
        <v>1.3388433615999999</v>
      </c>
      <c r="BO41" s="368">
        <v>1.3396472867</v>
      </c>
      <c r="BP41" s="368">
        <v>1.3396864245</v>
      </c>
      <c r="BQ41" s="368">
        <v>1.3364132716999999</v>
      </c>
      <c r="BR41" s="368">
        <v>1.3371301095999999</v>
      </c>
      <c r="BS41" s="368">
        <v>1.3369266017999999</v>
      </c>
      <c r="BT41" s="368">
        <v>1.3373817781999999</v>
      </c>
      <c r="BU41" s="368">
        <v>1.3372857355000001</v>
      </c>
      <c r="BV41" s="368">
        <v>1.3381413075999999</v>
      </c>
    </row>
    <row r="42" spans="1:74" ht="11.1" customHeight="1" x14ac:dyDescent="0.2">
      <c r="A42" s="159" t="s">
        <v>264</v>
      </c>
      <c r="B42" s="170" t="s">
        <v>375</v>
      </c>
      <c r="C42" s="244">
        <v>0.65417479529</v>
      </c>
      <c r="D42" s="244">
        <v>0.64783993381000005</v>
      </c>
      <c r="E42" s="244">
        <v>0.63836269029000003</v>
      </c>
      <c r="F42" s="244">
        <v>0.64483448462000004</v>
      </c>
      <c r="G42" s="244">
        <v>0.65214315483999996</v>
      </c>
      <c r="H42" s="244">
        <v>0.65623772463999996</v>
      </c>
      <c r="I42" s="244">
        <v>0.65409042075000001</v>
      </c>
      <c r="J42" s="244">
        <v>0.65944901256999999</v>
      </c>
      <c r="K42" s="244">
        <v>0.66880444034999997</v>
      </c>
      <c r="L42" s="244">
        <v>0.66254393393</v>
      </c>
      <c r="M42" s="244">
        <v>0.66039030195000004</v>
      </c>
      <c r="N42" s="244">
        <v>0.66147010621000002</v>
      </c>
      <c r="O42" s="244">
        <v>0.65591120160000005</v>
      </c>
      <c r="P42" s="244">
        <v>0.66011372159000004</v>
      </c>
      <c r="Q42" s="244">
        <v>0.66212586000999996</v>
      </c>
      <c r="R42" s="244">
        <v>0.66635005878999998</v>
      </c>
      <c r="S42" s="244">
        <v>0.66942995942000005</v>
      </c>
      <c r="T42" s="244">
        <v>0.65913008350000002</v>
      </c>
      <c r="U42" s="244">
        <v>0.65802747490000002</v>
      </c>
      <c r="V42" s="244">
        <v>0.66733157432000001</v>
      </c>
      <c r="W42" s="244">
        <v>0.66526687866000001</v>
      </c>
      <c r="X42" s="244">
        <v>0.66000958669999998</v>
      </c>
      <c r="Y42" s="244">
        <v>0.66317445629000005</v>
      </c>
      <c r="Z42" s="244">
        <v>0.66838523892000001</v>
      </c>
      <c r="AA42" s="244">
        <v>0.66088549542999997</v>
      </c>
      <c r="AB42" s="244">
        <v>0.65368102835999997</v>
      </c>
      <c r="AC42" s="244">
        <v>0.64418810633000001</v>
      </c>
      <c r="AD42" s="244">
        <v>0.65247273838999997</v>
      </c>
      <c r="AE42" s="244">
        <v>0.64726919808000005</v>
      </c>
      <c r="AF42" s="244">
        <v>0.64626325135999996</v>
      </c>
      <c r="AG42" s="244">
        <v>0.64005025033999996</v>
      </c>
      <c r="AH42" s="244">
        <v>0.63380697507999995</v>
      </c>
      <c r="AI42" s="244">
        <v>0.64960965179999997</v>
      </c>
      <c r="AJ42" s="244">
        <v>0.62340962547000001</v>
      </c>
      <c r="AK42" s="244">
        <v>0.63894483106</v>
      </c>
      <c r="AL42" s="244">
        <v>0.63589617601000004</v>
      </c>
      <c r="AM42" s="244">
        <v>0.62878542526000003</v>
      </c>
      <c r="AN42" s="244">
        <v>0.62877884319999999</v>
      </c>
      <c r="AO42" s="244">
        <v>0.61113380192</v>
      </c>
      <c r="AP42" s="244">
        <v>0.61532994712</v>
      </c>
      <c r="AQ42" s="244">
        <v>0.61121278656</v>
      </c>
      <c r="AR42" s="244">
        <v>0.61844557187000004</v>
      </c>
      <c r="AS42" s="244">
        <v>0.60508772753999995</v>
      </c>
      <c r="AT42" s="244">
        <v>0.60092317619000002</v>
      </c>
      <c r="AU42" s="244">
        <v>0.58746616224000003</v>
      </c>
      <c r="AV42" s="244">
        <v>0.57717940409000001</v>
      </c>
      <c r="AW42" s="244">
        <v>0.57508528071999998</v>
      </c>
      <c r="AX42" s="244">
        <v>0.57421231435999998</v>
      </c>
      <c r="AY42" s="244">
        <v>0.58585124787999998</v>
      </c>
      <c r="AZ42" s="244">
        <v>0.58164281877000001</v>
      </c>
      <c r="BA42" s="244">
        <v>0.58786211569000002</v>
      </c>
      <c r="BB42" s="244">
        <v>0.59830298659000003</v>
      </c>
      <c r="BC42" s="244">
        <v>0.59727509253</v>
      </c>
      <c r="BD42" s="244">
        <v>0.59312330543000003</v>
      </c>
      <c r="BE42" s="244">
        <v>0.58253153484999998</v>
      </c>
      <c r="BF42" s="244">
        <v>0.60474703692999998</v>
      </c>
      <c r="BG42" s="244">
        <v>0.60473677457999997</v>
      </c>
      <c r="BH42" s="368">
        <v>0.60474481140000003</v>
      </c>
      <c r="BI42" s="368">
        <v>0.60472853608999999</v>
      </c>
      <c r="BJ42" s="368">
        <v>0.61107672812000002</v>
      </c>
      <c r="BK42" s="368">
        <v>0.55713944111000002</v>
      </c>
      <c r="BL42" s="368">
        <v>0.55710667598999997</v>
      </c>
      <c r="BM42" s="368">
        <v>0.55711754713999995</v>
      </c>
      <c r="BN42" s="368">
        <v>0.55712093930999995</v>
      </c>
      <c r="BO42" s="368">
        <v>0.55711683814000001</v>
      </c>
      <c r="BP42" s="368">
        <v>0.55709908854000001</v>
      </c>
      <c r="BQ42" s="368">
        <v>0.55709965224000002</v>
      </c>
      <c r="BR42" s="368">
        <v>0.55710010322000003</v>
      </c>
      <c r="BS42" s="368">
        <v>0.55709527969999995</v>
      </c>
      <c r="BT42" s="368">
        <v>0.55710954560000003</v>
      </c>
      <c r="BU42" s="368">
        <v>0.55709723561000002</v>
      </c>
      <c r="BV42" s="368">
        <v>0.55708711771999997</v>
      </c>
    </row>
    <row r="43" spans="1:74" ht="11.1" customHeight="1" x14ac:dyDescent="0.2">
      <c r="A43" s="159" t="s">
        <v>1030</v>
      </c>
      <c r="B43" s="170" t="s">
        <v>1029</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0.15232433433000001</v>
      </c>
      <c r="BB43" s="244">
        <v>0.15415143033000001</v>
      </c>
      <c r="BC43" s="244">
        <v>0.15589967699999999</v>
      </c>
      <c r="BD43" s="244">
        <v>0.160555222</v>
      </c>
      <c r="BE43" s="244">
        <v>0.15794232033</v>
      </c>
      <c r="BF43" s="244">
        <v>0.14966812733000001</v>
      </c>
      <c r="BG43" s="244">
        <v>0.15745718467</v>
      </c>
      <c r="BH43" s="368">
        <v>0.17499999999999999</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369"/>
      <c r="BI44" s="369"/>
      <c r="BJ44" s="369"/>
      <c r="BK44" s="369"/>
      <c r="BL44" s="369"/>
      <c r="BM44" s="369"/>
      <c r="BN44" s="369"/>
      <c r="BO44" s="369"/>
      <c r="BP44" s="369"/>
      <c r="BQ44" s="369"/>
      <c r="BR44" s="369"/>
      <c r="BS44" s="369"/>
      <c r="BT44" s="369"/>
      <c r="BU44" s="369"/>
      <c r="BV44" s="369"/>
    </row>
    <row r="45" spans="1:74" ht="11.1" customHeight="1" x14ac:dyDescent="0.2">
      <c r="A45" s="159" t="s">
        <v>378</v>
      </c>
      <c r="B45" s="169" t="s">
        <v>80</v>
      </c>
      <c r="C45" s="244">
        <v>60.571192850000003</v>
      </c>
      <c r="D45" s="244">
        <v>60.659206308000002</v>
      </c>
      <c r="E45" s="244">
        <v>60.760829645999998</v>
      </c>
      <c r="F45" s="244">
        <v>60.419676760999998</v>
      </c>
      <c r="G45" s="244">
        <v>60.888334217000001</v>
      </c>
      <c r="H45" s="244">
        <v>61.169026049999999</v>
      </c>
      <c r="I45" s="244">
        <v>61.597474245000001</v>
      </c>
      <c r="J45" s="244">
        <v>61.082750218999998</v>
      </c>
      <c r="K45" s="244">
        <v>61.002626411000001</v>
      </c>
      <c r="L45" s="244">
        <v>61.791744952999998</v>
      </c>
      <c r="M45" s="244">
        <v>62.530861962000003</v>
      </c>
      <c r="N45" s="244">
        <v>61.747475285</v>
      </c>
      <c r="O45" s="244">
        <v>61.963704059999998</v>
      </c>
      <c r="P45" s="244">
        <v>62.357233634000004</v>
      </c>
      <c r="Q45" s="244">
        <v>62.859342912999999</v>
      </c>
      <c r="R45" s="244">
        <v>63.069395819999997</v>
      </c>
      <c r="S45" s="244">
        <v>63.177572052999999</v>
      </c>
      <c r="T45" s="244">
        <v>63.891994513</v>
      </c>
      <c r="U45" s="244">
        <v>64.643970684999999</v>
      </c>
      <c r="V45" s="244">
        <v>64.937999457000004</v>
      </c>
      <c r="W45" s="244">
        <v>64.518038970000006</v>
      </c>
      <c r="X45" s="244">
        <v>65.247487586000005</v>
      </c>
      <c r="Y45" s="244">
        <v>65.589826376999994</v>
      </c>
      <c r="Z45" s="244">
        <v>65.754278022999998</v>
      </c>
      <c r="AA45" s="244">
        <v>64.753427228999996</v>
      </c>
      <c r="AB45" s="244">
        <v>64.578208136000001</v>
      </c>
      <c r="AC45" s="244">
        <v>65.099729487999994</v>
      </c>
      <c r="AD45" s="244">
        <v>65.301486819000004</v>
      </c>
      <c r="AE45" s="244">
        <v>65.437471837000004</v>
      </c>
      <c r="AF45" s="244">
        <v>65.779786853999994</v>
      </c>
      <c r="AG45" s="244">
        <v>65.680247506000001</v>
      </c>
      <c r="AH45" s="244">
        <v>66.589151982000004</v>
      </c>
      <c r="AI45" s="244">
        <v>66.510768589999998</v>
      </c>
      <c r="AJ45" s="244">
        <v>66.934277184999999</v>
      </c>
      <c r="AK45" s="244">
        <v>67.740119770999996</v>
      </c>
      <c r="AL45" s="244">
        <v>67.484560162999998</v>
      </c>
      <c r="AM45" s="244">
        <v>67.468422438000005</v>
      </c>
      <c r="AN45" s="244">
        <v>67.087720138999998</v>
      </c>
      <c r="AO45" s="244">
        <v>67.149391617999996</v>
      </c>
      <c r="AP45" s="244">
        <v>64.486392236</v>
      </c>
      <c r="AQ45" s="244">
        <v>59.128035163</v>
      </c>
      <c r="AR45" s="244">
        <v>61.201698030999999</v>
      </c>
      <c r="AS45" s="244">
        <v>62.400479163</v>
      </c>
      <c r="AT45" s="244">
        <v>62.375428839000001</v>
      </c>
      <c r="AU45" s="244">
        <v>62.316225238999998</v>
      </c>
      <c r="AV45" s="244">
        <v>62.275293595999997</v>
      </c>
      <c r="AW45" s="244">
        <v>63.132269401999999</v>
      </c>
      <c r="AX45" s="244">
        <v>62.842467714000001</v>
      </c>
      <c r="AY45" s="244">
        <v>63.290587332999998</v>
      </c>
      <c r="AZ45" s="244">
        <v>60.339295198999999</v>
      </c>
      <c r="BA45" s="244">
        <v>63.464486436000001</v>
      </c>
      <c r="BB45" s="244">
        <v>63.681718203999999</v>
      </c>
      <c r="BC45" s="244">
        <v>64.157849025999994</v>
      </c>
      <c r="BD45" s="244">
        <v>64.098490116999997</v>
      </c>
      <c r="BE45" s="244">
        <v>65.052031670999995</v>
      </c>
      <c r="BF45" s="244">
        <v>63.967593686999997</v>
      </c>
      <c r="BG45" s="244">
        <v>64.156482965999999</v>
      </c>
      <c r="BH45" s="368">
        <v>65.736596614999996</v>
      </c>
      <c r="BI45" s="368">
        <v>65.705568305</v>
      </c>
      <c r="BJ45" s="368">
        <v>65.822449716999998</v>
      </c>
      <c r="BK45" s="368">
        <v>65.93869531</v>
      </c>
      <c r="BL45" s="368">
        <v>66.052364815999994</v>
      </c>
      <c r="BM45" s="368">
        <v>66.299954072999995</v>
      </c>
      <c r="BN45" s="368">
        <v>66.740297764000005</v>
      </c>
      <c r="BO45" s="368">
        <v>67.176473497999993</v>
      </c>
      <c r="BP45" s="368">
        <v>67.658312480000006</v>
      </c>
      <c r="BQ45" s="368">
        <v>67.753877885999998</v>
      </c>
      <c r="BR45" s="368">
        <v>68.103741943000003</v>
      </c>
      <c r="BS45" s="368">
        <v>68.122770810999995</v>
      </c>
      <c r="BT45" s="368">
        <v>68.428850303000004</v>
      </c>
      <c r="BU45" s="368">
        <v>68.529866713999994</v>
      </c>
      <c r="BV45" s="368">
        <v>68.263588025999994</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368"/>
      <c r="BI46" s="368"/>
      <c r="BJ46" s="368"/>
      <c r="BK46" s="368"/>
      <c r="BL46" s="368"/>
      <c r="BM46" s="368"/>
      <c r="BN46" s="368"/>
      <c r="BO46" s="368"/>
      <c r="BP46" s="368"/>
      <c r="BQ46" s="368"/>
      <c r="BR46" s="368"/>
      <c r="BS46" s="368"/>
      <c r="BT46" s="368"/>
      <c r="BU46" s="368"/>
      <c r="BV46" s="368"/>
    </row>
    <row r="47" spans="1:74" ht="11.1" customHeight="1" x14ac:dyDescent="0.2">
      <c r="A47" s="159" t="s">
        <v>377</v>
      </c>
      <c r="B47" s="169" t="s">
        <v>386</v>
      </c>
      <c r="C47" s="244">
        <v>5.3936030280000002</v>
      </c>
      <c r="D47" s="244">
        <v>5.3083399596999996</v>
      </c>
      <c r="E47" s="244">
        <v>5.2590704279000002</v>
      </c>
      <c r="F47" s="244">
        <v>5.3426917146999999</v>
      </c>
      <c r="G47" s="244">
        <v>5.3146601776000004</v>
      </c>
      <c r="H47" s="244">
        <v>5.2905803578999997</v>
      </c>
      <c r="I47" s="244">
        <v>5.3099517623999999</v>
      </c>
      <c r="J47" s="244">
        <v>5.2407027101999999</v>
      </c>
      <c r="K47" s="244">
        <v>5.2482711494999998</v>
      </c>
      <c r="L47" s="244">
        <v>5.2041342566999997</v>
      </c>
      <c r="M47" s="244">
        <v>5.3016748594000003</v>
      </c>
      <c r="N47" s="244">
        <v>5.3581990567000002</v>
      </c>
      <c r="O47" s="244">
        <v>5.3058816773000004</v>
      </c>
      <c r="P47" s="244">
        <v>5.3303531359000003</v>
      </c>
      <c r="Q47" s="244">
        <v>5.2716755427999997</v>
      </c>
      <c r="R47" s="244">
        <v>5.2497146196999998</v>
      </c>
      <c r="S47" s="244">
        <v>5.2125641156000002</v>
      </c>
      <c r="T47" s="244">
        <v>5.3104651001000001</v>
      </c>
      <c r="U47" s="244">
        <v>5.2655764574999999</v>
      </c>
      <c r="V47" s="244">
        <v>5.3019588432999996</v>
      </c>
      <c r="W47" s="244">
        <v>5.2575328250000002</v>
      </c>
      <c r="X47" s="244">
        <v>5.2601204597000004</v>
      </c>
      <c r="Y47" s="244">
        <v>5.2699214010000004</v>
      </c>
      <c r="Z47" s="244">
        <v>5.3503527823999999</v>
      </c>
      <c r="AA47" s="244">
        <v>5.4801925153999997</v>
      </c>
      <c r="AB47" s="244">
        <v>5.4693935923000003</v>
      </c>
      <c r="AC47" s="244">
        <v>5.4991973788999999</v>
      </c>
      <c r="AD47" s="244">
        <v>5.4879366558999996</v>
      </c>
      <c r="AE47" s="244">
        <v>5.4251346893000001</v>
      </c>
      <c r="AF47" s="244">
        <v>5.4399250058000002</v>
      </c>
      <c r="AG47" s="244">
        <v>5.2843058967000003</v>
      </c>
      <c r="AH47" s="244">
        <v>5.3380109786999999</v>
      </c>
      <c r="AI47" s="244">
        <v>5.3068470948000002</v>
      </c>
      <c r="AJ47" s="244">
        <v>5.2961721588000001</v>
      </c>
      <c r="AK47" s="244">
        <v>5.3734504779999996</v>
      </c>
      <c r="AL47" s="244">
        <v>5.4341958341999996</v>
      </c>
      <c r="AM47" s="244">
        <v>5.2505907586999996</v>
      </c>
      <c r="AN47" s="244">
        <v>5.2289167869000002</v>
      </c>
      <c r="AO47" s="244">
        <v>5.1850516474999999</v>
      </c>
      <c r="AP47" s="244">
        <v>5.1567997841000004</v>
      </c>
      <c r="AQ47" s="244">
        <v>5.0495943034000002</v>
      </c>
      <c r="AR47" s="244">
        <v>5.0173027492999998</v>
      </c>
      <c r="AS47" s="244">
        <v>4.9803748158000003</v>
      </c>
      <c r="AT47" s="244">
        <v>5.0334658284999998</v>
      </c>
      <c r="AU47" s="244">
        <v>5.0611591335000004</v>
      </c>
      <c r="AV47" s="244">
        <v>5.0278354746999998</v>
      </c>
      <c r="AW47" s="244">
        <v>5.1202791379999999</v>
      </c>
      <c r="AX47" s="244">
        <v>5.2186931544000004</v>
      </c>
      <c r="AY47" s="244">
        <v>5.2980204025999997</v>
      </c>
      <c r="AZ47" s="244">
        <v>5.2902031453999996</v>
      </c>
      <c r="BA47" s="244">
        <v>5.2709684051999997</v>
      </c>
      <c r="BB47" s="244">
        <v>5.2763985697000004</v>
      </c>
      <c r="BC47" s="244">
        <v>5.2664257762000002</v>
      </c>
      <c r="BD47" s="244">
        <v>5.2792409583</v>
      </c>
      <c r="BE47" s="244">
        <v>5.3473366369999997</v>
      </c>
      <c r="BF47" s="244">
        <v>5.3807929587999999</v>
      </c>
      <c r="BG47" s="244">
        <v>5.3550065147000003</v>
      </c>
      <c r="BH47" s="368">
        <v>5.3570160952999997</v>
      </c>
      <c r="BI47" s="368">
        <v>5.4298184187</v>
      </c>
      <c r="BJ47" s="368">
        <v>5.5164530494999999</v>
      </c>
      <c r="BK47" s="368">
        <v>5.6565216565999998</v>
      </c>
      <c r="BL47" s="368">
        <v>5.5709612358999996</v>
      </c>
      <c r="BM47" s="368">
        <v>5.5445546043</v>
      </c>
      <c r="BN47" s="368">
        <v>5.4638053625999996</v>
      </c>
      <c r="BO47" s="368">
        <v>5.4604215257000002</v>
      </c>
      <c r="BP47" s="368">
        <v>5.4814022523999997</v>
      </c>
      <c r="BQ47" s="368">
        <v>5.5139723289999996</v>
      </c>
      <c r="BR47" s="368">
        <v>5.5350216957000002</v>
      </c>
      <c r="BS47" s="368">
        <v>5.5003140172</v>
      </c>
      <c r="BT47" s="368">
        <v>5.486820367</v>
      </c>
      <c r="BU47" s="368">
        <v>5.5512203695000002</v>
      </c>
      <c r="BV47" s="368">
        <v>5.6288316745999998</v>
      </c>
    </row>
    <row r="48" spans="1:74" ht="11.1" customHeight="1" x14ac:dyDescent="0.2">
      <c r="A48" s="159" t="s">
        <v>379</v>
      </c>
      <c r="B48" s="169" t="s">
        <v>387</v>
      </c>
      <c r="C48" s="244">
        <v>65.964795878000004</v>
      </c>
      <c r="D48" s="244">
        <v>65.967546268000007</v>
      </c>
      <c r="E48" s="244">
        <v>66.019900074000006</v>
      </c>
      <c r="F48" s="244">
        <v>65.762368476000006</v>
      </c>
      <c r="G48" s="244">
        <v>66.202994394000001</v>
      </c>
      <c r="H48" s="244">
        <v>66.459606407999999</v>
      </c>
      <c r="I48" s="244">
        <v>66.907426006999998</v>
      </c>
      <c r="J48" s="244">
        <v>66.323452928999998</v>
      </c>
      <c r="K48" s="244">
        <v>66.250897561000002</v>
      </c>
      <c r="L48" s="244">
        <v>66.995879208999995</v>
      </c>
      <c r="M48" s="244">
        <v>67.832536821000005</v>
      </c>
      <c r="N48" s="244">
        <v>67.105674342</v>
      </c>
      <c r="O48" s="244">
        <v>67.269585737</v>
      </c>
      <c r="P48" s="244">
        <v>67.687586769999996</v>
      </c>
      <c r="Q48" s="244">
        <v>68.131018455000003</v>
      </c>
      <c r="R48" s="244">
        <v>68.319110438999999</v>
      </c>
      <c r="S48" s="244">
        <v>68.390136169000002</v>
      </c>
      <c r="T48" s="244">
        <v>69.202459613000002</v>
      </c>
      <c r="U48" s="244">
        <v>69.909547141999994</v>
      </c>
      <c r="V48" s="244">
        <v>70.239958301000001</v>
      </c>
      <c r="W48" s="244">
        <v>69.775571795000005</v>
      </c>
      <c r="X48" s="244">
        <v>70.507608044999998</v>
      </c>
      <c r="Y48" s="244">
        <v>70.859747779000003</v>
      </c>
      <c r="Z48" s="244">
        <v>71.104630804999999</v>
      </c>
      <c r="AA48" s="244">
        <v>70.233619743999995</v>
      </c>
      <c r="AB48" s="244">
        <v>70.047601728000004</v>
      </c>
      <c r="AC48" s="244">
        <v>70.598926867000003</v>
      </c>
      <c r="AD48" s="244">
        <v>70.789423475000007</v>
      </c>
      <c r="AE48" s="244">
        <v>70.862606526999997</v>
      </c>
      <c r="AF48" s="244">
        <v>71.219711860000004</v>
      </c>
      <c r="AG48" s="244">
        <v>70.964553402999996</v>
      </c>
      <c r="AH48" s="244">
        <v>71.927162960999993</v>
      </c>
      <c r="AI48" s="244">
        <v>71.817615685000007</v>
      </c>
      <c r="AJ48" s="244">
        <v>72.230449343999993</v>
      </c>
      <c r="AK48" s="244">
        <v>73.113570249000006</v>
      </c>
      <c r="AL48" s="244">
        <v>72.918755997000005</v>
      </c>
      <c r="AM48" s="244">
        <v>72.719013196999995</v>
      </c>
      <c r="AN48" s="244">
        <v>72.316636926000001</v>
      </c>
      <c r="AO48" s="244">
        <v>72.334443265000004</v>
      </c>
      <c r="AP48" s="244">
        <v>69.643192020000001</v>
      </c>
      <c r="AQ48" s="244">
        <v>64.177629467000003</v>
      </c>
      <c r="AR48" s="244">
        <v>66.219000780000002</v>
      </c>
      <c r="AS48" s="244">
        <v>67.380853978000005</v>
      </c>
      <c r="AT48" s="244">
        <v>67.408894668000002</v>
      </c>
      <c r="AU48" s="244">
        <v>67.377384372999998</v>
      </c>
      <c r="AV48" s="244">
        <v>67.303129071000001</v>
      </c>
      <c r="AW48" s="244">
        <v>68.252548540000006</v>
      </c>
      <c r="AX48" s="244">
        <v>68.061160868000002</v>
      </c>
      <c r="AY48" s="244">
        <v>68.588607736</v>
      </c>
      <c r="AZ48" s="244">
        <v>65.629498343999998</v>
      </c>
      <c r="BA48" s="244">
        <v>68.735454841999996</v>
      </c>
      <c r="BB48" s="244">
        <v>68.958116773</v>
      </c>
      <c r="BC48" s="244">
        <v>69.424274803000003</v>
      </c>
      <c r="BD48" s="244">
        <v>69.377731075</v>
      </c>
      <c r="BE48" s="244">
        <v>70.399368308000007</v>
      </c>
      <c r="BF48" s="244">
        <v>69.348386645999994</v>
      </c>
      <c r="BG48" s="244">
        <v>69.511489479999995</v>
      </c>
      <c r="BH48" s="368">
        <v>71.093612710000002</v>
      </c>
      <c r="BI48" s="368">
        <v>71.135386724</v>
      </c>
      <c r="BJ48" s="368">
        <v>71.338902766000004</v>
      </c>
      <c r="BK48" s="368">
        <v>71.595216965999995</v>
      </c>
      <c r="BL48" s="368">
        <v>71.623326051999996</v>
      </c>
      <c r="BM48" s="368">
        <v>71.844508676999993</v>
      </c>
      <c r="BN48" s="368">
        <v>72.204103126999996</v>
      </c>
      <c r="BO48" s="368">
        <v>72.636895022999994</v>
      </c>
      <c r="BP48" s="368">
        <v>73.139714733000005</v>
      </c>
      <c r="BQ48" s="368">
        <v>73.267850214999996</v>
      </c>
      <c r="BR48" s="368">
        <v>73.638763638</v>
      </c>
      <c r="BS48" s="368">
        <v>73.623084828000003</v>
      </c>
      <c r="BT48" s="368">
        <v>73.915670669999997</v>
      </c>
      <c r="BU48" s="368">
        <v>74.081087083</v>
      </c>
      <c r="BV48" s="368">
        <v>73.892419700000005</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368"/>
      <c r="BI49" s="368"/>
      <c r="BJ49" s="368"/>
      <c r="BK49" s="368"/>
      <c r="BL49" s="368"/>
      <c r="BM49" s="368"/>
      <c r="BN49" s="368"/>
      <c r="BO49" s="368"/>
      <c r="BP49" s="368"/>
      <c r="BQ49" s="368"/>
      <c r="BR49" s="368"/>
      <c r="BS49" s="368"/>
      <c r="BT49" s="368"/>
      <c r="BU49" s="368"/>
      <c r="BV49" s="368"/>
    </row>
    <row r="50" spans="1:74" ht="11.1" customHeight="1" x14ac:dyDescent="0.2">
      <c r="A50" s="159" t="s">
        <v>904</v>
      </c>
      <c r="B50" s="171" t="s">
        <v>905</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0.17322580644999999</v>
      </c>
      <c r="AP50" s="245">
        <v>0.84599999999999997</v>
      </c>
      <c r="AQ50" s="245">
        <v>0.91800000000000004</v>
      </c>
      <c r="AR50" s="245">
        <v>1.0029999999999999</v>
      </c>
      <c r="AS50" s="245">
        <v>0.75036000000000003</v>
      </c>
      <c r="AT50" s="245">
        <v>0.91654999999999998</v>
      </c>
      <c r="AU50" s="245">
        <v>0.47603000000000001</v>
      </c>
      <c r="AV50" s="245">
        <v>0.94864999999999999</v>
      </c>
      <c r="AW50" s="245">
        <v>0.436</v>
      </c>
      <c r="AX50" s="245">
        <v>0.46500000000000002</v>
      </c>
      <c r="AY50" s="245">
        <v>0.32580645160999999</v>
      </c>
      <c r="AZ50" s="245">
        <v>1.2609999999999999</v>
      </c>
      <c r="BA50" s="245">
        <v>0.30499999999999999</v>
      </c>
      <c r="BB50" s="245">
        <v>0.66600000000000004</v>
      </c>
      <c r="BC50" s="245">
        <v>0.44900000000000001</v>
      </c>
      <c r="BD50" s="245">
        <v>0.39600000000000002</v>
      </c>
      <c r="BE50" s="245">
        <v>0.17499999999999999</v>
      </c>
      <c r="BF50" s="245">
        <v>0.95799999999999996</v>
      </c>
      <c r="BG50" s="245">
        <v>1.417</v>
      </c>
      <c r="BH50" s="559" t="s">
        <v>1405</v>
      </c>
      <c r="BI50" s="559" t="s">
        <v>1405</v>
      </c>
      <c r="BJ50" s="559" t="s">
        <v>1405</v>
      </c>
      <c r="BK50" s="559" t="s">
        <v>1405</v>
      </c>
      <c r="BL50" s="559" t="s">
        <v>1405</v>
      </c>
      <c r="BM50" s="559" t="s">
        <v>1405</v>
      </c>
      <c r="BN50" s="559" t="s">
        <v>1405</v>
      </c>
      <c r="BO50" s="559" t="s">
        <v>1405</v>
      </c>
      <c r="BP50" s="559" t="s">
        <v>1405</v>
      </c>
      <c r="BQ50" s="559" t="s">
        <v>1405</v>
      </c>
      <c r="BR50" s="559" t="s">
        <v>1405</v>
      </c>
      <c r="BS50" s="559" t="s">
        <v>1405</v>
      </c>
      <c r="BT50" s="559" t="s">
        <v>1405</v>
      </c>
      <c r="BU50" s="559" t="s">
        <v>1405</v>
      </c>
      <c r="BV50" s="559" t="s">
        <v>1405</v>
      </c>
    </row>
    <row r="51" spans="1:74" ht="12.05" customHeight="1" x14ac:dyDescent="0.25">
      <c r="B51" s="779" t="s">
        <v>815</v>
      </c>
      <c r="C51" s="763"/>
      <c r="D51" s="763"/>
      <c r="E51" s="763"/>
      <c r="F51" s="763"/>
      <c r="G51" s="763"/>
      <c r="H51" s="763"/>
      <c r="I51" s="763"/>
      <c r="J51" s="763"/>
      <c r="K51" s="763"/>
      <c r="L51" s="763"/>
      <c r="M51" s="763"/>
      <c r="N51" s="763"/>
      <c r="O51" s="763"/>
      <c r="P51" s="763"/>
      <c r="Q51" s="763"/>
    </row>
    <row r="52" spans="1:74" ht="12.05" customHeight="1" x14ac:dyDescent="0.2">
      <c r="B52" s="786" t="s">
        <v>1349</v>
      </c>
      <c r="C52" s="786"/>
      <c r="D52" s="786"/>
      <c r="E52" s="786"/>
      <c r="F52" s="786"/>
      <c r="G52" s="786"/>
      <c r="H52" s="786"/>
      <c r="I52" s="786"/>
      <c r="J52" s="786"/>
      <c r="K52" s="786"/>
      <c r="L52" s="786"/>
      <c r="M52" s="786"/>
      <c r="N52" s="786"/>
      <c r="O52" s="786"/>
      <c r="P52" s="786"/>
      <c r="Q52" s="786"/>
      <c r="R52" s="786"/>
    </row>
    <row r="53" spans="1:74" s="397" customFormat="1" ht="12.05" customHeight="1" x14ac:dyDescent="0.25">
      <c r="A53" s="398"/>
      <c r="B53" s="786" t="s">
        <v>1116</v>
      </c>
      <c r="C53" s="786"/>
      <c r="D53" s="786"/>
      <c r="E53" s="786"/>
      <c r="F53" s="786"/>
      <c r="G53" s="786"/>
      <c r="H53" s="786"/>
      <c r="I53" s="786"/>
      <c r="J53" s="786"/>
      <c r="K53" s="786"/>
      <c r="L53" s="786"/>
      <c r="M53" s="786"/>
      <c r="N53" s="786"/>
      <c r="O53" s="786"/>
      <c r="P53" s="786"/>
      <c r="Q53" s="786"/>
      <c r="R53" s="689"/>
      <c r="AY53" s="483"/>
      <c r="AZ53" s="483"/>
      <c r="BA53" s="483"/>
      <c r="BB53" s="483"/>
      <c r="BC53" s="483"/>
      <c r="BD53" s="577"/>
      <c r="BE53" s="577"/>
      <c r="BF53" s="577"/>
      <c r="BG53" s="483"/>
      <c r="BH53" s="483"/>
      <c r="BI53" s="483"/>
      <c r="BJ53" s="483"/>
    </row>
    <row r="54" spans="1:74" s="397" customFormat="1" ht="12.05" customHeight="1" x14ac:dyDescent="0.25">
      <c r="A54" s="398"/>
      <c r="B54" s="756" t="str">
        <f>"Notes: "&amp;"EIA completed modeling and analysis for this report on " &amp;Dates!D2&amp;"."</f>
        <v>Notes: EIA completed modeling and analysis for this report on Thursday October 7, 2021.</v>
      </c>
      <c r="C54" s="755"/>
      <c r="D54" s="755"/>
      <c r="E54" s="755"/>
      <c r="F54" s="755"/>
      <c r="G54" s="755"/>
      <c r="H54" s="755"/>
      <c r="I54" s="755"/>
      <c r="J54" s="755"/>
      <c r="K54" s="755"/>
      <c r="L54" s="755"/>
      <c r="M54" s="755"/>
      <c r="N54" s="755"/>
      <c r="O54" s="755"/>
      <c r="P54" s="755"/>
      <c r="Q54" s="755"/>
      <c r="AY54" s="483"/>
      <c r="AZ54" s="483"/>
      <c r="BA54" s="483"/>
      <c r="BB54" s="483"/>
      <c r="BC54" s="483"/>
      <c r="BD54" s="577"/>
      <c r="BE54" s="577"/>
      <c r="BF54" s="577"/>
      <c r="BG54" s="483"/>
      <c r="BH54" s="483"/>
      <c r="BI54" s="483"/>
      <c r="BJ54" s="483"/>
    </row>
    <row r="55" spans="1:74" s="397" customFormat="1" ht="12.05" customHeight="1" x14ac:dyDescent="0.25">
      <c r="A55" s="398"/>
      <c r="B55" s="756" t="s">
        <v>353</v>
      </c>
      <c r="C55" s="755"/>
      <c r="D55" s="755"/>
      <c r="E55" s="755"/>
      <c r="F55" s="755"/>
      <c r="G55" s="755"/>
      <c r="H55" s="755"/>
      <c r="I55" s="755"/>
      <c r="J55" s="755"/>
      <c r="K55" s="755"/>
      <c r="L55" s="755"/>
      <c r="M55" s="755"/>
      <c r="N55" s="755"/>
      <c r="O55" s="755"/>
      <c r="P55" s="755"/>
      <c r="Q55" s="755"/>
      <c r="AY55" s="483"/>
      <c r="AZ55" s="483"/>
      <c r="BA55" s="483"/>
      <c r="BB55" s="483"/>
      <c r="BC55" s="483"/>
      <c r="BD55" s="577"/>
      <c r="BE55" s="577"/>
      <c r="BF55" s="577"/>
      <c r="BG55" s="483"/>
      <c r="BH55" s="483"/>
      <c r="BI55" s="483"/>
      <c r="BJ55" s="483"/>
    </row>
    <row r="56" spans="1:74" s="397" customFormat="1" ht="12.05" customHeight="1" x14ac:dyDescent="0.25">
      <c r="A56" s="398"/>
      <c r="B56" s="780" t="s">
        <v>802</v>
      </c>
      <c r="C56" s="780"/>
      <c r="D56" s="780"/>
      <c r="E56" s="780"/>
      <c r="F56" s="780"/>
      <c r="G56" s="780"/>
      <c r="H56" s="780"/>
      <c r="I56" s="780"/>
      <c r="J56" s="780"/>
      <c r="K56" s="780"/>
      <c r="L56" s="780"/>
      <c r="M56" s="780"/>
      <c r="N56" s="780"/>
      <c r="O56" s="780"/>
      <c r="P56" s="780"/>
      <c r="Q56" s="742"/>
      <c r="AY56" s="483"/>
      <c r="AZ56" s="483"/>
      <c r="BA56" s="483"/>
      <c r="BB56" s="483"/>
      <c r="BC56" s="483"/>
      <c r="BD56" s="577"/>
      <c r="BE56" s="577"/>
      <c r="BF56" s="577"/>
      <c r="BG56" s="483"/>
      <c r="BH56" s="483"/>
      <c r="BI56" s="483"/>
      <c r="BJ56" s="483"/>
    </row>
    <row r="57" spans="1:74" s="397" customFormat="1" ht="12.75" customHeight="1" x14ac:dyDescent="0.25">
      <c r="A57" s="398"/>
      <c r="B57" s="780" t="s">
        <v>862</v>
      </c>
      <c r="C57" s="742"/>
      <c r="D57" s="742"/>
      <c r="E57" s="742"/>
      <c r="F57" s="742"/>
      <c r="G57" s="742"/>
      <c r="H57" s="742"/>
      <c r="I57" s="742"/>
      <c r="J57" s="742"/>
      <c r="K57" s="742"/>
      <c r="L57" s="742"/>
      <c r="M57" s="742"/>
      <c r="N57" s="742"/>
      <c r="O57" s="742"/>
      <c r="P57" s="742"/>
      <c r="Q57" s="742"/>
      <c r="AY57" s="483"/>
      <c r="AZ57" s="483"/>
      <c r="BA57" s="483"/>
      <c r="BB57" s="483"/>
      <c r="BC57" s="483"/>
      <c r="BD57" s="577"/>
      <c r="BE57" s="577"/>
      <c r="BF57" s="577"/>
      <c r="BG57" s="483"/>
      <c r="BH57" s="483"/>
      <c r="BI57" s="483"/>
      <c r="BJ57" s="483"/>
    </row>
    <row r="58" spans="1:74" s="397" customFormat="1" ht="12.05" customHeight="1" x14ac:dyDescent="0.25">
      <c r="A58" s="398"/>
      <c r="B58" s="782" t="s">
        <v>854</v>
      </c>
      <c r="C58" s="742"/>
      <c r="D58" s="742"/>
      <c r="E58" s="742"/>
      <c r="F58" s="742"/>
      <c r="G58" s="742"/>
      <c r="H58" s="742"/>
      <c r="I58" s="742"/>
      <c r="J58" s="742"/>
      <c r="K58" s="742"/>
      <c r="L58" s="742"/>
      <c r="M58" s="742"/>
      <c r="N58" s="742"/>
      <c r="O58" s="742"/>
      <c r="P58" s="742"/>
      <c r="Q58" s="742"/>
      <c r="AY58" s="483"/>
      <c r="AZ58" s="483"/>
      <c r="BA58" s="483"/>
      <c r="BB58" s="483"/>
      <c r="BC58" s="483"/>
      <c r="BD58" s="577"/>
      <c r="BE58" s="577"/>
      <c r="BF58" s="577"/>
      <c r="BG58" s="483"/>
      <c r="BH58" s="483"/>
      <c r="BI58" s="483"/>
      <c r="BJ58" s="483"/>
    </row>
    <row r="59" spans="1:74" s="397" customFormat="1" ht="12.05" customHeight="1" x14ac:dyDescent="0.25">
      <c r="A59" s="393"/>
      <c r="B59" s="783" t="s">
        <v>838</v>
      </c>
      <c r="C59" s="784"/>
      <c r="D59" s="784"/>
      <c r="E59" s="784"/>
      <c r="F59" s="784"/>
      <c r="G59" s="784"/>
      <c r="H59" s="784"/>
      <c r="I59" s="784"/>
      <c r="J59" s="784"/>
      <c r="K59" s="784"/>
      <c r="L59" s="784"/>
      <c r="M59" s="784"/>
      <c r="N59" s="784"/>
      <c r="O59" s="784"/>
      <c r="P59" s="784"/>
      <c r="Q59" s="742"/>
      <c r="AY59" s="483"/>
      <c r="AZ59" s="483"/>
      <c r="BA59" s="483"/>
      <c r="BB59" s="483"/>
      <c r="BC59" s="483"/>
      <c r="BD59" s="577"/>
      <c r="BE59" s="577"/>
      <c r="BF59" s="577"/>
      <c r="BG59" s="483"/>
      <c r="BH59" s="483"/>
      <c r="BI59" s="483"/>
      <c r="BJ59" s="483"/>
    </row>
    <row r="60" spans="1:74" ht="12.5" customHeight="1" x14ac:dyDescent="0.2">
      <c r="B60" s="771" t="s">
        <v>1380</v>
      </c>
      <c r="C60" s="742"/>
      <c r="D60" s="742"/>
      <c r="E60" s="742"/>
      <c r="F60" s="742"/>
      <c r="G60" s="742"/>
      <c r="H60" s="742"/>
      <c r="I60" s="742"/>
      <c r="J60" s="742"/>
      <c r="K60" s="742"/>
      <c r="L60" s="742"/>
      <c r="M60" s="742"/>
      <c r="N60" s="742"/>
      <c r="O60" s="742"/>
      <c r="P60" s="742"/>
      <c r="Q60" s="742"/>
      <c r="R60" s="397"/>
      <c r="BK60" s="370"/>
      <c r="BL60" s="370"/>
      <c r="BM60" s="370"/>
      <c r="BN60" s="370"/>
      <c r="BO60" s="370"/>
      <c r="BP60" s="370"/>
      <c r="BQ60" s="370"/>
      <c r="BR60" s="370"/>
      <c r="BS60" s="370"/>
      <c r="BT60" s="370"/>
      <c r="BU60" s="370"/>
      <c r="BV60" s="370"/>
    </row>
    <row r="61" spans="1:74" x14ac:dyDescent="0.2">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H14" sqref="BH14"/>
    </sheetView>
  </sheetViews>
  <sheetFormatPr defaultColWidth="8.59765625" defaultRowHeight="10" x14ac:dyDescent="0.2"/>
  <cols>
    <col min="1" max="1" width="12.3984375" style="159" customWidth="1"/>
    <col min="2" max="2" width="32" style="152" customWidth="1"/>
    <col min="3" max="50" width="6.59765625" style="152" customWidth="1"/>
    <col min="51" max="55" width="6.59765625" style="445" customWidth="1"/>
    <col min="56" max="58" width="6.59765625" style="572" customWidth="1"/>
    <col min="59" max="62" width="6.59765625" style="445" customWidth="1"/>
    <col min="63" max="74" width="6.59765625" style="152" customWidth="1"/>
    <col min="75" max="16384" width="8.59765625" style="152"/>
  </cols>
  <sheetData>
    <row r="1" spans="1:74" ht="13.3" customHeight="1" x14ac:dyDescent="0.25">
      <c r="A1" s="766" t="s">
        <v>798</v>
      </c>
      <c r="B1" s="788" t="s">
        <v>1357</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2.75" x14ac:dyDescent="0.25">
      <c r="A2" s="767"/>
      <c r="B2" s="683" t="str">
        <f>"U.S. Energy Information Administration  |  Short-Term Energy Outlook  - "&amp;Dates!D1</f>
        <v>U.S. Energy Information Administration  |  Short-Term Energy Outlook  - October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 customHeight="1" x14ac:dyDescent="0.2">
      <c r="A6" s="159" t="s">
        <v>1011</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v>0.88</v>
      </c>
      <c r="BD6" s="244">
        <v>0.89500000000000002</v>
      </c>
      <c r="BE6" s="244">
        <v>0.91</v>
      </c>
      <c r="BF6" s="244">
        <v>0.92</v>
      </c>
      <c r="BG6" s="244">
        <v>0.93</v>
      </c>
      <c r="BH6" s="244" t="s">
        <v>1406</v>
      </c>
      <c r="BI6" s="244" t="s">
        <v>1406</v>
      </c>
      <c r="BJ6" s="244" t="s">
        <v>1406</v>
      </c>
      <c r="BK6" s="244" t="s">
        <v>1406</v>
      </c>
      <c r="BL6" s="244" t="s">
        <v>1406</v>
      </c>
      <c r="BM6" s="244" t="s">
        <v>1406</v>
      </c>
      <c r="BN6" s="244" t="s">
        <v>1406</v>
      </c>
      <c r="BO6" s="244" t="s">
        <v>1406</v>
      </c>
      <c r="BP6" s="244" t="s">
        <v>1406</v>
      </c>
      <c r="BQ6" s="244" t="s">
        <v>1406</v>
      </c>
      <c r="BR6" s="244" t="s">
        <v>1406</v>
      </c>
      <c r="BS6" s="244" t="s">
        <v>1406</v>
      </c>
      <c r="BT6" s="244" t="s">
        <v>1406</v>
      </c>
      <c r="BU6" s="244" t="s">
        <v>1406</v>
      </c>
      <c r="BV6" s="244" t="s">
        <v>1406</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1.1100000000000001</v>
      </c>
      <c r="BC7" s="244">
        <v>1.07</v>
      </c>
      <c r="BD7" s="244">
        <v>1.06</v>
      </c>
      <c r="BE7" s="244">
        <v>1.1100000000000001</v>
      </c>
      <c r="BF7" s="244">
        <v>1.07</v>
      </c>
      <c r="BG7" s="244">
        <v>1.1399999999999999</v>
      </c>
      <c r="BH7" s="244" t="s">
        <v>1406</v>
      </c>
      <c r="BI7" s="244" t="s">
        <v>1406</v>
      </c>
      <c r="BJ7" s="244" t="s">
        <v>1406</v>
      </c>
      <c r="BK7" s="244" t="s">
        <v>1406</v>
      </c>
      <c r="BL7" s="244" t="s">
        <v>1406</v>
      </c>
      <c r="BM7" s="244" t="s">
        <v>1406</v>
      </c>
      <c r="BN7" s="244" t="s">
        <v>1406</v>
      </c>
      <c r="BO7" s="244" t="s">
        <v>1406</v>
      </c>
      <c r="BP7" s="244" t="s">
        <v>1406</v>
      </c>
      <c r="BQ7" s="244" t="s">
        <v>1406</v>
      </c>
      <c r="BR7" s="244" t="s">
        <v>1406</v>
      </c>
      <c r="BS7" s="244" t="s">
        <v>1406</v>
      </c>
      <c r="BT7" s="244" t="s">
        <v>1406</v>
      </c>
      <c r="BU7" s="244" t="s">
        <v>1406</v>
      </c>
      <c r="BV7" s="244" t="s">
        <v>1406</v>
      </c>
    </row>
    <row r="8" spans="1:74" ht="11.1" customHeight="1" x14ac:dyDescent="0.2">
      <c r="A8" s="159" t="s">
        <v>1106</v>
      </c>
      <c r="B8" s="170" t="s">
        <v>1107</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v>0.26</v>
      </c>
      <c r="BD8" s="244">
        <v>0.27</v>
      </c>
      <c r="BE8" s="244">
        <v>0.26</v>
      </c>
      <c r="BF8" s="244">
        <v>0.26</v>
      </c>
      <c r="BG8" s="244">
        <v>0.25</v>
      </c>
      <c r="BH8" s="244" t="s">
        <v>1406</v>
      </c>
      <c r="BI8" s="244" t="s">
        <v>1406</v>
      </c>
      <c r="BJ8" s="244" t="s">
        <v>1406</v>
      </c>
      <c r="BK8" s="244" t="s">
        <v>1406</v>
      </c>
      <c r="BL8" s="244" t="s">
        <v>1406</v>
      </c>
      <c r="BM8" s="244" t="s">
        <v>1406</v>
      </c>
      <c r="BN8" s="244" t="s">
        <v>1406</v>
      </c>
      <c r="BO8" s="244" t="s">
        <v>1406</v>
      </c>
      <c r="BP8" s="244" t="s">
        <v>1406</v>
      </c>
      <c r="BQ8" s="244" t="s">
        <v>1406</v>
      </c>
      <c r="BR8" s="244" t="s">
        <v>1406</v>
      </c>
      <c r="BS8" s="244" t="s">
        <v>1406</v>
      </c>
      <c r="BT8" s="244" t="s">
        <v>1406</v>
      </c>
      <c r="BU8" s="244" t="s">
        <v>1406</v>
      </c>
      <c r="BV8" s="244" t="s">
        <v>1406</v>
      </c>
    </row>
    <row r="9" spans="1:74" ht="11.1" customHeight="1" x14ac:dyDescent="0.2">
      <c r="A9" s="159" t="s">
        <v>1093</v>
      </c>
      <c r="B9" s="170" t="s">
        <v>1094</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0.12</v>
      </c>
      <c r="AZ9" s="244">
        <v>0.1</v>
      </c>
      <c r="BA9" s="244">
        <v>0.11</v>
      </c>
      <c r="BB9" s="244">
        <v>0.12</v>
      </c>
      <c r="BC9" s="244">
        <v>0.11</v>
      </c>
      <c r="BD9" s="244">
        <v>0.12</v>
      </c>
      <c r="BE9" s="244">
        <v>0.11</v>
      </c>
      <c r="BF9" s="244">
        <v>0.12</v>
      </c>
      <c r="BG9" s="244">
        <v>0.11</v>
      </c>
      <c r="BH9" s="244" t="s">
        <v>1406</v>
      </c>
      <c r="BI9" s="244" t="s">
        <v>1406</v>
      </c>
      <c r="BJ9" s="244" t="s">
        <v>1406</v>
      </c>
      <c r="BK9" s="244" t="s">
        <v>1406</v>
      </c>
      <c r="BL9" s="244" t="s">
        <v>1406</v>
      </c>
      <c r="BM9" s="244" t="s">
        <v>1406</v>
      </c>
      <c r="BN9" s="244" t="s">
        <v>1406</v>
      </c>
      <c r="BO9" s="244" t="s">
        <v>1406</v>
      </c>
      <c r="BP9" s="244" t="s">
        <v>1406</v>
      </c>
      <c r="BQ9" s="244" t="s">
        <v>1406</v>
      </c>
      <c r="BR9" s="244" t="s">
        <v>1406</v>
      </c>
      <c r="BS9" s="244" t="s">
        <v>1406</v>
      </c>
      <c r="BT9" s="244" t="s">
        <v>1406</v>
      </c>
      <c r="BU9" s="244" t="s">
        <v>1406</v>
      </c>
      <c r="BV9" s="244" t="s">
        <v>1406</v>
      </c>
    </row>
    <row r="10" spans="1:74" ht="11.1" customHeight="1" x14ac:dyDescent="0.2">
      <c r="A10" s="159" t="s">
        <v>1018</v>
      </c>
      <c r="B10" s="170" t="s">
        <v>1019</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v>0.17</v>
      </c>
      <c r="BD10" s="244">
        <v>0.18</v>
      </c>
      <c r="BE10" s="244">
        <v>0.18</v>
      </c>
      <c r="BF10" s="244">
        <v>0.18</v>
      </c>
      <c r="BG10" s="244">
        <v>0.19</v>
      </c>
      <c r="BH10" s="244" t="s">
        <v>1406</v>
      </c>
      <c r="BI10" s="244" t="s">
        <v>1406</v>
      </c>
      <c r="BJ10" s="244" t="s">
        <v>1406</v>
      </c>
      <c r="BK10" s="244" t="s">
        <v>1406</v>
      </c>
      <c r="BL10" s="244" t="s">
        <v>1406</v>
      </c>
      <c r="BM10" s="244" t="s">
        <v>1406</v>
      </c>
      <c r="BN10" s="244" t="s">
        <v>1406</v>
      </c>
      <c r="BO10" s="244" t="s">
        <v>1406</v>
      </c>
      <c r="BP10" s="244" t="s">
        <v>1406</v>
      </c>
      <c r="BQ10" s="244" t="s">
        <v>1406</v>
      </c>
      <c r="BR10" s="244" t="s">
        <v>1406</v>
      </c>
      <c r="BS10" s="244" t="s">
        <v>1406</v>
      </c>
      <c r="BT10" s="244" t="s">
        <v>1406</v>
      </c>
      <c r="BU10" s="244" t="s">
        <v>1406</v>
      </c>
      <c r="BV10" s="244" t="s">
        <v>1406</v>
      </c>
    </row>
    <row r="11" spans="1:74" ht="11.1" customHeight="1" x14ac:dyDescent="0.2">
      <c r="A11" s="159" t="s">
        <v>1010</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v>2.4500000000000002</v>
      </c>
      <c r="BD11" s="244">
        <v>2.5</v>
      </c>
      <c r="BE11" s="244">
        <v>2.5</v>
      </c>
      <c r="BF11" s="244">
        <v>2.5</v>
      </c>
      <c r="BG11" s="244">
        <v>2.5</v>
      </c>
      <c r="BH11" s="244" t="s">
        <v>1406</v>
      </c>
      <c r="BI11" s="244" t="s">
        <v>1406</v>
      </c>
      <c r="BJ11" s="244" t="s">
        <v>1406</v>
      </c>
      <c r="BK11" s="244" t="s">
        <v>1406</v>
      </c>
      <c r="BL11" s="244" t="s">
        <v>1406</v>
      </c>
      <c r="BM11" s="244" t="s">
        <v>1406</v>
      </c>
      <c r="BN11" s="244" t="s">
        <v>1406</v>
      </c>
      <c r="BO11" s="244" t="s">
        <v>1406</v>
      </c>
      <c r="BP11" s="244" t="s">
        <v>1406</v>
      </c>
      <c r="BQ11" s="244" t="s">
        <v>1406</v>
      </c>
      <c r="BR11" s="244" t="s">
        <v>1406</v>
      </c>
      <c r="BS11" s="244" t="s">
        <v>1406</v>
      </c>
      <c r="BT11" s="244" t="s">
        <v>1406</v>
      </c>
      <c r="BU11" s="244" t="s">
        <v>1406</v>
      </c>
      <c r="BV11" s="244" t="s">
        <v>1406</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v>4</v>
      </c>
      <c r="BD12" s="244">
        <v>3.95</v>
      </c>
      <c r="BE12" s="244">
        <v>4</v>
      </c>
      <c r="BF12" s="244">
        <v>4.0750000000000002</v>
      </c>
      <c r="BG12" s="244">
        <v>4.125</v>
      </c>
      <c r="BH12" s="244" t="s">
        <v>1406</v>
      </c>
      <c r="BI12" s="244" t="s">
        <v>1406</v>
      </c>
      <c r="BJ12" s="244" t="s">
        <v>1406</v>
      </c>
      <c r="BK12" s="244" t="s">
        <v>1406</v>
      </c>
      <c r="BL12" s="244" t="s">
        <v>1406</v>
      </c>
      <c r="BM12" s="244" t="s">
        <v>1406</v>
      </c>
      <c r="BN12" s="244" t="s">
        <v>1406</v>
      </c>
      <c r="BO12" s="244" t="s">
        <v>1406</v>
      </c>
      <c r="BP12" s="244" t="s">
        <v>1406</v>
      </c>
      <c r="BQ12" s="244" t="s">
        <v>1406</v>
      </c>
      <c r="BR12" s="244" t="s">
        <v>1406</v>
      </c>
      <c r="BS12" s="244" t="s">
        <v>1406</v>
      </c>
      <c r="BT12" s="244" t="s">
        <v>1406</v>
      </c>
      <c r="BU12" s="244" t="s">
        <v>1406</v>
      </c>
      <c r="BV12" s="244" t="s">
        <v>1406</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v>2.36</v>
      </c>
      <c r="BD13" s="244">
        <v>2.383</v>
      </c>
      <c r="BE13" s="244">
        <v>2.42</v>
      </c>
      <c r="BF13" s="244">
        <v>2.4500000000000002</v>
      </c>
      <c r="BG13" s="244">
        <v>2.4700000000000002</v>
      </c>
      <c r="BH13" s="244" t="s">
        <v>1406</v>
      </c>
      <c r="BI13" s="244" t="s">
        <v>1406</v>
      </c>
      <c r="BJ13" s="244" t="s">
        <v>1406</v>
      </c>
      <c r="BK13" s="244" t="s">
        <v>1406</v>
      </c>
      <c r="BL13" s="244" t="s">
        <v>1406</v>
      </c>
      <c r="BM13" s="244" t="s">
        <v>1406</v>
      </c>
      <c r="BN13" s="244" t="s">
        <v>1406</v>
      </c>
      <c r="BO13" s="244" t="s">
        <v>1406</v>
      </c>
      <c r="BP13" s="244" t="s">
        <v>1406</v>
      </c>
      <c r="BQ13" s="244" t="s">
        <v>1406</v>
      </c>
      <c r="BR13" s="244" t="s">
        <v>1406</v>
      </c>
      <c r="BS13" s="244" t="s">
        <v>1406</v>
      </c>
      <c r="BT13" s="244" t="s">
        <v>1406</v>
      </c>
      <c r="BU13" s="244" t="s">
        <v>1406</v>
      </c>
      <c r="BV13" s="244" t="s">
        <v>1406</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v>1.17</v>
      </c>
      <c r="BD14" s="244">
        <v>1.18</v>
      </c>
      <c r="BE14" s="244">
        <v>1.19</v>
      </c>
      <c r="BF14" s="244">
        <v>1.18</v>
      </c>
      <c r="BG14" s="244">
        <v>1.1499999999999999</v>
      </c>
      <c r="BH14" s="244" t="s">
        <v>1406</v>
      </c>
      <c r="BI14" s="244" t="s">
        <v>1406</v>
      </c>
      <c r="BJ14" s="244" t="s">
        <v>1406</v>
      </c>
      <c r="BK14" s="244" t="s">
        <v>1406</v>
      </c>
      <c r="BL14" s="244" t="s">
        <v>1406</v>
      </c>
      <c r="BM14" s="244" t="s">
        <v>1406</v>
      </c>
      <c r="BN14" s="244" t="s">
        <v>1406</v>
      </c>
      <c r="BO14" s="244" t="s">
        <v>1406</v>
      </c>
      <c r="BP14" s="244" t="s">
        <v>1406</v>
      </c>
      <c r="BQ14" s="244" t="s">
        <v>1406</v>
      </c>
      <c r="BR14" s="244" t="s">
        <v>1406</v>
      </c>
      <c r="BS14" s="244" t="s">
        <v>1406</v>
      </c>
      <c r="BT14" s="244" t="s">
        <v>1406</v>
      </c>
      <c r="BU14" s="244" t="s">
        <v>1406</v>
      </c>
      <c r="BV14" s="244" t="s">
        <v>1406</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v>1.34</v>
      </c>
      <c r="BD15" s="244">
        <v>1.31</v>
      </c>
      <c r="BE15" s="244">
        <v>1.34</v>
      </c>
      <c r="BF15" s="244">
        <v>1.17</v>
      </c>
      <c r="BG15" s="244">
        <v>1.32</v>
      </c>
      <c r="BH15" s="244" t="s">
        <v>1406</v>
      </c>
      <c r="BI15" s="244" t="s">
        <v>1406</v>
      </c>
      <c r="BJ15" s="244" t="s">
        <v>1406</v>
      </c>
      <c r="BK15" s="244" t="s">
        <v>1406</v>
      </c>
      <c r="BL15" s="244" t="s">
        <v>1406</v>
      </c>
      <c r="BM15" s="244" t="s">
        <v>1406</v>
      </c>
      <c r="BN15" s="244" t="s">
        <v>1406</v>
      </c>
      <c r="BO15" s="244" t="s">
        <v>1406</v>
      </c>
      <c r="BP15" s="244" t="s">
        <v>1406</v>
      </c>
      <c r="BQ15" s="244" t="s">
        <v>1406</v>
      </c>
      <c r="BR15" s="244" t="s">
        <v>1406</v>
      </c>
      <c r="BS15" s="244" t="s">
        <v>1406</v>
      </c>
      <c r="BT15" s="244" t="s">
        <v>1406</v>
      </c>
      <c r="BU15" s="244" t="s">
        <v>1406</v>
      </c>
      <c r="BV15" s="244" t="s">
        <v>1406</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v>8.4819999999999993</v>
      </c>
      <c r="BD16" s="244">
        <v>8.9469999999999992</v>
      </c>
      <c r="BE16" s="244">
        <v>9.4499999999999993</v>
      </c>
      <c r="BF16" s="244">
        <v>9.5500000000000007</v>
      </c>
      <c r="BG16" s="244">
        <v>9.65</v>
      </c>
      <c r="BH16" s="244" t="s">
        <v>1406</v>
      </c>
      <c r="BI16" s="244" t="s">
        <v>1406</v>
      </c>
      <c r="BJ16" s="244" t="s">
        <v>1406</v>
      </c>
      <c r="BK16" s="244" t="s">
        <v>1406</v>
      </c>
      <c r="BL16" s="244" t="s">
        <v>1406</v>
      </c>
      <c r="BM16" s="244" t="s">
        <v>1406</v>
      </c>
      <c r="BN16" s="244" t="s">
        <v>1406</v>
      </c>
      <c r="BO16" s="244" t="s">
        <v>1406</v>
      </c>
      <c r="BP16" s="244" t="s">
        <v>1406</v>
      </c>
      <c r="BQ16" s="244" t="s">
        <v>1406</v>
      </c>
      <c r="BR16" s="244" t="s">
        <v>1406</v>
      </c>
      <c r="BS16" s="244" t="s">
        <v>1406</v>
      </c>
      <c r="BT16" s="244" t="s">
        <v>1406</v>
      </c>
      <c r="BU16" s="244" t="s">
        <v>1406</v>
      </c>
      <c r="BV16" s="244" t="s">
        <v>1406</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v>2.64</v>
      </c>
      <c r="BD17" s="244">
        <v>2.69</v>
      </c>
      <c r="BE17" s="244">
        <v>2.72</v>
      </c>
      <c r="BF17" s="244">
        <v>2.77</v>
      </c>
      <c r="BG17" s="244">
        <v>2.79</v>
      </c>
      <c r="BH17" s="244" t="s">
        <v>1406</v>
      </c>
      <c r="BI17" s="244" t="s">
        <v>1406</v>
      </c>
      <c r="BJ17" s="244" t="s">
        <v>1406</v>
      </c>
      <c r="BK17" s="244" t="s">
        <v>1406</v>
      </c>
      <c r="BL17" s="244" t="s">
        <v>1406</v>
      </c>
      <c r="BM17" s="244" t="s">
        <v>1406</v>
      </c>
      <c r="BN17" s="244" t="s">
        <v>1406</v>
      </c>
      <c r="BO17" s="244" t="s">
        <v>1406</v>
      </c>
      <c r="BP17" s="244" t="s">
        <v>1406</v>
      </c>
      <c r="BQ17" s="244" t="s">
        <v>1406</v>
      </c>
      <c r="BR17" s="244" t="s">
        <v>1406</v>
      </c>
      <c r="BS17" s="244" t="s">
        <v>1406</v>
      </c>
      <c r="BT17" s="244" t="s">
        <v>1406</v>
      </c>
      <c r="BU17" s="244" t="s">
        <v>1406</v>
      </c>
      <c r="BV17" s="244" t="s">
        <v>1406</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v>0.53500000000000003</v>
      </c>
      <c r="BD18" s="244">
        <v>0.55000000000000004</v>
      </c>
      <c r="BE18" s="244">
        <v>0.54</v>
      </c>
      <c r="BF18" s="244">
        <v>0.53</v>
      </c>
      <c r="BG18" s="244">
        <v>0.53</v>
      </c>
      <c r="BH18" s="244" t="s">
        <v>1406</v>
      </c>
      <c r="BI18" s="244" t="s">
        <v>1406</v>
      </c>
      <c r="BJ18" s="244" t="s">
        <v>1406</v>
      </c>
      <c r="BK18" s="244" t="s">
        <v>1406</v>
      </c>
      <c r="BL18" s="244" t="s">
        <v>1406</v>
      </c>
      <c r="BM18" s="244" t="s">
        <v>1406</v>
      </c>
      <c r="BN18" s="244" t="s">
        <v>1406</v>
      </c>
      <c r="BO18" s="244" t="s">
        <v>1406</v>
      </c>
      <c r="BP18" s="244" t="s">
        <v>1406</v>
      </c>
      <c r="BQ18" s="244" t="s">
        <v>1406</v>
      </c>
      <c r="BR18" s="244" t="s">
        <v>1406</v>
      </c>
      <c r="BS18" s="244" t="s">
        <v>1406</v>
      </c>
      <c r="BT18" s="244" t="s">
        <v>1406</v>
      </c>
      <c r="BU18" s="244" t="s">
        <v>1406</v>
      </c>
      <c r="BV18" s="244" t="s">
        <v>1406</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25.33</v>
      </c>
      <c r="AZ19" s="244">
        <v>24.87</v>
      </c>
      <c r="BA19" s="244">
        <v>25.03</v>
      </c>
      <c r="BB19" s="244">
        <v>25.015000000000001</v>
      </c>
      <c r="BC19" s="244">
        <v>25.466999999999999</v>
      </c>
      <c r="BD19" s="244">
        <v>26.035</v>
      </c>
      <c r="BE19" s="244">
        <v>26.73</v>
      </c>
      <c r="BF19" s="244">
        <v>26.774999999999999</v>
      </c>
      <c r="BG19" s="244">
        <v>27.155000000000001</v>
      </c>
      <c r="BH19" s="368">
        <v>27.765125000000001</v>
      </c>
      <c r="BI19" s="368">
        <v>27.993784999999999</v>
      </c>
      <c r="BJ19" s="368">
        <v>28.112444</v>
      </c>
      <c r="BK19" s="368">
        <v>28.067533999999998</v>
      </c>
      <c r="BL19" s="368">
        <v>28.077193999999999</v>
      </c>
      <c r="BM19" s="368">
        <v>28.047854000000001</v>
      </c>
      <c r="BN19" s="368">
        <v>28.166513999999999</v>
      </c>
      <c r="BO19" s="368">
        <v>28.375173</v>
      </c>
      <c r="BP19" s="368">
        <v>28.583832999999998</v>
      </c>
      <c r="BQ19" s="368">
        <v>28.492294000000001</v>
      </c>
      <c r="BR19" s="368">
        <v>28.491152</v>
      </c>
      <c r="BS19" s="368">
        <v>28.489812000000001</v>
      </c>
      <c r="BT19" s="368">
        <v>28.498526999999999</v>
      </c>
      <c r="BU19" s="368">
        <v>28.493963000000001</v>
      </c>
      <c r="BV19" s="368">
        <v>28.479410000000001</v>
      </c>
    </row>
    <row r="20" spans="1:74"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8"/>
      <c r="BD20" s="738"/>
      <c r="BE20" s="738"/>
      <c r="BF20" s="738"/>
      <c r="BG20" s="738"/>
      <c r="BH20" s="443"/>
      <c r="BI20" s="443"/>
      <c r="BJ20" s="443"/>
      <c r="BK20" s="443"/>
      <c r="BL20" s="443"/>
      <c r="BM20" s="443"/>
      <c r="BN20" s="443"/>
      <c r="BO20" s="443"/>
      <c r="BP20" s="443"/>
      <c r="BQ20" s="443"/>
      <c r="BR20" s="443"/>
      <c r="BS20" s="443"/>
      <c r="BT20" s="443"/>
      <c r="BU20" s="443"/>
      <c r="BV20" s="443"/>
    </row>
    <row r="21" spans="1:74" ht="11.1" customHeight="1" x14ac:dyDescent="0.2">
      <c r="A21" s="159" t="s">
        <v>377</v>
      </c>
      <c r="B21" s="169" t="s">
        <v>997</v>
      </c>
      <c r="C21" s="244">
        <v>5.3936030280000002</v>
      </c>
      <c r="D21" s="244">
        <v>5.3083399596999996</v>
      </c>
      <c r="E21" s="244">
        <v>5.2590704279000002</v>
      </c>
      <c r="F21" s="244">
        <v>5.3426917146999999</v>
      </c>
      <c r="G21" s="244">
        <v>5.3146601776000004</v>
      </c>
      <c r="H21" s="244">
        <v>5.2905803578999997</v>
      </c>
      <c r="I21" s="244">
        <v>5.3099517623999999</v>
      </c>
      <c r="J21" s="244">
        <v>5.2407027101999999</v>
      </c>
      <c r="K21" s="244">
        <v>5.2482711494999998</v>
      </c>
      <c r="L21" s="244">
        <v>5.2041342566999997</v>
      </c>
      <c r="M21" s="244">
        <v>5.3016748594000003</v>
      </c>
      <c r="N21" s="244">
        <v>5.3581990567000002</v>
      </c>
      <c r="O21" s="244">
        <v>5.3058816773000004</v>
      </c>
      <c r="P21" s="244">
        <v>5.3303531359000003</v>
      </c>
      <c r="Q21" s="244">
        <v>5.2716755427999997</v>
      </c>
      <c r="R21" s="244">
        <v>5.2497146196999998</v>
      </c>
      <c r="S21" s="244">
        <v>5.2125641156000002</v>
      </c>
      <c r="T21" s="244">
        <v>5.3104651001000001</v>
      </c>
      <c r="U21" s="244">
        <v>5.2655764574999999</v>
      </c>
      <c r="V21" s="244">
        <v>5.3019588432999996</v>
      </c>
      <c r="W21" s="244">
        <v>5.2575328250000002</v>
      </c>
      <c r="X21" s="244">
        <v>5.2601204597000004</v>
      </c>
      <c r="Y21" s="244">
        <v>5.2699214010000004</v>
      </c>
      <c r="Z21" s="244">
        <v>5.3503527823999999</v>
      </c>
      <c r="AA21" s="244">
        <v>5.4801925153999997</v>
      </c>
      <c r="AB21" s="244">
        <v>5.4693935923000003</v>
      </c>
      <c r="AC21" s="244">
        <v>5.4991973788999999</v>
      </c>
      <c r="AD21" s="244">
        <v>5.4879366558999996</v>
      </c>
      <c r="AE21" s="244">
        <v>5.4251346893000001</v>
      </c>
      <c r="AF21" s="244">
        <v>5.4399250058000002</v>
      </c>
      <c r="AG21" s="244">
        <v>5.2843058967000003</v>
      </c>
      <c r="AH21" s="244">
        <v>5.3380109786999999</v>
      </c>
      <c r="AI21" s="244">
        <v>5.3068470948000002</v>
      </c>
      <c r="AJ21" s="244">
        <v>5.2961721588000001</v>
      </c>
      <c r="AK21" s="244">
        <v>5.3734504779999996</v>
      </c>
      <c r="AL21" s="244">
        <v>5.4341958341999996</v>
      </c>
      <c r="AM21" s="244">
        <v>5.2505907586999996</v>
      </c>
      <c r="AN21" s="244">
        <v>5.2289167869000002</v>
      </c>
      <c r="AO21" s="244">
        <v>5.1850516474999999</v>
      </c>
      <c r="AP21" s="244">
        <v>5.1567997841000004</v>
      </c>
      <c r="AQ21" s="244">
        <v>5.0495943034000002</v>
      </c>
      <c r="AR21" s="244">
        <v>5.0173027492999998</v>
      </c>
      <c r="AS21" s="244">
        <v>4.9803748158000003</v>
      </c>
      <c r="AT21" s="244">
        <v>5.0334658284999998</v>
      </c>
      <c r="AU21" s="244">
        <v>5.0611591335000004</v>
      </c>
      <c r="AV21" s="244">
        <v>5.0278354746999998</v>
      </c>
      <c r="AW21" s="244">
        <v>5.1202791379999999</v>
      </c>
      <c r="AX21" s="244">
        <v>5.2186931544000004</v>
      </c>
      <c r="AY21" s="244">
        <v>5.2980204025999997</v>
      </c>
      <c r="AZ21" s="244">
        <v>5.2902031453999996</v>
      </c>
      <c r="BA21" s="244">
        <v>5.2709684051999997</v>
      </c>
      <c r="BB21" s="244">
        <v>5.2763985697000004</v>
      </c>
      <c r="BC21" s="244">
        <v>5.2664257762000002</v>
      </c>
      <c r="BD21" s="244">
        <v>5.2792409583</v>
      </c>
      <c r="BE21" s="244">
        <v>5.3473366369999997</v>
      </c>
      <c r="BF21" s="244">
        <v>5.3807929587999999</v>
      </c>
      <c r="BG21" s="244">
        <v>5.3550065147000003</v>
      </c>
      <c r="BH21" s="368">
        <v>5.3570160952999997</v>
      </c>
      <c r="BI21" s="368">
        <v>5.4298184187</v>
      </c>
      <c r="BJ21" s="368">
        <v>5.5164530494999999</v>
      </c>
      <c r="BK21" s="368">
        <v>5.6565216565999998</v>
      </c>
      <c r="BL21" s="368">
        <v>5.5709612358999996</v>
      </c>
      <c r="BM21" s="368">
        <v>5.5445546043</v>
      </c>
      <c r="BN21" s="368">
        <v>5.4638053625999996</v>
      </c>
      <c r="BO21" s="368">
        <v>5.4604215257000002</v>
      </c>
      <c r="BP21" s="368">
        <v>5.4814022523999997</v>
      </c>
      <c r="BQ21" s="368">
        <v>5.5139723289999996</v>
      </c>
      <c r="BR21" s="368">
        <v>5.5350216957000002</v>
      </c>
      <c r="BS21" s="368">
        <v>5.5003140172</v>
      </c>
      <c r="BT21" s="368">
        <v>5.486820367</v>
      </c>
      <c r="BU21" s="368">
        <v>5.5512203695000002</v>
      </c>
      <c r="BV21" s="368">
        <v>5.6288316745999998</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739"/>
      <c r="BD22" s="739"/>
      <c r="BE22" s="739"/>
      <c r="BF22" s="739"/>
      <c r="BG22" s="739"/>
      <c r="BH22" s="443"/>
      <c r="BI22" s="443"/>
      <c r="BJ22" s="443"/>
      <c r="BK22" s="443"/>
      <c r="BL22" s="443"/>
      <c r="BM22" s="443"/>
      <c r="BN22" s="443"/>
      <c r="BO22" s="443"/>
      <c r="BP22" s="443"/>
      <c r="BQ22" s="443"/>
      <c r="BR22" s="443"/>
      <c r="BS22" s="443"/>
      <c r="BT22" s="443"/>
      <c r="BU22" s="443"/>
      <c r="BV22" s="443"/>
    </row>
    <row r="23" spans="1:74" ht="11.1" customHeight="1" x14ac:dyDescent="0.2">
      <c r="A23" s="159" t="s">
        <v>297</v>
      </c>
      <c r="B23" s="169" t="s">
        <v>82</v>
      </c>
      <c r="C23" s="244">
        <v>36.703603028000003</v>
      </c>
      <c r="D23" s="244">
        <v>36.500339959999998</v>
      </c>
      <c r="E23" s="244">
        <v>36.074070427999999</v>
      </c>
      <c r="F23" s="244">
        <v>36.238691715000002</v>
      </c>
      <c r="G23" s="244">
        <v>36.713660177999998</v>
      </c>
      <c r="H23" s="244">
        <v>37.120580357999998</v>
      </c>
      <c r="I23" s="244">
        <v>37.359951762000001</v>
      </c>
      <c r="J23" s="244">
        <v>37.157702710000002</v>
      </c>
      <c r="K23" s="244">
        <v>37.313271149000002</v>
      </c>
      <c r="L23" s="244">
        <v>37.074134256999997</v>
      </c>
      <c r="M23" s="244">
        <v>36.932674859000002</v>
      </c>
      <c r="N23" s="244">
        <v>36.835199056999997</v>
      </c>
      <c r="O23" s="244">
        <v>37.061881677000002</v>
      </c>
      <c r="P23" s="244">
        <v>36.916353135999998</v>
      </c>
      <c r="Q23" s="244">
        <v>36.680675543</v>
      </c>
      <c r="R23" s="244">
        <v>36.592714620000002</v>
      </c>
      <c r="S23" s="244">
        <v>36.440564115999997</v>
      </c>
      <c r="T23" s="244">
        <v>36.539465100000001</v>
      </c>
      <c r="U23" s="244">
        <v>36.551576457000003</v>
      </c>
      <c r="V23" s="244">
        <v>36.831958843000002</v>
      </c>
      <c r="W23" s="244">
        <v>36.923532825000002</v>
      </c>
      <c r="X23" s="244">
        <v>37.101120459999997</v>
      </c>
      <c r="Y23" s="244">
        <v>36.865921401000001</v>
      </c>
      <c r="Z23" s="244">
        <v>36.166352781999997</v>
      </c>
      <c r="AA23" s="244">
        <v>35.636192514999998</v>
      </c>
      <c r="AB23" s="244">
        <v>35.560393591999997</v>
      </c>
      <c r="AC23" s="244">
        <v>35.094197379000001</v>
      </c>
      <c r="AD23" s="244">
        <v>35.142936656000003</v>
      </c>
      <c r="AE23" s="244">
        <v>34.760134688999997</v>
      </c>
      <c r="AF23" s="244">
        <v>34.864925006</v>
      </c>
      <c r="AG23" s="244">
        <v>34.289305896999998</v>
      </c>
      <c r="AH23" s="244">
        <v>34.583010979000001</v>
      </c>
      <c r="AI23" s="244">
        <v>32.991847094999997</v>
      </c>
      <c r="AJ23" s="244">
        <v>34.441172158999997</v>
      </c>
      <c r="AK23" s="244">
        <v>34.378036477999999</v>
      </c>
      <c r="AL23" s="244">
        <v>34.339195834000002</v>
      </c>
      <c r="AM23" s="244">
        <v>33.920590759</v>
      </c>
      <c r="AN23" s="244">
        <v>33.178916786999999</v>
      </c>
      <c r="AO23" s="244">
        <v>33.375051646999999</v>
      </c>
      <c r="AP23" s="244">
        <v>35.481799784000003</v>
      </c>
      <c r="AQ23" s="244">
        <v>29.359594303000002</v>
      </c>
      <c r="AR23" s="244">
        <v>27.367302749</v>
      </c>
      <c r="AS23" s="244">
        <v>27.955374815999999</v>
      </c>
      <c r="AT23" s="244">
        <v>28.973465827999998</v>
      </c>
      <c r="AU23" s="244">
        <v>29.036159133999998</v>
      </c>
      <c r="AV23" s="244">
        <v>29.347835475</v>
      </c>
      <c r="AW23" s="244">
        <v>30.190279138000001</v>
      </c>
      <c r="AX23" s="244">
        <v>30.473693153999999</v>
      </c>
      <c r="AY23" s="244">
        <v>30.628020403000001</v>
      </c>
      <c r="AZ23" s="244">
        <v>30.160203145000001</v>
      </c>
      <c r="BA23" s="244">
        <v>30.300968404999999</v>
      </c>
      <c r="BB23" s="244">
        <v>30.291398569999998</v>
      </c>
      <c r="BC23" s="244">
        <v>30.733425776000001</v>
      </c>
      <c r="BD23" s="244">
        <v>31.314240957999999</v>
      </c>
      <c r="BE23" s="244">
        <v>32.077336637000002</v>
      </c>
      <c r="BF23" s="244">
        <v>32.155792959000003</v>
      </c>
      <c r="BG23" s="244">
        <v>32.510006515000001</v>
      </c>
      <c r="BH23" s="368">
        <v>33.122141095000003</v>
      </c>
      <c r="BI23" s="368">
        <v>33.423603419000003</v>
      </c>
      <c r="BJ23" s="368">
        <v>33.628897049000003</v>
      </c>
      <c r="BK23" s="368">
        <v>33.724055657000001</v>
      </c>
      <c r="BL23" s="368">
        <v>33.648155236000001</v>
      </c>
      <c r="BM23" s="368">
        <v>33.592408603999999</v>
      </c>
      <c r="BN23" s="368">
        <v>33.630319362999998</v>
      </c>
      <c r="BO23" s="368">
        <v>33.835594526000001</v>
      </c>
      <c r="BP23" s="368">
        <v>34.065235252000001</v>
      </c>
      <c r="BQ23" s="368">
        <v>34.006266328999999</v>
      </c>
      <c r="BR23" s="368">
        <v>34.026173696000001</v>
      </c>
      <c r="BS23" s="368">
        <v>33.990126017000001</v>
      </c>
      <c r="BT23" s="368">
        <v>33.985347367000003</v>
      </c>
      <c r="BU23" s="368">
        <v>34.045183369999997</v>
      </c>
      <c r="BV23" s="368">
        <v>34.108241675000002</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739"/>
      <c r="BD24" s="739"/>
      <c r="BE24" s="739"/>
      <c r="BF24" s="739"/>
      <c r="BG24" s="739"/>
      <c r="BH24" s="443"/>
      <c r="BI24" s="443"/>
      <c r="BJ24" s="443"/>
      <c r="BK24" s="443"/>
      <c r="BL24" s="443"/>
      <c r="BM24" s="443"/>
      <c r="BN24" s="443"/>
      <c r="BO24" s="443"/>
      <c r="BP24" s="443"/>
      <c r="BQ24" s="443"/>
      <c r="BR24" s="443"/>
      <c r="BS24" s="443"/>
      <c r="BT24" s="443"/>
      <c r="BU24" s="443"/>
      <c r="BV24" s="443"/>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368"/>
      <c r="BI25" s="368"/>
      <c r="BJ25" s="368"/>
      <c r="BK25" s="368"/>
      <c r="BL25" s="368"/>
      <c r="BM25" s="368"/>
      <c r="BN25" s="368"/>
      <c r="BO25" s="368"/>
      <c r="BP25" s="368"/>
      <c r="BQ25" s="368"/>
      <c r="BR25" s="368"/>
      <c r="BS25" s="368"/>
      <c r="BT25" s="368"/>
      <c r="BU25" s="368"/>
      <c r="BV25" s="368"/>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740">
        <v>26.842222</v>
      </c>
      <c r="BD26" s="740">
        <v>26.88</v>
      </c>
      <c r="BE26" s="740">
        <v>26.88</v>
      </c>
      <c r="BF26" s="740">
        <v>26.88</v>
      </c>
      <c r="BG26" s="740">
        <v>26.88</v>
      </c>
      <c r="BH26" s="444">
        <v>26.88</v>
      </c>
      <c r="BI26" s="444">
        <v>26.88</v>
      </c>
      <c r="BJ26" s="444">
        <v>26.88</v>
      </c>
      <c r="BK26" s="444">
        <v>26.981000000000002</v>
      </c>
      <c r="BL26" s="444">
        <v>26.981999999999999</v>
      </c>
      <c r="BM26" s="444">
        <v>26.983000000000001</v>
      </c>
      <c r="BN26" s="444">
        <v>27.084</v>
      </c>
      <c r="BO26" s="444">
        <v>27.085000000000001</v>
      </c>
      <c r="BP26" s="444">
        <v>27.085999999999999</v>
      </c>
      <c r="BQ26" s="444">
        <v>27.187000000000001</v>
      </c>
      <c r="BR26" s="444">
        <v>27.187999999999999</v>
      </c>
      <c r="BS26" s="444">
        <v>27.189</v>
      </c>
      <c r="BT26" s="444">
        <v>27.19</v>
      </c>
      <c r="BU26" s="444">
        <v>27.190999999999999</v>
      </c>
      <c r="BV26" s="444">
        <v>27.192</v>
      </c>
    </row>
    <row r="27" spans="1:74" ht="11.1" customHeight="1" x14ac:dyDescent="0.2">
      <c r="A27" s="159" t="s">
        <v>1021</v>
      </c>
      <c r="B27" s="170" t="s">
        <v>1350</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740">
        <v>6.7249999999999996</v>
      </c>
      <c r="BD27" s="740">
        <v>6.75</v>
      </c>
      <c r="BE27" s="740">
        <v>6.75</v>
      </c>
      <c r="BF27" s="740">
        <v>6.73</v>
      </c>
      <c r="BG27" s="740">
        <v>6.7</v>
      </c>
      <c r="BH27" s="444">
        <v>6.54</v>
      </c>
      <c r="BI27" s="444">
        <v>6.53</v>
      </c>
      <c r="BJ27" s="444">
        <v>6.52</v>
      </c>
      <c r="BK27" s="444">
        <v>6.51</v>
      </c>
      <c r="BL27" s="444">
        <v>6.5</v>
      </c>
      <c r="BM27" s="444">
        <v>6.49</v>
      </c>
      <c r="BN27" s="444">
        <v>6.48</v>
      </c>
      <c r="BO27" s="444">
        <v>6.47</v>
      </c>
      <c r="BP27" s="444">
        <v>6.46</v>
      </c>
      <c r="BQ27" s="444">
        <v>6.45</v>
      </c>
      <c r="BR27" s="444">
        <v>6.44</v>
      </c>
      <c r="BS27" s="444">
        <v>6.43</v>
      </c>
      <c r="BT27" s="444">
        <v>6.42</v>
      </c>
      <c r="BU27" s="444">
        <v>6.41</v>
      </c>
      <c r="BV27" s="444">
        <v>6.4119999999999999</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244">
        <v>33.567222000000001</v>
      </c>
      <c r="BD28" s="244">
        <v>33.630000000000003</v>
      </c>
      <c r="BE28" s="244">
        <v>33.630000000000003</v>
      </c>
      <c r="BF28" s="244">
        <v>33.61</v>
      </c>
      <c r="BG28" s="244">
        <v>33.58</v>
      </c>
      <c r="BH28" s="368">
        <v>33.42</v>
      </c>
      <c r="BI28" s="368">
        <v>33.409999999999997</v>
      </c>
      <c r="BJ28" s="368">
        <v>33.4</v>
      </c>
      <c r="BK28" s="368">
        <v>33.491</v>
      </c>
      <c r="BL28" s="368">
        <v>33.481999999999999</v>
      </c>
      <c r="BM28" s="368">
        <v>33.472999999999999</v>
      </c>
      <c r="BN28" s="368">
        <v>33.564</v>
      </c>
      <c r="BO28" s="368">
        <v>33.555</v>
      </c>
      <c r="BP28" s="368">
        <v>33.545999999999999</v>
      </c>
      <c r="BQ28" s="368">
        <v>33.637</v>
      </c>
      <c r="BR28" s="368">
        <v>33.628</v>
      </c>
      <c r="BS28" s="368">
        <v>33.619</v>
      </c>
      <c r="BT28" s="368">
        <v>33.61</v>
      </c>
      <c r="BU28" s="368">
        <v>33.600999999999999</v>
      </c>
      <c r="BV28" s="368">
        <v>33.603999999999999</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368"/>
      <c r="BI29" s="368"/>
      <c r="BJ29" s="368"/>
      <c r="BK29" s="368"/>
      <c r="BL29" s="368"/>
      <c r="BM29" s="368"/>
      <c r="BN29" s="368"/>
      <c r="BO29" s="368"/>
      <c r="BP29" s="368"/>
      <c r="BQ29" s="368"/>
      <c r="BR29" s="368"/>
      <c r="BS29" s="368"/>
      <c r="BT29" s="368"/>
      <c r="BU29" s="368"/>
      <c r="BV29" s="368"/>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368"/>
      <c r="BI30" s="368"/>
      <c r="BJ30" s="368"/>
      <c r="BK30" s="368"/>
      <c r="BL30" s="368"/>
      <c r="BM30" s="368"/>
      <c r="BN30" s="368"/>
      <c r="BO30" s="368"/>
      <c r="BP30" s="368"/>
      <c r="BQ30" s="368"/>
      <c r="BR30" s="368"/>
      <c r="BS30" s="368"/>
      <c r="BT30" s="368"/>
      <c r="BU30" s="368"/>
      <c r="BV30" s="368"/>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740">
        <v>6.9102220000000001</v>
      </c>
      <c r="BD31" s="740">
        <v>6.41</v>
      </c>
      <c r="BE31" s="740">
        <v>5.79</v>
      </c>
      <c r="BF31" s="740">
        <v>5.5350000000000001</v>
      </c>
      <c r="BG31" s="740">
        <v>5.3449999999999998</v>
      </c>
      <c r="BH31" s="444">
        <v>5.0599999999999996</v>
      </c>
      <c r="BI31" s="444">
        <v>4.84</v>
      </c>
      <c r="BJ31" s="444">
        <v>4.71</v>
      </c>
      <c r="BK31" s="444">
        <v>4.8109999999999999</v>
      </c>
      <c r="BL31" s="444">
        <v>4.8120000000000003</v>
      </c>
      <c r="BM31" s="444">
        <v>4.8129999999999997</v>
      </c>
      <c r="BN31" s="444">
        <v>4.8140000000000001</v>
      </c>
      <c r="BO31" s="444">
        <v>4.6150000000000002</v>
      </c>
      <c r="BP31" s="444">
        <v>4.4160000000000004</v>
      </c>
      <c r="BQ31" s="444">
        <v>4.617</v>
      </c>
      <c r="BR31" s="444">
        <v>4.6180000000000003</v>
      </c>
      <c r="BS31" s="444">
        <v>4.6189999999999998</v>
      </c>
      <c r="BT31" s="444">
        <v>4.62</v>
      </c>
      <c r="BU31" s="444">
        <v>4.6210000000000004</v>
      </c>
      <c r="BV31" s="444">
        <v>4.6219999999999999</v>
      </c>
    </row>
    <row r="32" spans="1:74" ht="11.1" customHeight="1" x14ac:dyDescent="0.2">
      <c r="A32" s="159" t="s">
        <v>1022</v>
      </c>
      <c r="B32" s="170" t="s">
        <v>1350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1.29</v>
      </c>
      <c r="AZ32" s="244">
        <v>1.17</v>
      </c>
      <c r="BA32" s="244">
        <v>1.1200000000000001</v>
      </c>
      <c r="BB32" s="740">
        <v>1.175</v>
      </c>
      <c r="BC32" s="740">
        <v>1.19</v>
      </c>
      <c r="BD32" s="740">
        <v>1.1850000000000001</v>
      </c>
      <c r="BE32" s="740">
        <v>1.1100000000000001</v>
      </c>
      <c r="BF32" s="740">
        <v>1.3</v>
      </c>
      <c r="BG32" s="740">
        <v>1.08</v>
      </c>
      <c r="BH32" s="444">
        <v>0.59487500000000004</v>
      </c>
      <c r="BI32" s="444">
        <v>0.57621500000000003</v>
      </c>
      <c r="BJ32" s="444">
        <v>0.57755599999999996</v>
      </c>
      <c r="BK32" s="444">
        <v>0.61246599999999995</v>
      </c>
      <c r="BL32" s="444">
        <v>0.59280600000000006</v>
      </c>
      <c r="BM32" s="444">
        <v>0.61214599999999997</v>
      </c>
      <c r="BN32" s="444">
        <v>0.58348599999999995</v>
      </c>
      <c r="BO32" s="444">
        <v>0.56482699999999997</v>
      </c>
      <c r="BP32" s="444">
        <v>0.54616699999999996</v>
      </c>
      <c r="BQ32" s="444">
        <v>0.52770600000000001</v>
      </c>
      <c r="BR32" s="444">
        <v>0.51884799999999998</v>
      </c>
      <c r="BS32" s="444">
        <v>0.51018799999999997</v>
      </c>
      <c r="BT32" s="444">
        <v>0.49147299999999999</v>
      </c>
      <c r="BU32" s="444">
        <v>0.486037</v>
      </c>
      <c r="BV32" s="444">
        <v>0.50258999999999998</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7.7324999999999999</v>
      </c>
      <c r="AZ33" s="244">
        <v>8.4583340000000007</v>
      </c>
      <c r="BA33" s="244">
        <v>8.41</v>
      </c>
      <c r="BB33" s="244">
        <v>8.4711110000000005</v>
      </c>
      <c r="BC33" s="244">
        <v>8.1002220000000005</v>
      </c>
      <c r="BD33" s="244">
        <v>7.5949999999999998</v>
      </c>
      <c r="BE33" s="244">
        <v>6.9</v>
      </c>
      <c r="BF33" s="244">
        <v>6.835</v>
      </c>
      <c r="BG33" s="244">
        <v>6.4249999999999998</v>
      </c>
      <c r="BH33" s="368">
        <v>5.6548749999999997</v>
      </c>
      <c r="BI33" s="368">
        <v>5.4162150000000002</v>
      </c>
      <c r="BJ33" s="368">
        <v>5.2875560000000004</v>
      </c>
      <c r="BK33" s="368">
        <v>5.4234660000000003</v>
      </c>
      <c r="BL33" s="368">
        <v>5.4048059999999998</v>
      </c>
      <c r="BM33" s="368">
        <v>5.4251459999999998</v>
      </c>
      <c r="BN33" s="368">
        <v>5.3974859999999998</v>
      </c>
      <c r="BO33" s="368">
        <v>5.1798270000000004</v>
      </c>
      <c r="BP33" s="368">
        <v>4.962167</v>
      </c>
      <c r="BQ33" s="368">
        <v>5.1447060000000002</v>
      </c>
      <c r="BR33" s="368">
        <v>5.1368479999999996</v>
      </c>
      <c r="BS33" s="368">
        <v>5.1291880000000001</v>
      </c>
      <c r="BT33" s="368">
        <v>5.1114730000000002</v>
      </c>
      <c r="BU33" s="368">
        <v>5.107037</v>
      </c>
      <c r="BV33" s="368">
        <v>5.1245900000000004</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368"/>
      <c r="BI34" s="368"/>
      <c r="BJ34" s="368"/>
      <c r="BK34" s="368"/>
      <c r="BL34" s="368"/>
      <c r="BM34" s="368"/>
      <c r="BN34" s="368"/>
      <c r="BO34" s="368"/>
      <c r="BP34" s="368"/>
      <c r="BQ34" s="368"/>
      <c r="BR34" s="368"/>
      <c r="BS34" s="368"/>
      <c r="BT34" s="368"/>
      <c r="BU34" s="368"/>
      <c r="BV34" s="368"/>
    </row>
    <row r="35" spans="1:74" ht="11.1" customHeight="1" x14ac:dyDescent="0.2">
      <c r="A35" s="159" t="s">
        <v>902</v>
      </c>
      <c r="B35" s="171" t="s">
        <v>903</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245">
        <v>2.3751612902999999</v>
      </c>
      <c r="BD35" s="245">
        <v>2.3001612903000002</v>
      </c>
      <c r="BE35" s="245">
        <v>2.3161612903000002</v>
      </c>
      <c r="BF35" s="245">
        <v>2.4461612903000001</v>
      </c>
      <c r="BG35" s="245">
        <v>2.3601612903000002</v>
      </c>
      <c r="BH35" s="559" t="s">
        <v>1405</v>
      </c>
      <c r="BI35" s="559" t="s">
        <v>1405</v>
      </c>
      <c r="BJ35" s="559" t="s">
        <v>1405</v>
      </c>
      <c r="BK35" s="559" t="s">
        <v>1405</v>
      </c>
      <c r="BL35" s="559" t="s">
        <v>1405</v>
      </c>
      <c r="BM35" s="559" t="s">
        <v>1405</v>
      </c>
      <c r="BN35" s="559" t="s">
        <v>1405</v>
      </c>
      <c r="BO35" s="559" t="s">
        <v>1405</v>
      </c>
      <c r="BP35" s="559" t="s">
        <v>1405</v>
      </c>
      <c r="BQ35" s="559" t="s">
        <v>1405</v>
      </c>
      <c r="BR35" s="559" t="s">
        <v>1405</v>
      </c>
      <c r="BS35" s="559" t="s">
        <v>1405</v>
      </c>
      <c r="BT35" s="559" t="s">
        <v>1405</v>
      </c>
      <c r="BU35" s="559" t="s">
        <v>1405</v>
      </c>
      <c r="BV35" s="559" t="s">
        <v>1405</v>
      </c>
    </row>
    <row r="36" spans="1:74" ht="12.05" customHeight="1" x14ac:dyDescent="0.2">
      <c r="B36" s="785" t="s">
        <v>1020</v>
      </c>
      <c r="C36" s="742"/>
      <c r="D36" s="742"/>
      <c r="E36" s="742"/>
      <c r="F36" s="742"/>
      <c r="G36" s="742"/>
      <c r="H36" s="742"/>
      <c r="I36" s="742"/>
      <c r="J36" s="742"/>
      <c r="K36" s="742"/>
      <c r="L36" s="742"/>
      <c r="M36" s="742"/>
      <c r="N36" s="742"/>
      <c r="O36" s="742"/>
      <c r="P36" s="742"/>
      <c r="Q36" s="74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05" customHeight="1" x14ac:dyDescent="0.2">
      <c r="B37" s="780" t="s">
        <v>1352</v>
      </c>
      <c r="C37" s="748"/>
      <c r="D37" s="748"/>
      <c r="E37" s="748"/>
      <c r="F37" s="748"/>
      <c r="G37" s="748"/>
      <c r="H37" s="748"/>
      <c r="I37" s="748"/>
      <c r="J37" s="748"/>
      <c r="K37" s="748"/>
      <c r="L37" s="748"/>
      <c r="M37" s="748"/>
      <c r="N37" s="748"/>
      <c r="O37" s="748"/>
      <c r="P37" s="748"/>
      <c r="Q37" s="742"/>
    </row>
    <row r="38" spans="1:74" ht="12.05" customHeight="1" x14ac:dyDescent="0.2">
      <c r="B38" s="786" t="s">
        <v>1353</v>
      </c>
      <c r="C38" s="786"/>
      <c r="D38" s="786"/>
      <c r="E38" s="786"/>
      <c r="F38" s="786"/>
      <c r="G38" s="786"/>
      <c r="H38" s="786"/>
      <c r="I38" s="786"/>
      <c r="J38" s="786"/>
      <c r="K38" s="786"/>
      <c r="L38" s="786"/>
      <c r="M38" s="786"/>
      <c r="N38" s="786"/>
      <c r="O38" s="786"/>
      <c r="P38" s="786"/>
      <c r="Q38" s="716"/>
    </row>
    <row r="39" spans="1:74" s="397" customFormat="1" ht="12.05" customHeight="1" x14ac:dyDescent="0.25">
      <c r="A39" s="398"/>
      <c r="B39" s="756" t="str">
        <f>"Notes: "&amp;"EIA completed modeling and analysis for this report on " &amp;Dates!D2&amp;"."</f>
        <v>Notes: EIA completed modeling and analysis for this report on Thursday October 7, 2021.</v>
      </c>
      <c r="C39" s="755"/>
      <c r="D39" s="755"/>
      <c r="E39" s="755"/>
      <c r="F39" s="755"/>
      <c r="G39" s="755"/>
      <c r="H39" s="755"/>
      <c r="I39" s="755"/>
      <c r="J39" s="755"/>
      <c r="K39" s="755"/>
      <c r="L39" s="755"/>
      <c r="M39" s="755"/>
      <c r="N39" s="755"/>
      <c r="O39" s="755"/>
      <c r="P39" s="755"/>
      <c r="Q39" s="755"/>
      <c r="AY39" s="483"/>
      <c r="AZ39" s="483"/>
      <c r="BA39" s="483"/>
      <c r="BB39" s="483"/>
      <c r="BC39" s="483"/>
      <c r="BD39" s="577"/>
      <c r="BE39" s="577"/>
      <c r="BF39" s="577"/>
      <c r="BG39" s="483"/>
      <c r="BH39" s="483"/>
      <c r="BI39" s="483"/>
      <c r="BJ39" s="483"/>
    </row>
    <row r="40" spans="1:74" s="397" customFormat="1" ht="12.05" customHeight="1" x14ac:dyDescent="0.25">
      <c r="A40" s="398"/>
      <c r="B40" s="756" t="s">
        <v>353</v>
      </c>
      <c r="C40" s="755"/>
      <c r="D40" s="755"/>
      <c r="E40" s="755"/>
      <c r="F40" s="755"/>
      <c r="G40" s="755"/>
      <c r="H40" s="755"/>
      <c r="I40" s="755"/>
      <c r="J40" s="755"/>
      <c r="K40" s="755"/>
      <c r="L40" s="755"/>
      <c r="M40" s="755"/>
      <c r="N40" s="755"/>
      <c r="O40" s="755"/>
      <c r="P40" s="755"/>
      <c r="Q40" s="755"/>
      <c r="AY40" s="483"/>
      <c r="AZ40" s="483"/>
      <c r="BA40" s="483"/>
      <c r="BB40" s="483"/>
      <c r="BC40" s="483"/>
      <c r="BD40" s="577"/>
      <c r="BE40" s="577"/>
      <c r="BF40" s="577"/>
      <c r="BG40" s="483"/>
      <c r="BH40" s="483"/>
      <c r="BI40" s="483"/>
      <c r="BJ40" s="483"/>
    </row>
    <row r="41" spans="1:74" s="397" customFormat="1" ht="12.05" customHeight="1" x14ac:dyDescent="0.25">
      <c r="A41" s="398"/>
      <c r="B41" s="776" t="s">
        <v>885</v>
      </c>
      <c r="C41" s="763"/>
      <c r="D41" s="763"/>
      <c r="E41" s="763"/>
      <c r="F41" s="763"/>
      <c r="G41" s="763"/>
      <c r="H41" s="763"/>
      <c r="I41" s="763"/>
      <c r="J41" s="763"/>
      <c r="K41" s="763"/>
      <c r="L41" s="763"/>
      <c r="M41" s="763"/>
      <c r="N41" s="763"/>
      <c r="O41" s="763"/>
      <c r="P41" s="763"/>
      <c r="Q41" s="763"/>
      <c r="AY41" s="483"/>
      <c r="AZ41" s="483"/>
      <c r="BA41" s="483"/>
      <c r="BB41" s="483"/>
      <c r="BC41" s="483"/>
      <c r="BD41" s="577"/>
      <c r="BE41" s="577"/>
      <c r="BF41" s="577"/>
      <c r="BG41" s="483"/>
      <c r="BH41" s="483"/>
      <c r="BI41" s="483"/>
      <c r="BJ41" s="483"/>
    </row>
    <row r="42" spans="1:74" s="397" customFormat="1" ht="12.05" customHeight="1" x14ac:dyDescent="0.25">
      <c r="A42" s="398"/>
      <c r="B42" s="782" t="s">
        <v>854</v>
      </c>
      <c r="C42" s="742"/>
      <c r="D42" s="742"/>
      <c r="E42" s="742"/>
      <c r="F42" s="742"/>
      <c r="G42" s="742"/>
      <c r="H42" s="742"/>
      <c r="I42" s="742"/>
      <c r="J42" s="742"/>
      <c r="K42" s="742"/>
      <c r="L42" s="742"/>
      <c r="M42" s="742"/>
      <c r="N42" s="742"/>
      <c r="O42" s="742"/>
      <c r="P42" s="742"/>
      <c r="Q42" s="742"/>
      <c r="AY42" s="483"/>
      <c r="AZ42" s="483"/>
      <c r="BA42" s="483"/>
      <c r="BB42" s="483"/>
      <c r="BC42" s="483"/>
      <c r="BD42" s="577"/>
      <c r="BE42" s="577"/>
      <c r="BF42" s="577"/>
      <c r="BG42" s="483"/>
      <c r="BH42" s="483"/>
      <c r="BI42" s="483"/>
      <c r="BJ42" s="483"/>
    </row>
    <row r="43" spans="1:74" s="397" customFormat="1" ht="12.05" customHeight="1" x14ac:dyDescent="0.25">
      <c r="A43" s="398"/>
      <c r="B43" s="751" t="s">
        <v>838</v>
      </c>
      <c r="C43" s="752"/>
      <c r="D43" s="752"/>
      <c r="E43" s="752"/>
      <c r="F43" s="752"/>
      <c r="G43" s="752"/>
      <c r="H43" s="752"/>
      <c r="I43" s="752"/>
      <c r="J43" s="752"/>
      <c r="K43" s="752"/>
      <c r="L43" s="752"/>
      <c r="M43" s="752"/>
      <c r="N43" s="752"/>
      <c r="O43" s="752"/>
      <c r="P43" s="752"/>
      <c r="Q43" s="742"/>
      <c r="AY43" s="483"/>
      <c r="AZ43" s="483"/>
      <c r="BA43" s="483"/>
      <c r="BB43" s="483"/>
      <c r="BC43" s="483"/>
      <c r="BD43" s="577"/>
      <c r="BE43" s="577"/>
      <c r="BF43" s="577"/>
      <c r="BG43" s="483"/>
      <c r="BH43" s="483"/>
      <c r="BI43" s="483"/>
      <c r="BJ43" s="483"/>
    </row>
    <row r="44" spans="1:74" s="397" customFormat="1" ht="12.05" customHeight="1" x14ac:dyDescent="0.25">
      <c r="A44" s="393"/>
      <c r="B44" s="771" t="s">
        <v>1380</v>
      </c>
      <c r="C44" s="742"/>
      <c r="D44" s="742"/>
      <c r="E44" s="742"/>
      <c r="F44" s="742"/>
      <c r="G44" s="742"/>
      <c r="H44" s="742"/>
      <c r="I44" s="742"/>
      <c r="J44" s="742"/>
      <c r="K44" s="742"/>
      <c r="L44" s="742"/>
      <c r="M44" s="742"/>
      <c r="N44" s="742"/>
      <c r="O44" s="742"/>
      <c r="P44" s="742"/>
      <c r="Q44" s="742"/>
      <c r="AY44" s="483"/>
      <c r="AZ44" s="483"/>
      <c r="BA44" s="483"/>
      <c r="BB44" s="483"/>
      <c r="BC44" s="483"/>
      <c r="BD44" s="577"/>
      <c r="BE44" s="577"/>
      <c r="BF44" s="577"/>
      <c r="BG44" s="483"/>
      <c r="BH44" s="483"/>
      <c r="BI44" s="483"/>
      <c r="BJ44" s="483"/>
    </row>
    <row r="45" spans="1:74" x14ac:dyDescent="0.2">
      <c r="BK45" s="370"/>
      <c r="BL45" s="370"/>
      <c r="BM45" s="370"/>
      <c r="BN45" s="370"/>
      <c r="BO45" s="370"/>
      <c r="BP45" s="370"/>
      <c r="BQ45" s="370"/>
      <c r="BR45" s="370"/>
      <c r="BS45" s="370"/>
      <c r="BT45" s="370"/>
      <c r="BU45" s="370"/>
      <c r="BV45" s="370"/>
    </row>
    <row r="46" spans="1:74" x14ac:dyDescent="0.2">
      <c r="BK46" s="370"/>
      <c r="BL46" s="370"/>
      <c r="BM46" s="370"/>
      <c r="BN46" s="370"/>
      <c r="BO46" s="370"/>
      <c r="BP46" s="370"/>
      <c r="BQ46" s="370"/>
      <c r="BR46" s="370"/>
      <c r="BS46" s="370"/>
      <c r="BT46" s="370"/>
      <c r="BU46" s="370"/>
      <c r="BV46" s="370"/>
    </row>
    <row r="47" spans="1:74" x14ac:dyDescent="0.2">
      <c r="BK47" s="370"/>
      <c r="BL47" s="370"/>
      <c r="BM47" s="370"/>
      <c r="BN47" s="370"/>
      <c r="BO47" s="370"/>
      <c r="BP47" s="370"/>
      <c r="BQ47" s="370"/>
      <c r="BR47" s="370"/>
      <c r="BS47" s="370"/>
      <c r="BT47" s="370"/>
      <c r="BU47" s="370"/>
      <c r="BV47" s="370"/>
    </row>
    <row r="48" spans="1:74"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I10" sqref="BI10"/>
    </sheetView>
  </sheetViews>
  <sheetFormatPr defaultColWidth="8.59765625" defaultRowHeight="10" x14ac:dyDescent="0.2"/>
  <cols>
    <col min="1" max="1" width="11.59765625" style="159" customWidth="1"/>
    <col min="2" max="2" width="35.796875" style="152" customWidth="1"/>
    <col min="3" max="50" width="6.59765625" style="152" customWidth="1"/>
    <col min="51" max="55" width="6.59765625" style="445" customWidth="1"/>
    <col min="56" max="58" width="6.59765625" style="572" customWidth="1"/>
    <col min="59" max="62" width="6.59765625" style="445" customWidth="1"/>
    <col min="63" max="74" width="6.59765625" style="152" customWidth="1"/>
    <col min="75" max="16384" width="8.59765625" style="152"/>
  </cols>
  <sheetData>
    <row r="1" spans="1:74" ht="12.75" customHeight="1" x14ac:dyDescent="0.25">
      <c r="A1" s="766" t="s">
        <v>798</v>
      </c>
      <c r="B1" s="790" t="s">
        <v>1358</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0"/>
      <c r="AY1" s="790"/>
      <c r="AZ1" s="790"/>
      <c r="BA1" s="790"/>
      <c r="BB1" s="790"/>
      <c r="BC1" s="790"/>
      <c r="BD1" s="790"/>
      <c r="BE1" s="790"/>
      <c r="BF1" s="790"/>
      <c r="BG1" s="790"/>
      <c r="BH1" s="790"/>
      <c r="BI1" s="790"/>
      <c r="BJ1" s="790"/>
      <c r="BK1" s="790"/>
      <c r="BL1" s="790"/>
      <c r="BM1" s="790"/>
      <c r="BN1" s="790"/>
      <c r="BO1" s="790"/>
      <c r="BP1" s="790"/>
      <c r="BQ1" s="790"/>
      <c r="BR1" s="790"/>
      <c r="BS1" s="790"/>
      <c r="BT1" s="790"/>
      <c r="BU1" s="790"/>
      <c r="BV1" s="790"/>
    </row>
    <row r="2" spans="1:74" ht="12.75" customHeight="1" x14ac:dyDescent="0.25">
      <c r="A2" s="767"/>
      <c r="B2" s="486" t="str">
        <f>"U.S. Energy Information Administration  |  Short-Term Energy Outlook  - "&amp;Dates!D1</f>
        <v>U.S. Energy Information Administration  |  Short-Term Energy Outlook  - October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2.75" x14ac:dyDescent="0.25">
      <c r="B3" s="432"/>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72"/>
      <c r="BH5" s="572"/>
      <c r="BI5" s="572"/>
    </row>
    <row r="6" spans="1:74" ht="11.1" customHeight="1" x14ac:dyDescent="0.2">
      <c r="A6" s="159" t="s">
        <v>597</v>
      </c>
      <c r="B6" s="169" t="s">
        <v>234</v>
      </c>
      <c r="C6" s="244">
        <v>23.668971196000001</v>
      </c>
      <c r="D6" s="244">
        <v>23.627688002999999</v>
      </c>
      <c r="E6" s="244">
        <v>24.557990969999999</v>
      </c>
      <c r="F6" s="244">
        <v>23.851732336000001</v>
      </c>
      <c r="G6" s="244">
        <v>24.598047422</v>
      </c>
      <c r="H6" s="244">
        <v>25.151620669</v>
      </c>
      <c r="I6" s="244">
        <v>24.646500648</v>
      </c>
      <c r="J6" s="244">
        <v>24.872478711999999</v>
      </c>
      <c r="K6" s="244">
        <v>24.125653003</v>
      </c>
      <c r="L6" s="244">
        <v>24.451324454000002</v>
      </c>
      <c r="M6" s="244">
        <v>24.902846336</v>
      </c>
      <c r="N6" s="244">
        <v>24.799031292999999</v>
      </c>
      <c r="O6" s="244">
        <v>24.920854286000001</v>
      </c>
      <c r="P6" s="244">
        <v>24.147500013999998</v>
      </c>
      <c r="Q6" s="244">
        <v>25.075848317999998</v>
      </c>
      <c r="R6" s="244">
        <v>24.359859490000002</v>
      </c>
      <c r="S6" s="244">
        <v>24.74095135</v>
      </c>
      <c r="T6" s="244">
        <v>25.253943156999998</v>
      </c>
      <c r="U6" s="244">
        <v>25.267152608</v>
      </c>
      <c r="V6" s="244">
        <v>25.921622544000002</v>
      </c>
      <c r="W6" s="244">
        <v>24.709547823000001</v>
      </c>
      <c r="X6" s="244">
        <v>25.410829672999999</v>
      </c>
      <c r="Y6" s="244">
        <v>25.303152823000001</v>
      </c>
      <c r="Z6" s="244">
        <v>24.480582189</v>
      </c>
      <c r="AA6" s="244">
        <v>24.796963000000002</v>
      </c>
      <c r="AB6" s="244">
        <v>24.610731999999999</v>
      </c>
      <c r="AC6" s="244">
        <v>24.276496999999999</v>
      </c>
      <c r="AD6" s="244">
        <v>24.813291</v>
      </c>
      <c r="AE6" s="244">
        <v>24.702290999999999</v>
      </c>
      <c r="AF6" s="244">
        <v>25.287555999999999</v>
      </c>
      <c r="AG6" s="244">
        <v>25.409068999999999</v>
      </c>
      <c r="AH6" s="244">
        <v>26.005310000000001</v>
      </c>
      <c r="AI6" s="244">
        <v>24.823302999999999</v>
      </c>
      <c r="AJ6" s="244">
        <v>25.239325999999998</v>
      </c>
      <c r="AK6" s="244">
        <v>25.204305000000002</v>
      </c>
      <c r="AL6" s="244">
        <v>25.016598999999999</v>
      </c>
      <c r="AM6" s="244">
        <v>24.171271000000001</v>
      </c>
      <c r="AN6" s="244">
        <v>24.608239000000001</v>
      </c>
      <c r="AO6" s="244">
        <v>22.592877999999999</v>
      </c>
      <c r="AP6" s="244">
        <v>17.675602999999999</v>
      </c>
      <c r="AQ6" s="244">
        <v>19.398257999999998</v>
      </c>
      <c r="AR6" s="244">
        <v>21.250423999999999</v>
      </c>
      <c r="AS6" s="244">
        <v>22.087509000000001</v>
      </c>
      <c r="AT6" s="244">
        <v>22.363371000000001</v>
      </c>
      <c r="AU6" s="244">
        <v>22.170169999999999</v>
      </c>
      <c r="AV6" s="244">
        <v>22.248930999999999</v>
      </c>
      <c r="AW6" s="244">
        <v>22.526371000000001</v>
      </c>
      <c r="AX6" s="244">
        <v>22.558091999999998</v>
      </c>
      <c r="AY6" s="244">
        <v>22.144420999000001</v>
      </c>
      <c r="AZ6" s="244">
        <v>21.218507999</v>
      </c>
      <c r="BA6" s="244">
        <v>23.132949999000001</v>
      </c>
      <c r="BB6" s="244">
        <v>23.137247999</v>
      </c>
      <c r="BC6" s="244">
        <v>23.802767999</v>
      </c>
      <c r="BD6" s="244">
        <v>24.361278999</v>
      </c>
      <c r="BE6" s="244">
        <v>24.021654835</v>
      </c>
      <c r="BF6" s="244">
        <v>24.826424985999999</v>
      </c>
      <c r="BG6" s="244">
        <v>24.12757702</v>
      </c>
      <c r="BH6" s="368">
        <v>24.172912857</v>
      </c>
      <c r="BI6" s="368">
        <v>24.182352462000001</v>
      </c>
      <c r="BJ6" s="368">
        <v>24.314338861</v>
      </c>
      <c r="BK6" s="368">
        <v>23.960943961000002</v>
      </c>
      <c r="BL6" s="368">
        <v>23.858497046</v>
      </c>
      <c r="BM6" s="368">
        <v>24.055226995000002</v>
      </c>
      <c r="BN6" s="368">
        <v>23.961118403</v>
      </c>
      <c r="BO6" s="368">
        <v>24.475587454999999</v>
      </c>
      <c r="BP6" s="368">
        <v>24.892497181</v>
      </c>
      <c r="BQ6" s="368">
        <v>24.953678357000001</v>
      </c>
      <c r="BR6" s="368">
        <v>25.324608417</v>
      </c>
      <c r="BS6" s="368">
        <v>24.696026926999998</v>
      </c>
      <c r="BT6" s="368">
        <v>24.816785501999998</v>
      </c>
      <c r="BU6" s="368">
        <v>24.845457883000002</v>
      </c>
      <c r="BV6" s="368">
        <v>24.769608328</v>
      </c>
    </row>
    <row r="7" spans="1:74" ht="11.1" customHeight="1" x14ac:dyDescent="0.2">
      <c r="A7" s="159" t="s">
        <v>280</v>
      </c>
      <c r="B7" s="170" t="s">
        <v>338</v>
      </c>
      <c r="C7" s="244">
        <v>2.3903225805999999</v>
      </c>
      <c r="D7" s="244">
        <v>2.3686785713999998</v>
      </c>
      <c r="E7" s="244">
        <v>2.4159677418999999</v>
      </c>
      <c r="F7" s="244">
        <v>2.2005666666999999</v>
      </c>
      <c r="G7" s="244">
        <v>2.4525161290000002</v>
      </c>
      <c r="H7" s="244">
        <v>2.4783333333000002</v>
      </c>
      <c r="I7" s="244">
        <v>2.5046451613</v>
      </c>
      <c r="J7" s="244">
        <v>2.6007419354999999</v>
      </c>
      <c r="K7" s="244">
        <v>2.5166666666999999</v>
      </c>
      <c r="L7" s="244">
        <v>2.5217741935000002</v>
      </c>
      <c r="M7" s="244">
        <v>2.6044</v>
      </c>
      <c r="N7" s="244">
        <v>2.4922258065</v>
      </c>
      <c r="O7" s="244">
        <v>2.4491290323000001</v>
      </c>
      <c r="P7" s="244">
        <v>2.4758571428999998</v>
      </c>
      <c r="Q7" s="244">
        <v>2.3255161289999999</v>
      </c>
      <c r="R7" s="244">
        <v>2.3452999999999999</v>
      </c>
      <c r="S7" s="244">
        <v>2.4980645160999999</v>
      </c>
      <c r="T7" s="244">
        <v>2.4637666667000002</v>
      </c>
      <c r="U7" s="244">
        <v>2.6372258065</v>
      </c>
      <c r="V7" s="244">
        <v>2.6274838709999999</v>
      </c>
      <c r="W7" s="244">
        <v>2.6825999999999999</v>
      </c>
      <c r="X7" s="244">
        <v>2.7259677418999999</v>
      </c>
      <c r="Y7" s="244">
        <v>2.6073666666999999</v>
      </c>
      <c r="Z7" s="244">
        <v>2.3981935484000001</v>
      </c>
      <c r="AA7" s="244">
        <v>2.2885810000000002</v>
      </c>
      <c r="AB7" s="244">
        <v>2.3602910000000001</v>
      </c>
      <c r="AC7" s="244">
        <v>2.2280380000000002</v>
      </c>
      <c r="AD7" s="244">
        <v>2.323213</v>
      </c>
      <c r="AE7" s="244">
        <v>2.3477869999999998</v>
      </c>
      <c r="AF7" s="244">
        <v>2.5477789999999998</v>
      </c>
      <c r="AG7" s="244">
        <v>2.599113</v>
      </c>
      <c r="AH7" s="244">
        <v>2.832519</v>
      </c>
      <c r="AI7" s="244">
        <v>2.6829399999999999</v>
      </c>
      <c r="AJ7" s="244">
        <v>2.629381</v>
      </c>
      <c r="AK7" s="244">
        <v>2.5929359999999999</v>
      </c>
      <c r="AL7" s="244">
        <v>2.647707</v>
      </c>
      <c r="AM7" s="244">
        <v>2.386679</v>
      </c>
      <c r="AN7" s="244">
        <v>2.5965690000000001</v>
      </c>
      <c r="AO7" s="244">
        <v>2.2815409999999998</v>
      </c>
      <c r="AP7" s="244">
        <v>1.7511490000000001</v>
      </c>
      <c r="AQ7" s="244">
        <v>1.9701059999999999</v>
      </c>
      <c r="AR7" s="244">
        <v>2.174706</v>
      </c>
      <c r="AS7" s="244">
        <v>2.1930139999999998</v>
      </c>
      <c r="AT7" s="244">
        <v>2.3182659999999999</v>
      </c>
      <c r="AU7" s="244">
        <v>2.2367539999999999</v>
      </c>
      <c r="AV7" s="244">
        <v>2.060441</v>
      </c>
      <c r="AW7" s="244">
        <v>2.258953</v>
      </c>
      <c r="AX7" s="244">
        <v>2.09273</v>
      </c>
      <c r="AY7" s="244">
        <v>2.0014750000000001</v>
      </c>
      <c r="AZ7" s="244">
        <v>2.182188</v>
      </c>
      <c r="BA7" s="244">
        <v>2.1940979999999999</v>
      </c>
      <c r="BB7" s="244">
        <v>2.0568960000000001</v>
      </c>
      <c r="BC7" s="244">
        <v>2.0485540000000002</v>
      </c>
      <c r="BD7" s="244">
        <v>2.1916389999999999</v>
      </c>
      <c r="BE7" s="244">
        <v>2.3168177430000001</v>
      </c>
      <c r="BF7" s="244">
        <v>2.4262831660000002</v>
      </c>
      <c r="BG7" s="244">
        <v>2.4027640309999998</v>
      </c>
      <c r="BH7" s="368">
        <v>2.3818174669999999</v>
      </c>
      <c r="BI7" s="368">
        <v>2.423550552</v>
      </c>
      <c r="BJ7" s="368">
        <v>2.4189394659999999</v>
      </c>
      <c r="BK7" s="368">
        <v>2.387181236</v>
      </c>
      <c r="BL7" s="368">
        <v>2.4326086689999999</v>
      </c>
      <c r="BM7" s="368">
        <v>2.336005095</v>
      </c>
      <c r="BN7" s="368">
        <v>2.2734246379999998</v>
      </c>
      <c r="BO7" s="368">
        <v>2.3328327020000001</v>
      </c>
      <c r="BP7" s="368">
        <v>2.3913147260000001</v>
      </c>
      <c r="BQ7" s="368">
        <v>2.4113251080000002</v>
      </c>
      <c r="BR7" s="368">
        <v>2.469887189</v>
      </c>
      <c r="BS7" s="368">
        <v>2.4205274000000001</v>
      </c>
      <c r="BT7" s="368">
        <v>2.3956878709999998</v>
      </c>
      <c r="BU7" s="368">
        <v>2.4207159900000002</v>
      </c>
      <c r="BV7" s="368">
        <v>2.422683519</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1.8973870968</v>
      </c>
      <c r="P8" s="244">
        <v>1.9685357143</v>
      </c>
      <c r="Q8" s="244">
        <v>2.0091290323000002</v>
      </c>
      <c r="R8" s="244">
        <v>1.9662333332999999</v>
      </c>
      <c r="S8" s="244">
        <v>1.9817096774</v>
      </c>
      <c r="T8" s="244">
        <v>2.0099333332999998</v>
      </c>
      <c r="U8" s="244">
        <v>1.9485806452000001</v>
      </c>
      <c r="V8" s="244">
        <v>1.9280645161000001</v>
      </c>
      <c r="W8" s="244">
        <v>1.9328666667000001</v>
      </c>
      <c r="X8" s="244">
        <v>1.8890967742</v>
      </c>
      <c r="Y8" s="244">
        <v>1.9116</v>
      </c>
      <c r="Z8" s="244">
        <v>1.7449354839</v>
      </c>
      <c r="AA8" s="244">
        <v>1.8837390000000001</v>
      </c>
      <c r="AB8" s="244">
        <v>1.956912</v>
      </c>
      <c r="AC8" s="244">
        <v>1.862552</v>
      </c>
      <c r="AD8" s="244">
        <v>2.1478169999999999</v>
      </c>
      <c r="AE8" s="244">
        <v>1.9577560000000001</v>
      </c>
      <c r="AF8" s="244">
        <v>2.0761379999999998</v>
      </c>
      <c r="AG8" s="244">
        <v>2.0657220000000001</v>
      </c>
      <c r="AH8" s="244">
        <v>2.0052180000000002</v>
      </c>
      <c r="AI8" s="244">
        <v>1.88222</v>
      </c>
      <c r="AJ8" s="244">
        <v>1.8862989999999999</v>
      </c>
      <c r="AK8" s="244">
        <v>1.8655569999999999</v>
      </c>
      <c r="AL8" s="244">
        <v>1.916363</v>
      </c>
      <c r="AM8" s="244">
        <v>1.842203</v>
      </c>
      <c r="AN8" s="244">
        <v>1.8704160000000001</v>
      </c>
      <c r="AO8" s="244">
        <v>1.839494</v>
      </c>
      <c r="AP8" s="244">
        <v>1.3669469999999999</v>
      </c>
      <c r="AQ8" s="244">
        <v>1.340965</v>
      </c>
      <c r="AR8" s="244">
        <v>1.4886539999999999</v>
      </c>
      <c r="AS8" s="244">
        <v>1.504421</v>
      </c>
      <c r="AT8" s="244">
        <v>1.478227</v>
      </c>
      <c r="AU8" s="244">
        <v>1.509584</v>
      </c>
      <c r="AV8" s="244">
        <v>1.5658380000000001</v>
      </c>
      <c r="AW8" s="244">
        <v>1.515895</v>
      </c>
      <c r="AX8" s="244">
        <v>1.6546700000000001</v>
      </c>
      <c r="AY8" s="244">
        <v>1.5383530000000001</v>
      </c>
      <c r="AZ8" s="244">
        <v>1.582927</v>
      </c>
      <c r="BA8" s="244">
        <v>1.7258279999999999</v>
      </c>
      <c r="BB8" s="244">
        <v>1.6117939999999999</v>
      </c>
      <c r="BC8" s="244">
        <v>1.651384</v>
      </c>
      <c r="BD8" s="244">
        <v>1.623294</v>
      </c>
      <c r="BE8" s="244">
        <v>1.801632093</v>
      </c>
      <c r="BF8" s="244">
        <v>1.7875049519999999</v>
      </c>
      <c r="BG8" s="244">
        <v>1.7581613030000001</v>
      </c>
      <c r="BH8" s="368">
        <v>1.773063391</v>
      </c>
      <c r="BI8" s="368">
        <v>1.760009911</v>
      </c>
      <c r="BJ8" s="368">
        <v>1.857017396</v>
      </c>
      <c r="BK8" s="368">
        <v>1.688675726</v>
      </c>
      <c r="BL8" s="368">
        <v>1.7434013779999999</v>
      </c>
      <c r="BM8" s="368">
        <v>1.7304649009999999</v>
      </c>
      <c r="BN8" s="368">
        <v>1.7205267660000001</v>
      </c>
      <c r="BO8" s="368">
        <v>1.729757754</v>
      </c>
      <c r="BP8" s="368">
        <v>1.755595456</v>
      </c>
      <c r="BQ8" s="368">
        <v>1.7482962500000001</v>
      </c>
      <c r="BR8" s="368">
        <v>1.730284229</v>
      </c>
      <c r="BS8" s="368">
        <v>1.697402528</v>
      </c>
      <c r="BT8" s="368">
        <v>1.7137406319999999</v>
      </c>
      <c r="BU8" s="368">
        <v>1.692164894</v>
      </c>
      <c r="BV8" s="368">
        <v>1.79406781</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19.933388999999998</v>
      </c>
      <c r="AN9" s="244">
        <v>20.132254</v>
      </c>
      <c r="AO9" s="244">
        <v>18.462842999999999</v>
      </c>
      <c r="AP9" s="244">
        <v>14.548507000000001</v>
      </c>
      <c r="AQ9" s="244">
        <v>16.078187</v>
      </c>
      <c r="AR9" s="244">
        <v>17.578064000000001</v>
      </c>
      <c r="AS9" s="244">
        <v>18.381074000000002</v>
      </c>
      <c r="AT9" s="244">
        <v>18.557877999999999</v>
      </c>
      <c r="AU9" s="244">
        <v>18.414832000000001</v>
      </c>
      <c r="AV9" s="244">
        <v>18.613651999999998</v>
      </c>
      <c r="AW9" s="244">
        <v>18.742522999999998</v>
      </c>
      <c r="AX9" s="244">
        <v>18.801691999999999</v>
      </c>
      <c r="AY9" s="244">
        <v>18.595400999999999</v>
      </c>
      <c r="AZ9" s="244">
        <v>17.444201</v>
      </c>
      <c r="BA9" s="244">
        <v>19.203831999999998</v>
      </c>
      <c r="BB9" s="244">
        <v>19.459365999999999</v>
      </c>
      <c r="BC9" s="244">
        <v>20.093637999999999</v>
      </c>
      <c r="BD9" s="244">
        <v>20.537154000000001</v>
      </c>
      <c r="BE9" s="244">
        <v>19.894013000000001</v>
      </c>
      <c r="BF9" s="244">
        <v>20.603444869</v>
      </c>
      <c r="BG9" s="244">
        <v>19.957459687</v>
      </c>
      <c r="BH9" s="368">
        <v>20.008839999999999</v>
      </c>
      <c r="BI9" s="368">
        <v>19.989599999999999</v>
      </c>
      <c r="BJ9" s="368">
        <v>20.02919</v>
      </c>
      <c r="BK9" s="368">
        <v>19.8767</v>
      </c>
      <c r="BL9" s="368">
        <v>19.674099999999999</v>
      </c>
      <c r="BM9" s="368">
        <v>19.980370000000001</v>
      </c>
      <c r="BN9" s="368">
        <v>19.958780000000001</v>
      </c>
      <c r="BO9" s="368">
        <v>20.404610000000002</v>
      </c>
      <c r="BP9" s="368">
        <v>20.737200000000001</v>
      </c>
      <c r="BQ9" s="368">
        <v>20.78567</v>
      </c>
      <c r="BR9" s="368">
        <v>21.116050000000001</v>
      </c>
      <c r="BS9" s="368">
        <v>20.569710000000001</v>
      </c>
      <c r="BT9" s="368">
        <v>20.698969999999999</v>
      </c>
      <c r="BU9" s="368">
        <v>20.72419</v>
      </c>
      <c r="BV9" s="368">
        <v>20.54447</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6.4301919058000001</v>
      </c>
      <c r="AB11" s="244">
        <v>6.6924286670999997</v>
      </c>
      <c r="AC11" s="244">
        <v>6.7647559447000001</v>
      </c>
      <c r="AD11" s="244">
        <v>6.7457516812999998</v>
      </c>
      <c r="AE11" s="244">
        <v>6.6789159838999996</v>
      </c>
      <c r="AF11" s="244">
        <v>6.8182350876999998</v>
      </c>
      <c r="AG11" s="244">
        <v>6.8280245089999996</v>
      </c>
      <c r="AH11" s="244">
        <v>6.8580964911000004</v>
      </c>
      <c r="AI11" s="244">
        <v>6.8424000576999999</v>
      </c>
      <c r="AJ11" s="244">
        <v>6.9046315166000003</v>
      </c>
      <c r="AK11" s="244">
        <v>6.8025637472999998</v>
      </c>
      <c r="AL11" s="244">
        <v>6.8459536153</v>
      </c>
      <c r="AM11" s="244">
        <v>5.9998725590999999</v>
      </c>
      <c r="AN11" s="244">
        <v>6.2575632301999997</v>
      </c>
      <c r="AO11" s="244">
        <v>6.1374410377000004</v>
      </c>
      <c r="AP11" s="244">
        <v>5.5617337552999997</v>
      </c>
      <c r="AQ11" s="244">
        <v>5.4271106082999996</v>
      </c>
      <c r="AR11" s="244">
        <v>5.8201152066999997</v>
      </c>
      <c r="AS11" s="244">
        <v>5.8874870400999999</v>
      </c>
      <c r="AT11" s="244">
        <v>6.0303836613000001</v>
      </c>
      <c r="AU11" s="244">
        <v>6.1831297327000003</v>
      </c>
      <c r="AV11" s="244">
        <v>6.4110089714000003</v>
      </c>
      <c r="AW11" s="244">
        <v>6.2467311969999999</v>
      </c>
      <c r="AX11" s="244">
        <v>6.2783327243000002</v>
      </c>
      <c r="AY11" s="244">
        <v>5.8977828862999999</v>
      </c>
      <c r="AZ11" s="244">
        <v>6.2343435617000003</v>
      </c>
      <c r="BA11" s="244">
        <v>6.3451308664999999</v>
      </c>
      <c r="BB11" s="244">
        <v>6.2923098709999996</v>
      </c>
      <c r="BC11" s="244">
        <v>6.2504779219</v>
      </c>
      <c r="BD11" s="244">
        <v>6.3512919717000003</v>
      </c>
      <c r="BE11" s="244">
        <v>6.4500581219999997</v>
      </c>
      <c r="BF11" s="244">
        <v>6.5505724040000004</v>
      </c>
      <c r="BG11" s="244">
        <v>6.5790350870000003</v>
      </c>
      <c r="BH11" s="368">
        <v>6.6053651059999998</v>
      </c>
      <c r="BI11" s="368">
        <v>6.4898041849999997</v>
      </c>
      <c r="BJ11" s="368">
        <v>6.5793501780000003</v>
      </c>
      <c r="BK11" s="368">
        <v>6.1444065749999996</v>
      </c>
      <c r="BL11" s="368">
        <v>6.439184322</v>
      </c>
      <c r="BM11" s="368">
        <v>6.5152830509999999</v>
      </c>
      <c r="BN11" s="368">
        <v>6.4959022700000002</v>
      </c>
      <c r="BO11" s="368">
        <v>6.4525740029999996</v>
      </c>
      <c r="BP11" s="368">
        <v>6.6142938009999996</v>
      </c>
      <c r="BQ11" s="368">
        <v>6.6147704840000001</v>
      </c>
      <c r="BR11" s="368">
        <v>6.6561227650000001</v>
      </c>
      <c r="BS11" s="368">
        <v>6.6831863240000002</v>
      </c>
      <c r="BT11" s="368">
        <v>6.7115492059999999</v>
      </c>
      <c r="BU11" s="368">
        <v>6.589327344</v>
      </c>
      <c r="BV11" s="368">
        <v>6.6818536440000003</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2.7569277520000002</v>
      </c>
      <c r="AZ12" s="244">
        <v>2.99905336</v>
      </c>
      <c r="BA12" s="244">
        <v>3.081433461</v>
      </c>
      <c r="BB12" s="244">
        <v>3.0533721269999998</v>
      </c>
      <c r="BC12" s="244">
        <v>2.9997190749999998</v>
      </c>
      <c r="BD12" s="244">
        <v>3.118875718</v>
      </c>
      <c r="BE12" s="244">
        <v>3.1032021080000001</v>
      </c>
      <c r="BF12" s="244">
        <v>3.2099267409999999</v>
      </c>
      <c r="BG12" s="244">
        <v>3.260593353</v>
      </c>
      <c r="BH12" s="368">
        <v>3.2629942679999999</v>
      </c>
      <c r="BI12" s="368">
        <v>3.1564168100000001</v>
      </c>
      <c r="BJ12" s="368">
        <v>3.1866778419999999</v>
      </c>
      <c r="BK12" s="368">
        <v>2.87645499</v>
      </c>
      <c r="BL12" s="368">
        <v>3.089166858</v>
      </c>
      <c r="BM12" s="368">
        <v>3.1492534409999999</v>
      </c>
      <c r="BN12" s="368">
        <v>3.1204474109999998</v>
      </c>
      <c r="BO12" s="368">
        <v>3.064018366</v>
      </c>
      <c r="BP12" s="368">
        <v>3.1724636479999999</v>
      </c>
      <c r="BQ12" s="368">
        <v>3.1504033819999999</v>
      </c>
      <c r="BR12" s="368">
        <v>3.2227866839999999</v>
      </c>
      <c r="BS12" s="368">
        <v>3.2772919589999998</v>
      </c>
      <c r="BT12" s="368">
        <v>3.2844235479999999</v>
      </c>
      <c r="BU12" s="368">
        <v>3.1714543110000002</v>
      </c>
      <c r="BV12" s="368">
        <v>3.2018425220000002</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14.296661459999999</v>
      </c>
      <c r="D14" s="244">
        <v>14.714154505</v>
      </c>
      <c r="E14" s="244">
        <v>14.942207606</v>
      </c>
      <c r="F14" s="244">
        <v>14.684632853</v>
      </c>
      <c r="G14" s="244">
        <v>15.105580806000001</v>
      </c>
      <c r="H14" s="244">
        <v>15.595506010999999</v>
      </c>
      <c r="I14" s="244">
        <v>15.49576225</v>
      </c>
      <c r="J14" s="244">
        <v>15.441513336</v>
      </c>
      <c r="K14" s="244">
        <v>15.846099163</v>
      </c>
      <c r="L14" s="244">
        <v>15.398024589</v>
      </c>
      <c r="M14" s="244">
        <v>15.403785379</v>
      </c>
      <c r="N14" s="244">
        <v>15.012696285000001</v>
      </c>
      <c r="O14" s="244">
        <v>14.107999469999999</v>
      </c>
      <c r="P14" s="244">
        <v>15.369646669</v>
      </c>
      <c r="Q14" s="244">
        <v>15.04662781</v>
      </c>
      <c r="R14" s="244">
        <v>15.012902846999999</v>
      </c>
      <c r="S14" s="244">
        <v>14.851081262999999</v>
      </c>
      <c r="T14" s="244">
        <v>15.188214287999999</v>
      </c>
      <c r="U14" s="244">
        <v>15.604942943999999</v>
      </c>
      <c r="V14" s="244">
        <v>15.505654534</v>
      </c>
      <c r="W14" s="244">
        <v>15.268101089</v>
      </c>
      <c r="X14" s="244">
        <v>15.388989437999999</v>
      </c>
      <c r="Y14" s="244">
        <v>14.959617749</v>
      </c>
      <c r="Z14" s="244">
        <v>14.380315083999999</v>
      </c>
      <c r="AA14" s="244">
        <v>14.753277334</v>
      </c>
      <c r="AB14" s="244">
        <v>15.12396251</v>
      </c>
      <c r="AC14" s="244">
        <v>14.681454022</v>
      </c>
      <c r="AD14" s="244">
        <v>15.255883568</v>
      </c>
      <c r="AE14" s="244">
        <v>14.741745413</v>
      </c>
      <c r="AF14" s="244">
        <v>15.002818146999999</v>
      </c>
      <c r="AG14" s="244">
        <v>15.751808994999999</v>
      </c>
      <c r="AH14" s="244">
        <v>15.345561847000001</v>
      </c>
      <c r="AI14" s="244">
        <v>15.375893515</v>
      </c>
      <c r="AJ14" s="244">
        <v>15.353751258000001</v>
      </c>
      <c r="AK14" s="244">
        <v>14.809657295999999</v>
      </c>
      <c r="AL14" s="244">
        <v>14.512119847999999</v>
      </c>
      <c r="AM14" s="244">
        <v>14.103396093000001</v>
      </c>
      <c r="AN14" s="244">
        <v>14.636065443</v>
      </c>
      <c r="AO14" s="244">
        <v>13.432842503</v>
      </c>
      <c r="AP14" s="244">
        <v>11.033305266999999</v>
      </c>
      <c r="AQ14" s="244">
        <v>11.381434909999999</v>
      </c>
      <c r="AR14" s="244">
        <v>12.695240713</v>
      </c>
      <c r="AS14" s="244">
        <v>13.703900677</v>
      </c>
      <c r="AT14" s="244">
        <v>13.169491162</v>
      </c>
      <c r="AU14" s="244">
        <v>13.912482701</v>
      </c>
      <c r="AV14" s="244">
        <v>13.675189251000001</v>
      </c>
      <c r="AW14" s="244">
        <v>13.05321146</v>
      </c>
      <c r="AX14" s="244">
        <v>12.963253686</v>
      </c>
      <c r="AY14" s="244">
        <v>11.934563879000001</v>
      </c>
      <c r="AZ14" s="244">
        <v>12.740359419000001</v>
      </c>
      <c r="BA14" s="244">
        <v>13.227251664000001</v>
      </c>
      <c r="BB14" s="244">
        <v>12.964369361999999</v>
      </c>
      <c r="BC14" s="244">
        <v>12.828197321999999</v>
      </c>
      <c r="BD14" s="244">
        <v>14.114691825</v>
      </c>
      <c r="BE14" s="244">
        <v>14.277252653</v>
      </c>
      <c r="BF14" s="244">
        <v>14.253192603</v>
      </c>
      <c r="BG14" s="244">
        <v>14.784555601999999</v>
      </c>
      <c r="BH14" s="368">
        <v>14.650051213999999</v>
      </c>
      <c r="BI14" s="368">
        <v>14.380999248</v>
      </c>
      <c r="BJ14" s="368">
        <v>14.175607015000001</v>
      </c>
      <c r="BK14" s="368">
        <v>13.516868236000001</v>
      </c>
      <c r="BL14" s="368">
        <v>14.37804558</v>
      </c>
      <c r="BM14" s="368">
        <v>14.098275342000001</v>
      </c>
      <c r="BN14" s="368">
        <v>14.084901243999999</v>
      </c>
      <c r="BO14" s="368">
        <v>13.735677730999999</v>
      </c>
      <c r="BP14" s="368">
        <v>14.233877945</v>
      </c>
      <c r="BQ14" s="368">
        <v>14.309132507999999</v>
      </c>
      <c r="BR14" s="368">
        <v>14.129955355</v>
      </c>
      <c r="BS14" s="368">
        <v>14.494157138</v>
      </c>
      <c r="BT14" s="368">
        <v>14.273751783</v>
      </c>
      <c r="BU14" s="368">
        <v>13.922232255999999</v>
      </c>
      <c r="BV14" s="368">
        <v>13.67768454</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924</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4.636722454</v>
      </c>
      <c r="AB16" s="244">
        <v>4.8603093419999999</v>
      </c>
      <c r="AC16" s="244">
        <v>4.7293066640000001</v>
      </c>
      <c r="AD16" s="244">
        <v>4.6469712369999998</v>
      </c>
      <c r="AE16" s="244">
        <v>4.7705058129999998</v>
      </c>
      <c r="AF16" s="244">
        <v>4.9689810779999997</v>
      </c>
      <c r="AG16" s="244">
        <v>5.1235503519999996</v>
      </c>
      <c r="AH16" s="244">
        <v>5.2170971110000002</v>
      </c>
      <c r="AI16" s="244">
        <v>5.1382366079999997</v>
      </c>
      <c r="AJ16" s="244">
        <v>4.9523609940000002</v>
      </c>
      <c r="AK16" s="244">
        <v>5.0195794210000004</v>
      </c>
      <c r="AL16" s="244">
        <v>5.0751019529999999</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4.8290538039999999</v>
      </c>
      <c r="AZ16" s="244">
        <v>5.0728225629999999</v>
      </c>
      <c r="BA16" s="244">
        <v>4.9367669090000001</v>
      </c>
      <c r="BB16" s="244">
        <v>4.8550874799999999</v>
      </c>
      <c r="BC16" s="244">
        <v>5.0021223499999996</v>
      </c>
      <c r="BD16" s="244">
        <v>5.2195435139999997</v>
      </c>
      <c r="BE16" s="244">
        <v>5.3812777220000001</v>
      </c>
      <c r="BF16" s="244">
        <v>5.4869799600000002</v>
      </c>
      <c r="BG16" s="244">
        <v>5.3985157729999997</v>
      </c>
      <c r="BH16" s="368">
        <v>5.1948609619999999</v>
      </c>
      <c r="BI16" s="368">
        <v>5.2710982790000003</v>
      </c>
      <c r="BJ16" s="368">
        <v>5.3334935449999996</v>
      </c>
      <c r="BK16" s="368">
        <v>4.9569812110000004</v>
      </c>
      <c r="BL16" s="368">
        <v>5.2139468249999998</v>
      </c>
      <c r="BM16" s="368">
        <v>5.0749143669999999</v>
      </c>
      <c r="BN16" s="368">
        <v>4.9834359460000002</v>
      </c>
      <c r="BO16" s="368">
        <v>5.1207999080000004</v>
      </c>
      <c r="BP16" s="368">
        <v>5.3368747159999996</v>
      </c>
      <c r="BQ16" s="368">
        <v>5.4971804219999996</v>
      </c>
      <c r="BR16" s="368">
        <v>5.6043798880000004</v>
      </c>
      <c r="BS16" s="368">
        <v>5.5179968859999997</v>
      </c>
      <c r="BT16" s="368">
        <v>5.3186142649999999</v>
      </c>
      <c r="BU16" s="368">
        <v>5.3985723559999998</v>
      </c>
      <c r="BV16" s="368">
        <v>5.4597661400000002</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3.3734187430000002</v>
      </c>
      <c r="AB17" s="244">
        <v>3.6123404099999998</v>
      </c>
      <c r="AC17" s="244">
        <v>3.5017334490000001</v>
      </c>
      <c r="AD17" s="244">
        <v>3.41999473</v>
      </c>
      <c r="AE17" s="244">
        <v>3.5587740440000002</v>
      </c>
      <c r="AF17" s="244">
        <v>3.7612505540000001</v>
      </c>
      <c r="AG17" s="244">
        <v>3.82417571</v>
      </c>
      <c r="AH17" s="244">
        <v>3.945060561</v>
      </c>
      <c r="AI17" s="244">
        <v>3.850675464</v>
      </c>
      <c r="AJ17" s="244">
        <v>3.6633236259999999</v>
      </c>
      <c r="AK17" s="244">
        <v>3.7312685669999999</v>
      </c>
      <c r="AL17" s="244">
        <v>3.7767078920000001</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3.6036971979999999</v>
      </c>
      <c r="AZ17" s="244">
        <v>3.860830258</v>
      </c>
      <c r="BA17" s="244">
        <v>3.7448931430000001</v>
      </c>
      <c r="BB17" s="244">
        <v>3.66269716</v>
      </c>
      <c r="BC17" s="244">
        <v>3.8220488769999998</v>
      </c>
      <c r="BD17" s="244">
        <v>4.0448671750000003</v>
      </c>
      <c r="BE17" s="244">
        <v>4.1182185059999998</v>
      </c>
      <c r="BF17" s="244">
        <v>4.2501014140000004</v>
      </c>
      <c r="BG17" s="244">
        <v>4.1449249139999997</v>
      </c>
      <c r="BH17" s="368">
        <v>3.9381794229999998</v>
      </c>
      <c r="BI17" s="368">
        <v>4.0152536950000002</v>
      </c>
      <c r="BJ17" s="368">
        <v>4.0690224659999998</v>
      </c>
      <c r="BK17" s="368">
        <v>3.6991993820000002</v>
      </c>
      <c r="BL17" s="368">
        <v>3.9709748299999998</v>
      </c>
      <c r="BM17" s="368">
        <v>3.8515277050000001</v>
      </c>
      <c r="BN17" s="368">
        <v>3.761087732</v>
      </c>
      <c r="BO17" s="368">
        <v>3.9136586539999998</v>
      </c>
      <c r="BP17" s="368">
        <v>4.1339862890000001</v>
      </c>
      <c r="BQ17" s="368">
        <v>4.2032017149999996</v>
      </c>
      <c r="BR17" s="368">
        <v>4.338024463</v>
      </c>
      <c r="BS17" s="368">
        <v>4.2363072639999997</v>
      </c>
      <c r="BT17" s="368">
        <v>4.0348353609999998</v>
      </c>
      <c r="BU17" s="368">
        <v>4.1156556340000003</v>
      </c>
      <c r="BV17" s="368">
        <v>4.1674995990000001</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8.2363142500999995</v>
      </c>
      <c r="D19" s="244">
        <v>8.1728164258000007</v>
      </c>
      <c r="E19" s="244">
        <v>8.1450646261999999</v>
      </c>
      <c r="F19" s="244">
        <v>8.2395428737999996</v>
      </c>
      <c r="G19" s="244">
        <v>8.8050290312000001</v>
      </c>
      <c r="H19" s="244">
        <v>9.2078026175000005</v>
      </c>
      <c r="I19" s="244">
        <v>9.1497553920999994</v>
      </c>
      <c r="J19" s="244">
        <v>9.1203445878</v>
      </c>
      <c r="K19" s="244">
        <v>8.9125347642000001</v>
      </c>
      <c r="L19" s="244">
        <v>8.7472883340000003</v>
      </c>
      <c r="M19" s="244">
        <v>8.4508405886000002</v>
      </c>
      <c r="N19" s="244">
        <v>8.3967853893999997</v>
      </c>
      <c r="O19" s="244">
        <v>8.087141076</v>
      </c>
      <c r="P19" s="244">
        <v>8.0408781492999992</v>
      </c>
      <c r="Q19" s="244">
        <v>8.0405406500000005</v>
      </c>
      <c r="R19" s="244">
        <v>8.1246622981000005</v>
      </c>
      <c r="S19" s="244">
        <v>8.6647459303000005</v>
      </c>
      <c r="T19" s="244">
        <v>9.0308625137000007</v>
      </c>
      <c r="U19" s="244">
        <v>8.9714903301</v>
      </c>
      <c r="V19" s="244">
        <v>9.0244198021000006</v>
      </c>
      <c r="W19" s="244">
        <v>8.7950867223000007</v>
      </c>
      <c r="X19" s="244">
        <v>8.6542257426999996</v>
      </c>
      <c r="Y19" s="244">
        <v>8.2889937903999993</v>
      </c>
      <c r="Z19" s="244">
        <v>8.2616702645999993</v>
      </c>
      <c r="AA19" s="244">
        <v>8.1774402382000009</v>
      </c>
      <c r="AB19" s="244">
        <v>8.2222818590000006</v>
      </c>
      <c r="AC19" s="244">
        <v>8.1202691005999998</v>
      </c>
      <c r="AD19" s="244">
        <v>8.00163899</v>
      </c>
      <c r="AE19" s="244">
        <v>8.6153372475999994</v>
      </c>
      <c r="AF19" s="244">
        <v>8.9570820606999995</v>
      </c>
      <c r="AG19" s="244">
        <v>9.1503093034000003</v>
      </c>
      <c r="AH19" s="244">
        <v>9.1430096402000007</v>
      </c>
      <c r="AI19" s="244">
        <v>8.9867144569999997</v>
      </c>
      <c r="AJ19" s="244">
        <v>8.5924002347999995</v>
      </c>
      <c r="AK19" s="244">
        <v>8.2037157920000006</v>
      </c>
      <c r="AL19" s="244">
        <v>8.4672697110000001</v>
      </c>
      <c r="AM19" s="244">
        <v>8.0706560332000006</v>
      </c>
      <c r="AN19" s="244">
        <v>8.1672180336999993</v>
      </c>
      <c r="AO19" s="244">
        <v>7.4770777653999998</v>
      </c>
      <c r="AP19" s="244">
        <v>6.7335797867</v>
      </c>
      <c r="AQ19" s="244">
        <v>7.3963980199000003</v>
      </c>
      <c r="AR19" s="244">
        <v>8.1484540232999993</v>
      </c>
      <c r="AS19" s="244">
        <v>8.390080889</v>
      </c>
      <c r="AT19" s="244">
        <v>8.4805024041999992</v>
      </c>
      <c r="AU19" s="244">
        <v>8.4286908196999999</v>
      </c>
      <c r="AV19" s="244">
        <v>8.0781976448999995</v>
      </c>
      <c r="AW19" s="244">
        <v>7.9008550677000002</v>
      </c>
      <c r="AX19" s="244">
        <v>8.1602828042999995</v>
      </c>
      <c r="AY19" s="244">
        <v>7.9537948622999997</v>
      </c>
      <c r="AZ19" s="244">
        <v>7.8087664923000002</v>
      </c>
      <c r="BA19" s="244">
        <v>7.6945361667999999</v>
      </c>
      <c r="BB19" s="244">
        <v>7.7480279613</v>
      </c>
      <c r="BC19" s="244">
        <v>8.2042896957</v>
      </c>
      <c r="BD19" s="244">
        <v>8.7208356052999996</v>
      </c>
      <c r="BE19" s="244">
        <v>8.7526652949999999</v>
      </c>
      <c r="BF19" s="244">
        <v>8.7866012359999992</v>
      </c>
      <c r="BG19" s="244">
        <v>8.8319144830000003</v>
      </c>
      <c r="BH19" s="368">
        <v>8.4481766680000003</v>
      </c>
      <c r="BI19" s="368">
        <v>8.1906396039999994</v>
      </c>
      <c r="BJ19" s="368">
        <v>8.4120394550000004</v>
      </c>
      <c r="BK19" s="368">
        <v>8.1923364319999994</v>
      </c>
      <c r="BL19" s="368">
        <v>8.2111034959999998</v>
      </c>
      <c r="BM19" s="368">
        <v>8.169225806</v>
      </c>
      <c r="BN19" s="368">
        <v>8.3190948070000008</v>
      </c>
      <c r="BO19" s="368">
        <v>8.7516031109999997</v>
      </c>
      <c r="BP19" s="368">
        <v>9.0980197010000001</v>
      </c>
      <c r="BQ19" s="368">
        <v>9.1487049270000007</v>
      </c>
      <c r="BR19" s="368">
        <v>9.1701385389999999</v>
      </c>
      <c r="BS19" s="368">
        <v>9.0210861779999991</v>
      </c>
      <c r="BT19" s="368">
        <v>8.6960433580000007</v>
      </c>
      <c r="BU19" s="368">
        <v>8.3271359989999993</v>
      </c>
      <c r="BV19" s="368">
        <v>8.3573058909999993</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33.941549168000002</v>
      </c>
      <c r="D21" s="244">
        <v>34.557541977</v>
      </c>
      <c r="E21" s="244">
        <v>35.360314588999998</v>
      </c>
      <c r="F21" s="244">
        <v>34.130929676999997</v>
      </c>
      <c r="G21" s="244">
        <v>34.842933588000001</v>
      </c>
      <c r="H21" s="244">
        <v>34.696472204999999</v>
      </c>
      <c r="I21" s="244">
        <v>33.494212556000001</v>
      </c>
      <c r="J21" s="244">
        <v>33.427048368000001</v>
      </c>
      <c r="K21" s="244">
        <v>34.804615585999997</v>
      </c>
      <c r="L21" s="244">
        <v>33.764895643999999</v>
      </c>
      <c r="M21" s="244">
        <v>36.344477884</v>
      </c>
      <c r="N21" s="244">
        <v>35.222223118999999</v>
      </c>
      <c r="O21" s="244">
        <v>35.641236175000003</v>
      </c>
      <c r="P21" s="244">
        <v>36.314894234999997</v>
      </c>
      <c r="Q21" s="244">
        <v>35.960072230000002</v>
      </c>
      <c r="R21" s="244">
        <v>35.643608698000001</v>
      </c>
      <c r="S21" s="244">
        <v>35.538065508000003</v>
      </c>
      <c r="T21" s="244">
        <v>34.911314670000003</v>
      </c>
      <c r="U21" s="244">
        <v>34.981229442999997</v>
      </c>
      <c r="V21" s="244">
        <v>34.550244763999999</v>
      </c>
      <c r="W21" s="244">
        <v>35.048256129999999</v>
      </c>
      <c r="X21" s="244">
        <v>34.505881078999998</v>
      </c>
      <c r="Y21" s="244">
        <v>35.846325008999997</v>
      </c>
      <c r="Z21" s="244">
        <v>36.860825789000003</v>
      </c>
      <c r="AA21" s="244">
        <v>36.650938871000001</v>
      </c>
      <c r="AB21" s="244">
        <v>37.434472530000001</v>
      </c>
      <c r="AC21" s="244">
        <v>36.673918088000001</v>
      </c>
      <c r="AD21" s="244">
        <v>36.856388985000002</v>
      </c>
      <c r="AE21" s="244">
        <v>36.358304009999998</v>
      </c>
      <c r="AF21" s="244">
        <v>35.944168984000001</v>
      </c>
      <c r="AG21" s="244">
        <v>36.011729039999999</v>
      </c>
      <c r="AH21" s="244">
        <v>35.604322867</v>
      </c>
      <c r="AI21" s="244">
        <v>35.961928141999998</v>
      </c>
      <c r="AJ21" s="244">
        <v>35.302150226000002</v>
      </c>
      <c r="AK21" s="244">
        <v>37.274500310000001</v>
      </c>
      <c r="AL21" s="244">
        <v>38.096837049999998</v>
      </c>
      <c r="AM21" s="244">
        <v>35.955810601000003</v>
      </c>
      <c r="AN21" s="244">
        <v>35.628686801999997</v>
      </c>
      <c r="AO21" s="244">
        <v>33.313726957</v>
      </c>
      <c r="AP21" s="244">
        <v>31.007123226000001</v>
      </c>
      <c r="AQ21" s="244">
        <v>32.424703049000001</v>
      </c>
      <c r="AR21" s="244">
        <v>33.145759683000001</v>
      </c>
      <c r="AS21" s="244">
        <v>33.660859211999998</v>
      </c>
      <c r="AT21" s="244">
        <v>33.248652128000003</v>
      </c>
      <c r="AU21" s="244">
        <v>34.692167660000003</v>
      </c>
      <c r="AV21" s="244">
        <v>34.545247484000001</v>
      </c>
      <c r="AW21" s="244">
        <v>36.175089327999999</v>
      </c>
      <c r="AX21" s="244">
        <v>37.096032887</v>
      </c>
      <c r="AY21" s="244">
        <v>35.971364569999999</v>
      </c>
      <c r="AZ21" s="244">
        <v>37.204962735999999</v>
      </c>
      <c r="BA21" s="244">
        <v>36.638578101999997</v>
      </c>
      <c r="BB21" s="244">
        <v>36.334830083999996</v>
      </c>
      <c r="BC21" s="244">
        <v>35.262425417000003</v>
      </c>
      <c r="BD21" s="244">
        <v>35.544407251999999</v>
      </c>
      <c r="BE21" s="244">
        <v>34.739330983999999</v>
      </c>
      <c r="BF21" s="244">
        <v>34.327116306999997</v>
      </c>
      <c r="BG21" s="244">
        <v>35.234126738000001</v>
      </c>
      <c r="BH21" s="368">
        <v>35.114058548999999</v>
      </c>
      <c r="BI21" s="368">
        <v>36.901528663999997</v>
      </c>
      <c r="BJ21" s="368">
        <v>38.114737505000001</v>
      </c>
      <c r="BK21" s="368">
        <v>37.227015936000001</v>
      </c>
      <c r="BL21" s="368">
        <v>38.406725504000001</v>
      </c>
      <c r="BM21" s="368">
        <v>37.753377766</v>
      </c>
      <c r="BN21" s="368">
        <v>37.557535123000001</v>
      </c>
      <c r="BO21" s="368">
        <v>37.233290760000003</v>
      </c>
      <c r="BP21" s="368">
        <v>36.906158724999997</v>
      </c>
      <c r="BQ21" s="368">
        <v>36.661906680000001</v>
      </c>
      <c r="BR21" s="368">
        <v>36.256043159000001</v>
      </c>
      <c r="BS21" s="368">
        <v>37.037823957999997</v>
      </c>
      <c r="BT21" s="368">
        <v>36.375219753000003</v>
      </c>
      <c r="BU21" s="368">
        <v>38.027811679000003</v>
      </c>
      <c r="BV21" s="368">
        <v>39.048888208999998</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14.98795129</v>
      </c>
      <c r="AZ22" s="244">
        <v>15.44302047</v>
      </c>
      <c r="BA22" s="244">
        <v>15.350509840000001</v>
      </c>
      <c r="BB22" s="244">
        <v>15.670762939999999</v>
      </c>
      <c r="BC22" s="244">
        <v>15.44569935</v>
      </c>
      <c r="BD22" s="244">
        <v>15.271889760000001</v>
      </c>
      <c r="BE22" s="244">
        <v>15.061562690000001</v>
      </c>
      <c r="BF22" s="244">
        <v>14.518567340000001</v>
      </c>
      <c r="BG22" s="244">
        <v>15.345943439999999</v>
      </c>
      <c r="BH22" s="368">
        <v>14.63744093</v>
      </c>
      <c r="BI22" s="368">
        <v>15.6045824</v>
      </c>
      <c r="BJ22" s="368">
        <v>16.09244984</v>
      </c>
      <c r="BK22" s="368">
        <v>15.649876559999999</v>
      </c>
      <c r="BL22" s="368">
        <v>16.02017803</v>
      </c>
      <c r="BM22" s="368">
        <v>15.85792848</v>
      </c>
      <c r="BN22" s="368">
        <v>16.21724335</v>
      </c>
      <c r="BO22" s="368">
        <v>15.988628179999999</v>
      </c>
      <c r="BP22" s="368">
        <v>15.813953619999999</v>
      </c>
      <c r="BQ22" s="368">
        <v>15.75333739</v>
      </c>
      <c r="BR22" s="368">
        <v>15.27050103</v>
      </c>
      <c r="BS22" s="368">
        <v>16.138585119999998</v>
      </c>
      <c r="BT22" s="368">
        <v>15.18258911</v>
      </c>
      <c r="BU22" s="368">
        <v>16.174460669999998</v>
      </c>
      <c r="BV22" s="368">
        <v>16.617594279999999</v>
      </c>
    </row>
    <row r="23" spans="1:74" ht="11.1" customHeight="1" x14ac:dyDescent="0.2">
      <c r="A23" s="159" t="s">
        <v>282</v>
      </c>
      <c r="B23" s="170" t="s">
        <v>606</v>
      </c>
      <c r="C23" s="244">
        <v>4.1726129032000001</v>
      </c>
      <c r="D23" s="244">
        <v>4.5606071429000004</v>
      </c>
      <c r="E23" s="244">
        <v>4.2751290322999997</v>
      </c>
      <c r="F23" s="244">
        <v>3.8458666667000001</v>
      </c>
      <c r="G23" s="244">
        <v>3.5579677419000002</v>
      </c>
      <c r="H23" s="244">
        <v>3.5285333333</v>
      </c>
      <c r="I23" s="244">
        <v>3.6406129032000001</v>
      </c>
      <c r="J23" s="244">
        <v>3.7509032258000001</v>
      </c>
      <c r="K23" s="244">
        <v>3.6836000000000002</v>
      </c>
      <c r="L23" s="244">
        <v>3.6534193548</v>
      </c>
      <c r="M23" s="244">
        <v>4.1530333332999998</v>
      </c>
      <c r="N23" s="244">
        <v>4.5547741935000001</v>
      </c>
      <c r="O23" s="244">
        <v>4.3147419354999998</v>
      </c>
      <c r="P23" s="244">
        <v>4.6193928571000002</v>
      </c>
      <c r="Q23" s="244">
        <v>4.0893548387000003</v>
      </c>
      <c r="R23" s="244">
        <v>3.6787666667000001</v>
      </c>
      <c r="S23" s="244">
        <v>3.5092580645</v>
      </c>
      <c r="T23" s="244">
        <v>3.3130999999999999</v>
      </c>
      <c r="U23" s="244">
        <v>3.5772580645000001</v>
      </c>
      <c r="V23" s="244">
        <v>3.6720322580999998</v>
      </c>
      <c r="W23" s="244">
        <v>3.5715333333000001</v>
      </c>
      <c r="X23" s="244">
        <v>3.6959677419000001</v>
      </c>
      <c r="Y23" s="244">
        <v>3.9367000000000001</v>
      </c>
      <c r="Z23" s="244">
        <v>4.2710322581</v>
      </c>
      <c r="AA23" s="244">
        <v>4.1328064515999996</v>
      </c>
      <c r="AB23" s="244">
        <v>4.3856428570999997</v>
      </c>
      <c r="AC23" s="244">
        <v>3.8961935483999999</v>
      </c>
      <c r="AD23" s="244">
        <v>3.6628333333</v>
      </c>
      <c r="AE23" s="244">
        <v>3.3946774193999998</v>
      </c>
      <c r="AF23" s="244">
        <v>3.3889666667</v>
      </c>
      <c r="AG23" s="244">
        <v>3.4789677419</v>
      </c>
      <c r="AH23" s="244">
        <v>3.5126451613</v>
      </c>
      <c r="AI23" s="244">
        <v>3.5642333332999998</v>
      </c>
      <c r="AJ23" s="244">
        <v>3.4368387096999999</v>
      </c>
      <c r="AK23" s="244">
        <v>3.8273999999999999</v>
      </c>
      <c r="AL23" s="244">
        <v>4.2364193547999998</v>
      </c>
      <c r="AM23" s="244">
        <v>3.7972903225999999</v>
      </c>
      <c r="AN23" s="244">
        <v>4.0369655171999996</v>
      </c>
      <c r="AO23" s="244">
        <v>3.5134516129</v>
      </c>
      <c r="AP23" s="244">
        <v>3.1180333333000001</v>
      </c>
      <c r="AQ23" s="244">
        <v>2.7664516129000001</v>
      </c>
      <c r="AR23" s="244">
        <v>2.9001333332999999</v>
      </c>
      <c r="AS23" s="244">
        <v>3.0198387097000001</v>
      </c>
      <c r="AT23" s="244">
        <v>3.0756129032000001</v>
      </c>
      <c r="AU23" s="244">
        <v>3.0994000000000002</v>
      </c>
      <c r="AV23" s="244">
        <v>3.1923870968000001</v>
      </c>
      <c r="AW23" s="244">
        <v>3.4763666667000002</v>
      </c>
      <c r="AX23" s="244">
        <v>3.9333225806000001</v>
      </c>
      <c r="AY23" s="244">
        <v>3.7788064515999999</v>
      </c>
      <c r="AZ23" s="244">
        <v>3.8343928571000001</v>
      </c>
      <c r="BA23" s="244">
        <v>3.5816129031999999</v>
      </c>
      <c r="BB23" s="244">
        <v>3.2586333333000002</v>
      </c>
      <c r="BC23" s="244">
        <v>2.9289354839000001</v>
      </c>
      <c r="BD23" s="244">
        <v>3.0648666667</v>
      </c>
      <c r="BE23" s="244">
        <v>2.9903377930000001</v>
      </c>
      <c r="BF23" s="244">
        <v>3.1074380619999999</v>
      </c>
      <c r="BG23" s="244">
        <v>3.0036930530000001</v>
      </c>
      <c r="BH23" s="368">
        <v>3.0725885590000002</v>
      </c>
      <c r="BI23" s="368">
        <v>3.3624021989999999</v>
      </c>
      <c r="BJ23" s="368">
        <v>3.8678681350000002</v>
      </c>
      <c r="BK23" s="368">
        <v>3.6332734119999999</v>
      </c>
      <c r="BL23" s="368">
        <v>3.8659631160000001</v>
      </c>
      <c r="BM23" s="368">
        <v>3.5088010710000002</v>
      </c>
      <c r="BN23" s="368">
        <v>3.1592986550000002</v>
      </c>
      <c r="BO23" s="368">
        <v>2.8837690309999999</v>
      </c>
      <c r="BP23" s="368">
        <v>2.9100632320000002</v>
      </c>
      <c r="BQ23" s="368">
        <v>3.0396238690000001</v>
      </c>
      <c r="BR23" s="368">
        <v>3.1373089190000001</v>
      </c>
      <c r="BS23" s="368">
        <v>3.0511538740000002</v>
      </c>
      <c r="BT23" s="368">
        <v>3.0738632799999999</v>
      </c>
      <c r="BU23" s="368">
        <v>3.311481755</v>
      </c>
      <c r="BV23" s="368">
        <v>3.8015230099999999</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4.9408709440000003</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5.0227403290000003</v>
      </c>
      <c r="AN24" s="244">
        <v>5.1598136910000001</v>
      </c>
      <c r="AO24" s="244">
        <v>4.3281058940000001</v>
      </c>
      <c r="AP24" s="244">
        <v>2.7650207579999999</v>
      </c>
      <c r="AQ24" s="244">
        <v>4.0571744360000004</v>
      </c>
      <c r="AR24" s="244">
        <v>4.4468359309999999</v>
      </c>
      <c r="AS24" s="244">
        <v>4.2186884930000002</v>
      </c>
      <c r="AT24" s="244">
        <v>3.9386590570000002</v>
      </c>
      <c r="AU24" s="244">
        <v>4.3483980420000004</v>
      </c>
      <c r="AV24" s="244">
        <v>4.7838604719999998</v>
      </c>
      <c r="AW24" s="244">
        <v>4.9834099519999997</v>
      </c>
      <c r="AX24" s="244">
        <v>5.0139958590000004</v>
      </c>
      <c r="AY24" s="244">
        <v>4.8806163260000002</v>
      </c>
      <c r="AZ24" s="244">
        <v>5.1186028209999996</v>
      </c>
      <c r="BA24" s="244">
        <v>5.0129852509999999</v>
      </c>
      <c r="BB24" s="244">
        <v>4.7086346570000002</v>
      </c>
      <c r="BC24" s="244">
        <v>4.091643908</v>
      </c>
      <c r="BD24" s="244">
        <v>4.5490769340000003</v>
      </c>
      <c r="BE24" s="244">
        <v>4.5528716679999999</v>
      </c>
      <c r="BF24" s="244">
        <v>4.3487572429999997</v>
      </c>
      <c r="BG24" s="244">
        <v>4.570922726</v>
      </c>
      <c r="BH24" s="368">
        <v>4.70318434</v>
      </c>
      <c r="BI24" s="368">
        <v>4.9140026639999999</v>
      </c>
      <c r="BJ24" s="368">
        <v>4.9722869359999997</v>
      </c>
      <c r="BK24" s="368">
        <v>4.9142487600000004</v>
      </c>
      <c r="BL24" s="368">
        <v>5.2703888360000004</v>
      </c>
      <c r="BM24" s="368">
        <v>5.2628848460000004</v>
      </c>
      <c r="BN24" s="368">
        <v>5.1825442839999996</v>
      </c>
      <c r="BO24" s="368">
        <v>5.2526181459999997</v>
      </c>
      <c r="BP24" s="368">
        <v>5.1671759399999999</v>
      </c>
      <c r="BQ24" s="368">
        <v>4.9022181419999997</v>
      </c>
      <c r="BR24" s="368">
        <v>4.7902573950000003</v>
      </c>
      <c r="BS24" s="368">
        <v>4.8690526299999997</v>
      </c>
      <c r="BT24" s="368">
        <v>4.9947610090000003</v>
      </c>
      <c r="BU24" s="368">
        <v>5.201205388</v>
      </c>
      <c r="BV24" s="368">
        <v>5.2576828759999996</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4.2825130070000004</v>
      </c>
      <c r="AZ26" s="244">
        <v>4.3531144419999999</v>
      </c>
      <c r="BA26" s="244">
        <v>4.3510421099999999</v>
      </c>
      <c r="BB26" s="244">
        <v>4.3553990379999998</v>
      </c>
      <c r="BC26" s="244">
        <v>4.320736331</v>
      </c>
      <c r="BD26" s="244">
        <v>4.3688331519999997</v>
      </c>
      <c r="BE26" s="244">
        <v>4.1832997609999998</v>
      </c>
      <c r="BF26" s="244">
        <v>4.2523718229999998</v>
      </c>
      <c r="BG26" s="244">
        <v>4.3325974479999996</v>
      </c>
      <c r="BH26" s="368">
        <v>4.472422581</v>
      </c>
      <c r="BI26" s="368">
        <v>4.5181935940000004</v>
      </c>
      <c r="BJ26" s="368">
        <v>4.4274593060000003</v>
      </c>
      <c r="BK26" s="368">
        <v>4.4490439930000001</v>
      </c>
      <c r="BL26" s="368">
        <v>4.5104574980000001</v>
      </c>
      <c r="BM26" s="368">
        <v>4.4988351949999998</v>
      </c>
      <c r="BN26" s="368">
        <v>4.4970412240000002</v>
      </c>
      <c r="BO26" s="368">
        <v>4.4512254369999997</v>
      </c>
      <c r="BP26" s="368">
        <v>4.5314600799999996</v>
      </c>
      <c r="BQ26" s="368">
        <v>4.3835874490000002</v>
      </c>
      <c r="BR26" s="368">
        <v>4.3923342989999998</v>
      </c>
      <c r="BS26" s="368">
        <v>4.4617010449999999</v>
      </c>
      <c r="BT26" s="368">
        <v>4.6008804850000002</v>
      </c>
      <c r="BU26" s="368">
        <v>4.6480033819999997</v>
      </c>
      <c r="BV26" s="368">
        <v>4.5571642319999999</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46.025718202</v>
      </c>
      <c r="D28" s="244">
        <v>47.006969357000003</v>
      </c>
      <c r="E28" s="244">
        <v>47.777351277999998</v>
      </c>
      <c r="F28" s="244">
        <v>46.169621143000001</v>
      </c>
      <c r="G28" s="244">
        <v>47.179062168999998</v>
      </c>
      <c r="H28" s="244">
        <v>48.187875751999997</v>
      </c>
      <c r="I28" s="244">
        <v>47.699553827000003</v>
      </c>
      <c r="J28" s="244">
        <v>47.979960009000003</v>
      </c>
      <c r="K28" s="244">
        <v>47.624914384</v>
      </c>
      <c r="L28" s="244">
        <v>47.357383218000003</v>
      </c>
      <c r="M28" s="244">
        <v>48.541672490000003</v>
      </c>
      <c r="N28" s="244">
        <v>48.468059320000002</v>
      </c>
      <c r="O28" s="244">
        <v>47.391186664000003</v>
      </c>
      <c r="P28" s="244">
        <v>48.233973413000001</v>
      </c>
      <c r="Q28" s="244">
        <v>48.127124561999999</v>
      </c>
      <c r="R28" s="244">
        <v>46.971867928999998</v>
      </c>
      <c r="S28" s="244">
        <v>47.058223624</v>
      </c>
      <c r="T28" s="244">
        <v>47.681498200999997</v>
      </c>
      <c r="U28" s="244">
        <v>48.342750424999998</v>
      </c>
      <c r="V28" s="244">
        <v>48.993134838000003</v>
      </c>
      <c r="W28" s="244">
        <v>47.328377086000003</v>
      </c>
      <c r="X28" s="244">
        <v>48.145066477999997</v>
      </c>
      <c r="Y28" s="244">
        <v>48.063552250999997</v>
      </c>
      <c r="Z28" s="244">
        <v>47.105401696000001</v>
      </c>
      <c r="AA28" s="244">
        <v>47.796382835999999</v>
      </c>
      <c r="AB28" s="244">
        <v>48.174002551999997</v>
      </c>
      <c r="AC28" s="244">
        <v>46.769455571000002</v>
      </c>
      <c r="AD28" s="244">
        <v>47.630017504999998</v>
      </c>
      <c r="AE28" s="244">
        <v>46.673791520000002</v>
      </c>
      <c r="AF28" s="244">
        <v>47.479295203</v>
      </c>
      <c r="AG28" s="244">
        <v>48.600303595</v>
      </c>
      <c r="AH28" s="244">
        <v>48.949124793000003</v>
      </c>
      <c r="AI28" s="244">
        <v>47.514219584000003</v>
      </c>
      <c r="AJ28" s="244">
        <v>47.942749356</v>
      </c>
      <c r="AK28" s="244">
        <v>48.00384579</v>
      </c>
      <c r="AL28" s="244">
        <v>47.920892197000001</v>
      </c>
      <c r="AM28" s="244">
        <v>46.061824950999998</v>
      </c>
      <c r="AN28" s="244">
        <v>47.253604246999998</v>
      </c>
      <c r="AO28" s="244">
        <v>43.296397657</v>
      </c>
      <c r="AP28" s="244">
        <v>34.925532076000003</v>
      </c>
      <c r="AQ28" s="244">
        <v>37.133625129000002</v>
      </c>
      <c r="AR28" s="244">
        <v>40.307494230000003</v>
      </c>
      <c r="AS28" s="244">
        <v>42.181896315000003</v>
      </c>
      <c r="AT28" s="244">
        <v>41.966263808999997</v>
      </c>
      <c r="AU28" s="244">
        <v>42.661721294000003</v>
      </c>
      <c r="AV28" s="244">
        <v>42.677285453000003</v>
      </c>
      <c r="AW28" s="244">
        <v>42.730219734999999</v>
      </c>
      <c r="AX28" s="244">
        <v>43.100165967000002</v>
      </c>
      <c r="AY28" s="244">
        <v>41.386733145000001</v>
      </c>
      <c r="AZ28" s="244">
        <v>41.688256754000001</v>
      </c>
      <c r="BA28" s="244">
        <v>43.744209898999998</v>
      </c>
      <c r="BB28" s="244">
        <v>42.976238852000002</v>
      </c>
      <c r="BC28" s="244">
        <v>43.280630021</v>
      </c>
      <c r="BD28" s="244">
        <v>45.336052596999998</v>
      </c>
      <c r="BE28" s="244">
        <v>44.697451868000002</v>
      </c>
      <c r="BF28" s="244">
        <v>45.802562639999998</v>
      </c>
      <c r="BG28" s="244">
        <v>45.422602187000003</v>
      </c>
      <c r="BH28" s="368">
        <v>45.560683892999997</v>
      </c>
      <c r="BI28" s="368">
        <v>45.832862185000003</v>
      </c>
      <c r="BJ28" s="368">
        <v>46.318650833</v>
      </c>
      <c r="BK28" s="368">
        <v>44.966671804000001</v>
      </c>
      <c r="BL28" s="368">
        <v>46.082087420999997</v>
      </c>
      <c r="BM28" s="368">
        <v>45.563790806</v>
      </c>
      <c r="BN28" s="368">
        <v>44.821334155999999</v>
      </c>
      <c r="BO28" s="368">
        <v>44.844958069</v>
      </c>
      <c r="BP28" s="368">
        <v>45.763279789999999</v>
      </c>
      <c r="BQ28" s="368">
        <v>46.012425755000002</v>
      </c>
      <c r="BR28" s="368">
        <v>46.414947787000003</v>
      </c>
      <c r="BS28" s="368">
        <v>45.955164482000001</v>
      </c>
      <c r="BT28" s="368">
        <v>45.959985922000001</v>
      </c>
      <c r="BU28" s="368">
        <v>46.048428485000002</v>
      </c>
      <c r="BV28" s="368">
        <v>46.211206617000002</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51.91727959</v>
      </c>
      <c r="AB29" s="244">
        <v>53.095325920000001</v>
      </c>
      <c r="AC29" s="244">
        <v>52.788069325000002</v>
      </c>
      <c r="AD29" s="244">
        <v>53.001051478000001</v>
      </c>
      <c r="AE29" s="244">
        <v>53.460622942999997</v>
      </c>
      <c r="AF29" s="244">
        <v>53.844750734000002</v>
      </c>
      <c r="AG29" s="244">
        <v>53.878661287</v>
      </c>
      <c r="AH29" s="244">
        <v>53.438430351999997</v>
      </c>
      <c r="AI29" s="244">
        <v>53.895405603999997</v>
      </c>
      <c r="AJ29" s="244">
        <v>52.814347445000003</v>
      </c>
      <c r="AK29" s="244">
        <v>53.768543145000002</v>
      </c>
      <c r="AL29" s="244">
        <v>54.466381550000001</v>
      </c>
      <c r="AM29" s="244">
        <v>51.203168937000001</v>
      </c>
      <c r="AN29" s="244">
        <v>51.296376731999999</v>
      </c>
      <c r="AO29" s="244">
        <v>48.550211759</v>
      </c>
      <c r="AP29" s="244">
        <v>45.346130535999997</v>
      </c>
      <c r="AQ29" s="244">
        <v>47.251592840000001</v>
      </c>
      <c r="AR29" s="244">
        <v>49.743145826999999</v>
      </c>
      <c r="AS29" s="244">
        <v>50.752449564000003</v>
      </c>
      <c r="AT29" s="244">
        <v>50.742629457</v>
      </c>
      <c r="AU29" s="244">
        <v>52.158092811000003</v>
      </c>
      <c r="AV29" s="244">
        <v>51.677470036999999</v>
      </c>
      <c r="AW29" s="244">
        <v>52.689088998000003</v>
      </c>
      <c r="AX29" s="244">
        <v>53.417964769000001</v>
      </c>
      <c r="AY29" s="244">
        <v>51.626760861999998</v>
      </c>
      <c r="AZ29" s="244">
        <v>52.944620458999999</v>
      </c>
      <c r="BA29" s="244">
        <v>52.582045917999999</v>
      </c>
      <c r="BB29" s="244">
        <v>52.711032942999999</v>
      </c>
      <c r="BC29" s="244">
        <v>52.390387015000002</v>
      </c>
      <c r="BD29" s="244">
        <v>53.344829722</v>
      </c>
      <c r="BE29" s="244">
        <v>53.108087503999997</v>
      </c>
      <c r="BF29" s="244">
        <v>52.680696679</v>
      </c>
      <c r="BG29" s="244">
        <v>53.865719964</v>
      </c>
      <c r="BH29" s="368">
        <v>53.097164044000003</v>
      </c>
      <c r="BI29" s="368">
        <v>54.101753850999998</v>
      </c>
      <c r="BJ29" s="368">
        <v>55.038375031999998</v>
      </c>
      <c r="BK29" s="368">
        <v>53.480924539999997</v>
      </c>
      <c r="BL29" s="368">
        <v>54.935872850000003</v>
      </c>
      <c r="BM29" s="368">
        <v>54.601347715999999</v>
      </c>
      <c r="BN29" s="368">
        <v>55.077694860999998</v>
      </c>
      <c r="BO29" s="368">
        <v>55.375800335999998</v>
      </c>
      <c r="BP29" s="368">
        <v>55.849902358999998</v>
      </c>
      <c r="BQ29" s="368">
        <v>55.556535072000003</v>
      </c>
      <c r="BR29" s="368">
        <v>55.118634634999999</v>
      </c>
      <c r="BS29" s="368">
        <v>55.956813973999999</v>
      </c>
      <c r="BT29" s="368">
        <v>54.832858430000002</v>
      </c>
      <c r="BU29" s="368">
        <v>55.710112414000001</v>
      </c>
      <c r="BV29" s="368">
        <v>56.341064367000001</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71" t="s">
        <v>537</v>
      </c>
      <c r="C31" s="245">
        <v>95.406992982000006</v>
      </c>
      <c r="D31" s="245">
        <v>97.145790066000004</v>
      </c>
      <c r="E31" s="245">
        <v>99.116719712000005</v>
      </c>
      <c r="F31" s="245">
        <v>96.877870192000003</v>
      </c>
      <c r="G31" s="245">
        <v>99.316048143000003</v>
      </c>
      <c r="H31" s="245">
        <v>101.09456879</v>
      </c>
      <c r="I31" s="245">
        <v>99.052057555999994</v>
      </c>
      <c r="J31" s="245">
        <v>99.310789827999997</v>
      </c>
      <c r="K31" s="245">
        <v>100.25823999000001</v>
      </c>
      <c r="L31" s="245">
        <v>98.625469550999995</v>
      </c>
      <c r="M31" s="245">
        <v>101.32354484</v>
      </c>
      <c r="N31" s="245">
        <v>99.747139281000003</v>
      </c>
      <c r="O31" s="245">
        <v>98.129984569000001</v>
      </c>
      <c r="P31" s="245">
        <v>99.76801691</v>
      </c>
      <c r="Q31" s="245">
        <v>99.940989802000004</v>
      </c>
      <c r="R31" s="245">
        <v>98.945112515000005</v>
      </c>
      <c r="S31" s="245">
        <v>99.607095575000002</v>
      </c>
      <c r="T31" s="245">
        <v>100.58823056</v>
      </c>
      <c r="U31" s="245">
        <v>101.01655948</v>
      </c>
      <c r="V31" s="245">
        <v>101.36523227000001</v>
      </c>
      <c r="W31" s="245">
        <v>100.10491854</v>
      </c>
      <c r="X31" s="245">
        <v>100.04611941</v>
      </c>
      <c r="Y31" s="245">
        <v>100.4675273</v>
      </c>
      <c r="Z31" s="245">
        <v>100.21159367</v>
      </c>
      <c r="AA31" s="245">
        <v>99.713662425999999</v>
      </c>
      <c r="AB31" s="245">
        <v>101.26932847</v>
      </c>
      <c r="AC31" s="245">
        <v>99.557524896000004</v>
      </c>
      <c r="AD31" s="245">
        <v>100.63106897999999</v>
      </c>
      <c r="AE31" s="245">
        <v>100.13441446</v>
      </c>
      <c r="AF31" s="245">
        <v>101.32404594</v>
      </c>
      <c r="AG31" s="245">
        <v>102.47896488000001</v>
      </c>
      <c r="AH31" s="245">
        <v>102.38755514</v>
      </c>
      <c r="AI31" s="245">
        <v>101.40962519</v>
      </c>
      <c r="AJ31" s="245">
        <v>100.7570968</v>
      </c>
      <c r="AK31" s="245">
        <v>101.77238894</v>
      </c>
      <c r="AL31" s="245">
        <v>102.38727375000001</v>
      </c>
      <c r="AM31" s="245">
        <v>97.264993888000006</v>
      </c>
      <c r="AN31" s="245">
        <v>98.549980978999997</v>
      </c>
      <c r="AO31" s="245">
        <v>91.846609416000007</v>
      </c>
      <c r="AP31" s="245">
        <v>80.271662612</v>
      </c>
      <c r="AQ31" s="245">
        <v>84.385217968999996</v>
      </c>
      <c r="AR31" s="245">
        <v>90.050640056999995</v>
      </c>
      <c r="AS31" s="245">
        <v>92.934345879000006</v>
      </c>
      <c r="AT31" s="245">
        <v>92.708893266000004</v>
      </c>
      <c r="AU31" s="245">
        <v>94.819814105000006</v>
      </c>
      <c r="AV31" s="245">
        <v>94.354755490000002</v>
      </c>
      <c r="AW31" s="245">
        <v>95.419308732999994</v>
      </c>
      <c r="AX31" s="245">
        <v>96.518130736000003</v>
      </c>
      <c r="AY31" s="245">
        <v>93.013494007000006</v>
      </c>
      <c r="AZ31" s="245">
        <v>94.632877213</v>
      </c>
      <c r="BA31" s="245">
        <v>96.326255817000003</v>
      </c>
      <c r="BB31" s="245">
        <v>95.687271795000001</v>
      </c>
      <c r="BC31" s="245">
        <v>95.671017035999995</v>
      </c>
      <c r="BD31" s="245">
        <v>98.680882319000006</v>
      </c>
      <c r="BE31" s="245">
        <v>97.805539371999998</v>
      </c>
      <c r="BF31" s="245">
        <v>98.483259318999998</v>
      </c>
      <c r="BG31" s="245">
        <v>99.288322151000003</v>
      </c>
      <c r="BH31" s="559">
        <v>98.657847937</v>
      </c>
      <c r="BI31" s="559">
        <v>99.934616035999994</v>
      </c>
      <c r="BJ31" s="559">
        <v>101.35702587</v>
      </c>
      <c r="BK31" s="559">
        <v>98.447596344000004</v>
      </c>
      <c r="BL31" s="559">
        <v>101.01796027</v>
      </c>
      <c r="BM31" s="559">
        <v>100.16513852</v>
      </c>
      <c r="BN31" s="559">
        <v>99.899029017000004</v>
      </c>
      <c r="BO31" s="559">
        <v>100.22075841</v>
      </c>
      <c r="BP31" s="559">
        <v>101.61318215</v>
      </c>
      <c r="BQ31" s="559">
        <v>101.56896082999999</v>
      </c>
      <c r="BR31" s="559">
        <v>101.53358242</v>
      </c>
      <c r="BS31" s="559">
        <v>101.91197846</v>
      </c>
      <c r="BT31" s="559">
        <v>100.79284435</v>
      </c>
      <c r="BU31" s="559">
        <v>101.7585409</v>
      </c>
      <c r="BV31" s="559">
        <v>102.55227098</v>
      </c>
    </row>
    <row r="32" spans="1:74" ht="12.05" customHeight="1" x14ac:dyDescent="0.25">
      <c r="B32" s="762" t="s">
        <v>815</v>
      </c>
      <c r="C32" s="763"/>
      <c r="D32" s="763"/>
      <c r="E32" s="763"/>
      <c r="F32" s="763"/>
      <c r="G32" s="763"/>
      <c r="H32" s="763"/>
      <c r="I32" s="763"/>
      <c r="J32" s="763"/>
      <c r="K32" s="763"/>
      <c r="L32" s="763"/>
      <c r="M32" s="763"/>
      <c r="N32" s="763"/>
      <c r="O32" s="763"/>
      <c r="P32" s="763"/>
      <c r="Q32" s="763"/>
      <c r="BD32" s="445"/>
    </row>
    <row r="33" spans="2:17" ht="12.05" customHeight="1" x14ac:dyDescent="0.2">
      <c r="B33" s="780" t="s">
        <v>650</v>
      </c>
      <c r="C33" s="748"/>
      <c r="D33" s="748"/>
      <c r="E33" s="748"/>
      <c r="F33" s="748"/>
      <c r="G33" s="748"/>
      <c r="H33" s="748"/>
      <c r="I33" s="748"/>
      <c r="J33" s="748"/>
      <c r="K33" s="748"/>
      <c r="L33" s="748"/>
      <c r="M33" s="748"/>
      <c r="N33" s="748"/>
      <c r="O33" s="748"/>
      <c r="P33" s="748"/>
      <c r="Q33" s="742"/>
    </row>
    <row r="34" spans="2:17" ht="12.05" customHeight="1" x14ac:dyDescent="0.2">
      <c r="B34" s="780" t="s">
        <v>1345</v>
      </c>
      <c r="C34" s="742"/>
      <c r="D34" s="742"/>
      <c r="E34" s="742"/>
      <c r="F34" s="742"/>
      <c r="G34" s="742"/>
      <c r="H34" s="742"/>
      <c r="I34" s="742"/>
      <c r="J34" s="742"/>
      <c r="K34" s="742"/>
      <c r="L34" s="742"/>
      <c r="M34" s="742"/>
      <c r="N34" s="742"/>
      <c r="O34" s="742"/>
      <c r="P34" s="742"/>
      <c r="Q34" s="742"/>
    </row>
    <row r="35" spans="2:17" ht="12.05" customHeight="1" x14ac:dyDescent="0.2">
      <c r="B35" s="780" t="s">
        <v>1344</v>
      </c>
      <c r="C35" s="742"/>
      <c r="D35" s="742"/>
      <c r="E35" s="742"/>
      <c r="F35" s="742"/>
      <c r="G35" s="742"/>
      <c r="H35" s="742"/>
      <c r="I35" s="742"/>
      <c r="J35" s="742"/>
      <c r="K35" s="742"/>
      <c r="L35" s="742"/>
      <c r="M35" s="742"/>
      <c r="N35" s="742"/>
      <c r="O35" s="742"/>
      <c r="P35" s="742"/>
      <c r="Q35" s="742"/>
    </row>
    <row r="36" spans="2:17" ht="12.05" customHeight="1" x14ac:dyDescent="0.25">
      <c r="B36" s="791" t="str">
        <f>"Notes: "&amp;"EIA completed modeling and analysis for this report on " &amp;Dates!D2&amp;"."</f>
        <v>Notes: EIA completed modeling and analysis for this report on Thursday October 7, 2021.</v>
      </c>
      <c r="C36" s="763"/>
      <c r="D36" s="763"/>
      <c r="E36" s="763"/>
      <c r="F36" s="763"/>
      <c r="G36" s="763"/>
      <c r="H36" s="763"/>
      <c r="I36" s="763"/>
      <c r="J36" s="763"/>
      <c r="K36" s="763"/>
      <c r="L36" s="763"/>
      <c r="M36" s="763"/>
      <c r="N36" s="763"/>
      <c r="O36" s="763"/>
      <c r="P36" s="763"/>
      <c r="Q36" s="763"/>
    </row>
    <row r="37" spans="2:17" ht="12.05" customHeight="1" x14ac:dyDescent="0.2">
      <c r="B37" s="756" t="s">
        <v>353</v>
      </c>
      <c r="C37" s="755"/>
      <c r="D37" s="755"/>
      <c r="E37" s="755"/>
      <c r="F37" s="755"/>
      <c r="G37" s="755"/>
      <c r="H37" s="755"/>
      <c r="I37" s="755"/>
      <c r="J37" s="755"/>
      <c r="K37" s="755"/>
      <c r="L37" s="755"/>
      <c r="M37" s="755"/>
      <c r="N37" s="755"/>
      <c r="O37" s="755"/>
      <c r="P37" s="755"/>
      <c r="Q37" s="755"/>
    </row>
    <row r="38" spans="2:17" ht="12.05" customHeight="1" x14ac:dyDescent="0.2">
      <c r="B38" s="782" t="s">
        <v>854</v>
      </c>
      <c r="C38" s="742"/>
      <c r="D38" s="742"/>
      <c r="E38" s="742"/>
      <c r="F38" s="742"/>
      <c r="G38" s="742"/>
      <c r="H38" s="742"/>
      <c r="I38" s="742"/>
      <c r="J38" s="742"/>
      <c r="K38" s="742"/>
      <c r="L38" s="742"/>
      <c r="M38" s="742"/>
      <c r="N38" s="742"/>
      <c r="O38" s="742"/>
      <c r="P38" s="742"/>
      <c r="Q38" s="742"/>
    </row>
    <row r="39" spans="2:17" ht="12.05" customHeight="1" x14ac:dyDescent="0.2">
      <c r="B39" s="751" t="s">
        <v>838</v>
      </c>
      <c r="C39" s="752"/>
      <c r="D39" s="752"/>
      <c r="E39" s="752"/>
      <c r="F39" s="752"/>
      <c r="G39" s="752"/>
      <c r="H39" s="752"/>
      <c r="I39" s="752"/>
      <c r="J39" s="752"/>
      <c r="K39" s="752"/>
      <c r="L39" s="752"/>
      <c r="M39" s="752"/>
      <c r="N39" s="752"/>
      <c r="O39" s="752"/>
      <c r="P39" s="752"/>
      <c r="Q39" s="742"/>
    </row>
    <row r="40" spans="2:17" ht="12.05" customHeight="1" x14ac:dyDescent="0.2">
      <c r="B40" s="771" t="s">
        <v>1380</v>
      </c>
      <c r="C40" s="742"/>
      <c r="D40" s="742"/>
      <c r="E40" s="742"/>
      <c r="F40" s="742"/>
      <c r="G40" s="742"/>
      <c r="H40" s="742"/>
      <c r="I40" s="742"/>
      <c r="J40" s="742"/>
      <c r="K40" s="742"/>
      <c r="L40" s="742"/>
      <c r="M40" s="742"/>
      <c r="N40" s="742"/>
      <c r="O40" s="742"/>
      <c r="P40" s="742"/>
      <c r="Q40" s="742"/>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9.59765625" defaultRowHeight="10" x14ac:dyDescent="0.2"/>
  <cols>
    <col min="1" max="1" width="14.59765625" style="70" customWidth="1"/>
    <col min="2" max="2" width="40" style="47" customWidth="1"/>
    <col min="3" max="50" width="6.59765625" style="47" customWidth="1"/>
    <col min="51" max="55" width="6.59765625" style="367" customWidth="1"/>
    <col min="56" max="58" width="6.59765625" style="584" customWidth="1"/>
    <col min="59" max="62" width="6.59765625" style="367" customWidth="1"/>
    <col min="63" max="74" width="6.59765625" style="47" customWidth="1"/>
    <col min="75" max="16384" width="9.59765625" style="47"/>
  </cols>
  <sheetData>
    <row r="1" spans="1:74" ht="13.3" customHeight="1" x14ac:dyDescent="0.25">
      <c r="A1" s="766" t="s">
        <v>798</v>
      </c>
      <c r="B1" s="794" t="s">
        <v>901</v>
      </c>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275"/>
    </row>
    <row r="2" spans="1:74"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 customHeight="1" x14ac:dyDescent="0.2">
      <c r="A7" s="61" t="s">
        <v>502</v>
      </c>
      <c r="B7" s="172" t="s">
        <v>119</v>
      </c>
      <c r="C7" s="210">
        <v>8.8728540000000002</v>
      </c>
      <c r="D7" s="210">
        <v>9.1092379999999995</v>
      </c>
      <c r="E7" s="210">
        <v>9.1680159999999997</v>
      </c>
      <c r="F7" s="210">
        <v>9.1029920000000004</v>
      </c>
      <c r="G7" s="210">
        <v>9.1844420000000007</v>
      </c>
      <c r="H7" s="210">
        <v>9.1102950000000007</v>
      </c>
      <c r="I7" s="210">
        <v>9.2462789999999995</v>
      </c>
      <c r="J7" s="210">
        <v>9.2450170000000007</v>
      </c>
      <c r="K7" s="210">
        <v>9.5162390000000006</v>
      </c>
      <c r="L7" s="210">
        <v>9.6590030000000002</v>
      </c>
      <c r="M7" s="210">
        <v>10.076983999999999</v>
      </c>
      <c r="N7" s="210">
        <v>9.9793120000000002</v>
      </c>
      <c r="O7" s="210">
        <v>9.9961610000000007</v>
      </c>
      <c r="P7" s="210">
        <v>10.275947</v>
      </c>
      <c r="Q7" s="210">
        <v>10.461175000000001</v>
      </c>
      <c r="R7" s="210">
        <v>10.493442</v>
      </c>
      <c r="S7" s="210">
        <v>10.424486999999999</v>
      </c>
      <c r="T7" s="210">
        <v>10.627898999999999</v>
      </c>
      <c r="U7" s="210">
        <v>10.888398</v>
      </c>
      <c r="V7" s="210">
        <v>11.373371000000001</v>
      </c>
      <c r="W7" s="210">
        <v>11.422010999999999</v>
      </c>
      <c r="X7" s="210">
        <v>11.48831</v>
      </c>
      <c r="Y7" s="210">
        <v>11.867607</v>
      </c>
      <c r="Z7" s="210">
        <v>11.923994</v>
      </c>
      <c r="AA7" s="210">
        <v>11.847951</v>
      </c>
      <c r="AB7" s="210">
        <v>11.65258</v>
      </c>
      <c r="AC7" s="210">
        <v>11.898941000000001</v>
      </c>
      <c r="AD7" s="210">
        <v>12.12458</v>
      </c>
      <c r="AE7" s="210">
        <v>12.140713</v>
      </c>
      <c r="AF7" s="210">
        <v>12.178872</v>
      </c>
      <c r="AG7" s="210">
        <v>11.895645999999999</v>
      </c>
      <c r="AH7" s="210">
        <v>12.475</v>
      </c>
      <c r="AI7" s="210">
        <v>12.5723</v>
      </c>
      <c r="AJ7" s="210">
        <v>12.770961</v>
      </c>
      <c r="AK7" s="210">
        <v>12.966120999999999</v>
      </c>
      <c r="AL7" s="210">
        <v>12.910303000000001</v>
      </c>
      <c r="AM7" s="210">
        <v>12.784808999999999</v>
      </c>
      <c r="AN7" s="210">
        <v>12.825811</v>
      </c>
      <c r="AO7" s="210">
        <v>12.816057000000001</v>
      </c>
      <c r="AP7" s="210">
        <v>11.911472</v>
      </c>
      <c r="AQ7" s="210">
        <v>9.7111169999999998</v>
      </c>
      <c r="AR7" s="210">
        <v>10.419767999999999</v>
      </c>
      <c r="AS7" s="210">
        <v>10.956484</v>
      </c>
      <c r="AT7" s="210">
        <v>10.557567000000001</v>
      </c>
      <c r="AU7" s="210">
        <v>10.868058</v>
      </c>
      <c r="AV7" s="210">
        <v>10.413411999999999</v>
      </c>
      <c r="AW7" s="210">
        <v>11.120706999999999</v>
      </c>
      <c r="AX7" s="210">
        <v>11.083595000000001</v>
      </c>
      <c r="AY7" s="210">
        <v>11.056365</v>
      </c>
      <c r="AZ7" s="210">
        <v>9.7730589999999999</v>
      </c>
      <c r="BA7" s="210">
        <v>11.159560000000001</v>
      </c>
      <c r="BB7" s="210">
        <v>11.230181</v>
      </c>
      <c r="BC7" s="210">
        <v>11.333753</v>
      </c>
      <c r="BD7" s="210">
        <v>11.276282</v>
      </c>
      <c r="BE7" s="210">
        <v>11.307116000000001</v>
      </c>
      <c r="BF7" s="210">
        <v>11.058373612</v>
      </c>
      <c r="BG7" s="210">
        <v>10.563360957</v>
      </c>
      <c r="BH7" s="299">
        <v>10.996219999999999</v>
      </c>
      <c r="BI7" s="299">
        <v>11.13313</v>
      </c>
      <c r="BJ7" s="299">
        <v>11.266400000000001</v>
      </c>
      <c r="BK7" s="299">
        <v>11.506500000000001</v>
      </c>
      <c r="BL7" s="299">
        <v>11.5101</v>
      </c>
      <c r="BM7" s="299">
        <v>11.59881</v>
      </c>
      <c r="BN7" s="299">
        <v>11.634729999999999</v>
      </c>
      <c r="BO7" s="299">
        <v>11.629580000000001</v>
      </c>
      <c r="BP7" s="299">
        <v>11.652089999999999</v>
      </c>
      <c r="BQ7" s="299">
        <v>11.667020000000001</v>
      </c>
      <c r="BR7" s="299">
        <v>11.809979999999999</v>
      </c>
      <c r="BS7" s="299">
        <v>11.862740000000001</v>
      </c>
      <c r="BT7" s="299">
        <v>11.818490000000001</v>
      </c>
      <c r="BU7" s="299">
        <v>12.004709999999999</v>
      </c>
      <c r="BV7" s="299">
        <v>12.053050000000001</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0.45829399999999998</v>
      </c>
      <c r="AZ8" s="210">
        <v>0.45663999999999999</v>
      </c>
      <c r="BA8" s="210">
        <v>0.45331399999999999</v>
      </c>
      <c r="BB8" s="210">
        <v>0.44633299999999998</v>
      </c>
      <c r="BC8" s="210">
        <v>0.44333899999999998</v>
      </c>
      <c r="BD8" s="210">
        <v>0.439996</v>
      </c>
      <c r="BE8" s="210">
        <v>0.37998700000000002</v>
      </c>
      <c r="BF8" s="210">
        <v>0.40566521317999998</v>
      </c>
      <c r="BG8" s="210">
        <v>0.39253357297000002</v>
      </c>
      <c r="BH8" s="299">
        <v>0.44179359945000002</v>
      </c>
      <c r="BI8" s="299">
        <v>0.43843645673999998</v>
      </c>
      <c r="BJ8" s="299">
        <v>0.43504595968999998</v>
      </c>
      <c r="BK8" s="299">
        <v>0.42749421410999999</v>
      </c>
      <c r="BL8" s="299">
        <v>0.41994232395999997</v>
      </c>
      <c r="BM8" s="299">
        <v>0.45202178999999998</v>
      </c>
      <c r="BN8" s="299">
        <v>0.44808842561000001</v>
      </c>
      <c r="BO8" s="299">
        <v>0.40955943961000002</v>
      </c>
      <c r="BP8" s="299">
        <v>0.39947075508000002</v>
      </c>
      <c r="BQ8" s="299">
        <v>0.37663434610000002</v>
      </c>
      <c r="BR8" s="299">
        <v>0.39879691976999998</v>
      </c>
      <c r="BS8" s="299">
        <v>0.39636414075999998</v>
      </c>
      <c r="BT8" s="299">
        <v>0.41487963493000002</v>
      </c>
      <c r="BU8" s="299">
        <v>0.41702671796000002</v>
      </c>
      <c r="BV8" s="299">
        <v>0.44654965854000001</v>
      </c>
    </row>
    <row r="9" spans="1:74" ht="11.1" customHeight="1" x14ac:dyDescent="0.2">
      <c r="A9" s="61" t="s">
        <v>504</v>
      </c>
      <c r="B9" s="172" t="s">
        <v>233</v>
      </c>
      <c r="C9" s="210">
        <v>1.750904</v>
      </c>
      <c r="D9" s="210">
        <v>1.7536179999999999</v>
      </c>
      <c r="E9" s="210">
        <v>1.77535</v>
      </c>
      <c r="F9" s="210">
        <v>1.6644460000000001</v>
      </c>
      <c r="G9" s="210">
        <v>1.6849270000000001</v>
      </c>
      <c r="H9" s="210">
        <v>1.6313260000000001</v>
      </c>
      <c r="I9" s="210">
        <v>1.7568159999999999</v>
      </c>
      <c r="J9" s="210">
        <v>1.7185299999999999</v>
      </c>
      <c r="K9" s="210">
        <v>1.6933510000000001</v>
      </c>
      <c r="L9" s="210">
        <v>1.482453</v>
      </c>
      <c r="M9" s="210">
        <v>1.698094</v>
      </c>
      <c r="N9" s="210">
        <v>1.5692140000000001</v>
      </c>
      <c r="O9" s="210">
        <v>1.637659</v>
      </c>
      <c r="P9" s="210">
        <v>1.712629</v>
      </c>
      <c r="Q9" s="210">
        <v>1.704723</v>
      </c>
      <c r="R9" s="210">
        <v>1.6027009999999999</v>
      </c>
      <c r="S9" s="210">
        <v>1.536394</v>
      </c>
      <c r="T9" s="210">
        <v>1.663767</v>
      </c>
      <c r="U9" s="210">
        <v>1.866992</v>
      </c>
      <c r="V9" s="210">
        <v>1.9549920000000001</v>
      </c>
      <c r="W9" s="210">
        <v>1.797868</v>
      </c>
      <c r="X9" s="210">
        <v>1.751655</v>
      </c>
      <c r="Y9" s="210">
        <v>1.95052</v>
      </c>
      <c r="Z9" s="210">
        <v>1.9208270000000001</v>
      </c>
      <c r="AA9" s="210">
        <v>1.9174949999999999</v>
      </c>
      <c r="AB9" s="210">
        <v>1.7368699999999999</v>
      </c>
      <c r="AC9" s="210">
        <v>1.9252530000000001</v>
      </c>
      <c r="AD9" s="210">
        <v>1.963058</v>
      </c>
      <c r="AE9" s="210">
        <v>1.9140889999999999</v>
      </c>
      <c r="AF9" s="210">
        <v>1.9229160000000001</v>
      </c>
      <c r="AG9" s="210">
        <v>1.5313129999999999</v>
      </c>
      <c r="AH9" s="210">
        <v>2.0439250000000002</v>
      </c>
      <c r="AI9" s="210">
        <v>1.915116</v>
      </c>
      <c r="AJ9" s="210">
        <v>1.9125019999999999</v>
      </c>
      <c r="AK9" s="210">
        <v>1.9992529999999999</v>
      </c>
      <c r="AL9" s="210">
        <v>1.979565</v>
      </c>
      <c r="AM9" s="210">
        <v>1.988113</v>
      </c>
      <c r="AN9" s="210">
        <v>1.994734</v>
      </c>
      <c r="AO9" s="210">
        <v>1.9750840000000001</v>
      </c>
      <c r="AP9" s="210">
        <v>1.9111210000000001</v>
      </c>
      <c r="AQ9" s="210">
        <v>1.5614950000000001</v>
      </c>
      <c r="AR9" s="210">
        <v>1.5167269999999999</v>
      </c>
      <c r="AS9" s="210">
        <v>1.6184989999999999</v>
      </c>
      <c r="AT9" s="210">
        <v>1.1642140000000001</v>
      </c>
      <c r="AU9" s="210">
        <v>1.5094449999999999</v>
      </c>
      <c r="AV9" s="210">
        <v>1.0500499999999999</v>
      </c>
      <c r="AW9" s="210">
        <v>1.68597</v>
      </c>
      <c r="AX9" s="210">
        <v>1.7779259999999999</v>
      </c>
      <c r="AY9" s="210">
        <v>1.7835490000000001</v>
      </c>
      <c r="AZ9" s="210">
        <v>1.7622709999999999</v>
      </c>
      <c r="BA9" s="210">
        <v>1.854311</v>
      </c>
      <c r="BB9" s="210">
        <v>1.7678879999999999</v>
      </c>
      <c r="BC9" s="210">
        <v>1.8144899999999999</v>
      </c>
      <c r="BD9" s="210">
        <v>1.7893269999999999</v>
      </c>
      <c r="BE9" s="210">
        <v>1.8445279999999999</v>
      </c>
      <c r="BF9" s="210">
        <v>1.5173609394000001</v>
      </c>
      <c r="BG9" s="210">
        <v>1.0126527903</v>
      </c>
      <c r="BH9" s="299">
        <v>1.3778224239000001</v>
      </c>
      <c r="BI9" s="299">
        <v>1.5304993312999999</v>
      </c>
      <c r="BJ9" s="299">
        <v>1.5840924586</v>
      </c>
      <c r="BK9" s="299">
        <v>1.7703728302999999</v>
      </c>
      <c r="BL9" s="299">
        <v>1.7572853292999999</v>
      </c>
      <c r="BM9" s="299">
        <v>1.7554751770000001</v>
      </c>
      <c r="BN9" s="299">
        <v>1.7442987198</v>
      </c>
      <c r="BO9" s="299">
        <v>1.7336533058000001</v>
      </c>
      <c r="BP9" s="299">
        <v>1.7134189272</v>
      </c>
      <c r="BQ9" s="299">
        <v>1.6966398311999999</v>
      </c>
      <c r="BR9" s="299">
        <v>1.7605412041999999</v>
      </c>
      <c r="BS9" s="299">
        <v>1.7659731637</v>
      </c>
      <c r="BT9" s="299">
        <v>1.6654701343</v>
      </c>
      <c r="BU9" s="299">
        <v>1.8241482837</v>
      </c>
      <c r="BV9" s="299">
        <v>1.8346829930999999</v>
      </c>
    </row>
    <row r="10" spans="1:74" ht="11.1" customHeight="1" x14ac:dyDescent="0.2">
      <c r="A10" s="61" t="s">
        <v>505</v>
      </c>
      <c r="B10" s="172" t="s">
        <v>118</v>
      </c>
      <c r="C10" s="210">
        <v>6.6040450000000002</v>
      </c>
      <c r="D10" s="210">
        <v>6.8401339999999999</v>
      </c>
      <c r="E10" s="210">
        <v>6.8668719999999999</v>
      </c>
      <c r="F10" s="210">
        <v>6.9132550000000004</v>
      </c>
      <c r="G10" s="210">
        <v>6.9919779999999996</v>
      </c>
      <c r="H10" s="210">
        <v>7.0175289999999997</v>
      </c>
      <c r="I10" s="210">
        <v>7.0668319999999998</v>
      </c>
      <c r="J10" s="210">
        <v>7.0757960000000004</v>
      </c>
      <c r="K10" s="210">
        <v>7.3407309999999999</v>
      </c>
      <c r="L10" s="210">
        <v>7.6699260000000002</v>
      </c>
      <c r="M10" s="210">
        <v>7.8689749999999998</v>
      </c>
      <c r="N10" s="210">
        <v>7.8977500000000003</v>
      </c>
      <c r="O10" s="210">
        <v>7.8508060000000004</v>
      </c>
      <c r="P10" s="210">
        <v>8.0502190000000002</v>
      </c>
      <c r="Q10" s="210">
        <v>8.2442600000000006</v>
      </c>
      <c r="R10" s="210">
        <v>8.3933339999999994</v>
      </c>
      <c r="S10" s="210">
        <v>8.3923769999999998</v>
      </c>
      <c r="T10" s="210">
        <v>8.5134260000000008</v>
      </c>
      <c r="U10" s="210">
        <v>8.626671</v>
      </c>
      <c r="V10" s="210">
        <v>8.9906699999999997</v>
      </c>
      <c r="W10" s="210">
        <v>9.1526779999999999</v>
      </c>
      <c r="X10" s="210">
        <v>9.2500990000000005</v>
      </c>
      <c r="Y10" s="210">
        <v>9.419791</v>
      </c>
      <c r="Z10" s="210">
        <v>9.5075040000000008</v>
      </c>
      <c r="AA10" s="210">
        <v>9.4342299999999994</v>
      </c>
      <c r="AB10" s="210">
        <v>9.4281179999999996</v>
      </c>
      <c r="AC10" s="210">
        <v>9.4926169999999992</v>
      </c>
      <c r="AD10" s="210">
        <v>9.6860499999999998</v>
      </c>
      <c r="AE10" s="210">
        <v>9.7521740000000001</v>
      </c>
      <c r="AF10" s="210">
        <v>9.8011909999999993</v>
      </c>
      <c r="AG10" s="210">
        <v>9.9158340000000003</v>
      </c>
      <c r="AH10" s="210">
        <v>10.049329999999999</v>
      </c>
      <c r="AI10" s="210">
        <v>10.207791</v>
      </c>
      <c r="AJ10" s="210">
        <v>10.383675</v>
      </c>
      <c r="AK10" s="210">
        <v>10.482756999999999</v>
      </c>
      <c r="AL10" s="210">
        <v>10.449369000000001</v>
      </c>
      <c r="AM10" s="210">
        <v>10.314247</v>
      </c>
      <c r="AN10" s="210">
        <v>10.354411000000001</v>
      </c>
      <c r="AO10" s="210">
        <v>10.371420000000001</v>
      </c>
      <c r="AP10" s="210">
        <v>9.5376480000000008</v>
      </c>
      <c r="AQ10" s="210">
        <v>7.745501</v>
      </c>
      <c r="AR10" s="210">
        <v>8.5420660000000002</v>
      </c>
      <c r="AS10" s="210">
        <v>8.8939800000000009</v>
      </c>
      <c r="AT10" s="210">
        <v>8.9497710000000001</v>
      </c>
      <c r="AU10" s="210">
        <v>8.9168780000000005</v>
      </c>
      <c r="AV10" s="210">
        <v>8.9040009999999992</v>
      </c>
      <c r="AW10" s="210">
        <v>8.9707609999999995</v>
      </c>
      <c r="AX10" s="210">
        <v>8.8427089999999993</v>
      </c>
      <c r="AY10" s="210">
        <v>8.8145220000000002</v>
      </c>
      <c r="AZ10" s="210">
        <v>7.5541479999999996</v>
      </c>
      <c r="BA10" s="210">
        <v>8.8519349999999992</v>
      </c>
      <c r="BB10" s="210">
        <v>9.0159599999999998</v>
      </c>
      <c r="BC10" s="210">
        <v>9.0759240000000005</v>
      </c>
      <c r="BD10" s="210">
        <v>9.0469589999999993</v>
      </c>
      <c r="BE10" s="210">
        <v>9.0826010000000004</v>
      </c>
      <c r="BF10" s="210">
        <v>9.1353474594000001</v>
      </c>
      <c r="BG10" s="210">
        <v>9.1581745933000001</v>
      </c>
      <c r="BH10" s="299">
        <v>9.1765991369000002</v>
      </c>
      <c r="BI10" s="299">
        <v>9.1641893680000006</v>
      </c>
      <c r="BJ10" s="299">
        <v>9.2472576679999996</v>
      </c>
      <c r="BK10" s="299">
        <v>9.3086304385999998</v>
      </c>
      <c r="BL10" s="299">
        <v>9.3328756906999999</v>
      </c>
      <c r="BM10" s="299">
        <v>9.3913099432999996</v>
      </c>
      <c r="BN10" s="299">
        <v>9.4423428357999999</v>
      </c>
      <c r="BO10" s="299">
        <v>9.4863670171999992</v>
      </c>
      <c r="BP10" s="299">
        <v>9.5391984551999993</v>
      </c>
      <c r="BQ10" s="299">
        <v>9.5937461838000004</v>
      </c>
      <c r="BR10" s="299">
        <v>9.6506392384000002</v>
      </c>
      <c r="BS10" s="299">
        <v>9.7004075884999992</v>
      </c>
      <c r="BT10" s="299">
        <v>9.7381366115999999</v>
      </c>
      <c r="BU10" s="299">
        <v>9.7635352063000003</v>
      </c>
      <c r="BV10" s="299">
        <v>9.7718151745000004</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3.0230760000000001</v>
      </c>
      <c r="AN11" s="210">
        <v>2.982148</v>
      </c>
      <c r="AO11" s="210">
        <v>2.6708349999999998</v>
      </c>
      <c r="AP11" s="210">
        <v>2.6369150000000001</v>
      </c>
      <c r="AQ11" s="210">
        <v>2.909678</v>
      </c>
      <c r="AR11" s="210">
        <v>3.6455860000000002</v>
      </c>
      <c r="AS11" s="210">
        <v>2.563088</v>
      </c>
      <c r="AT11" s="210">
        <v>2.0084689999999998</v>
      </c>
      <c r="AU11" s="210">
        <v>2.1329419999999999</v>
      </c>
      <c r="AV11" s="210">
        <v>2.354301</v>
      </c>
      <c r="AW11" s="210">
        <v>2.7840889999999998</v>
      </c>
      <c r="AX11" s="210">
        <v>2.356258</v>
      </c>
      <c r="AY11" s="210">
        <v>2.6182949999999998</v>
      </c>
      <c r="AZ11" s="210">
        <v>2.8868520000000002</v>
      </c>
      <c r="BA11" s="210">
        <v>3.1017480000000002</v>
      </c>
      <c r="BB11" s="210">
        <v>2.5353530000000002</v>
      </c>
      <c r="BC11" s="210">
        <v>3.0916030000000001</v>
      </c>
      <c r="BD11" s="210">
        <v>3.2522319999999998</v>
      </c>
      <c r="BE11" s="210">
        <v>3.6951019999999999</v>
      </c>
      <c r="BF11" s="210">
        <v>3.3210645160999999</v>
      </c>
      <c r="BG11" s="210">
        <v>3.7886000000000002</v>
      </c>
      <c r="BH11" s="299">
        <v>3.3943370000000002</v>
      </c>
      <c r="BI11" s="299">
        <v>3.8713600000000001</v>
      </c>
      <c r="BJ11" s="299">
        <v>4.209784</v>
      </c>
      <c r="BK11" s="299">
        <v>3.884639</v>
      </c>
      <c r="BL11" s="299">
        <v>3.3625699999999998</v>
      </c>
      <c r="BM11" s="299">
        <v>4.1146960000000004</v>
      </c>
      <c r="BN11" s="299">
        <v>4.3772880000000001</v>
      </c>
      <c r="BO11" s="299">
        <v>4.6636439999999997</v>
      </c>
      <c r="BP11" s="299">
        <v>4.819159</v>
      </c>
      <c r="BQ11" s="299">
        <v>4.89114</v>
      </c>
      <c r="BR11" s="299">
        <v>5.0103280000000003</v>
      </c>
      <c r="BS11" s="299">
        <v>4.5094079999999996</v>
      </c>
      <c r="BT11" s="299">
        <v>3.70417</v>
      </c>
      <c r="BU11" s="299">
        <v>3.8146840000000002</v>
      </c>
      <c r="BV11" s="299">
        <v>4.1000079999999999</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-3.2258064515E-5</v>
      </c>
      <c r="BB12" s="210">
        <v>0.14486666667</v>
      </c>
      <c r="BC12" s="210">
        <v>0.18848387096999999</v>
      </c>
      <c r="BD12" s="210">
        <v>0.20936666667000001</v>
      </c>
      <c r="BE12" s="210">
        <v>6.4516129031E-5</v>
      </c>
      <c r="BF12" s="210">
        <v>0</v>
      </c>
      <c r="BG12" s="210">
        <v>0.11773333333</v>
      </c>
      <c r="BH12" s="299">
        <v>0.2631579</v>
      </c>
      <c r="BI12" s="299">
        <v>0.2631579</v>
      </c>
      <c r="BJ12" s="299">
        <v>0.12733449999999999</v>
      </c>
      <c r="BK12" s="299">
        <v>0</v>
      </c>
      <c r="BL12" s="299">
        <v>0</v>
      </c>
      <c r="BM12" s="299">
        <v>0</v>
      </c>
      <c r="BN12" s="299">
        <v>0</v>
      </c>
      <c r="BO12" s="299">
        <v>0</v>
      </c>
      <c r="BP12" s="299">
        <v>0</v>
      </c>
      <c r="BQ12" s="299">
        <v>0</v>
      </c>
      <c r="BR12" s="299">
        <v>0</v>
      </c>
      <c r="BS12" s="299">
        <v>0</v>
      </c>
      <c r="BT12" s="299">
        <v>0.10322580000000001</v>
      </c>
      <c r="BU12" s="299">
        <v>0.1066667</v>
      </c>
      <c r="BV12" s="299">
        <v>0.10322580000000001</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-0.24132258065000001</v>
      </c>
      <c r="AN13" s="210">
        <v>-0.42448275862000001</v>
      </c>
      <c r="AO13" s="210">
        <v>-0.99283870967999999</v>
      </c>
      <c r="AP13" s="210">
        <v>-1.5231333332999999</v>
      </c>
      <c r="AQ13" s="210">
        <v>0.24006451612999999</v>
      </c>
      <c r="AR13" s="210">
        <v>-0.36880000000000002</v>
      </c>
      <c r="AS13" s="210">
        <v>0.40429032257999997</v>
      </c>
      <c r="AT13" s="210">
        <v>0.50725806452</v>
      </c>
      <c r="AU13" s="210">
        <v>0.2225</v>
      </c>
      <c r="AV13" s="210">
        <v>0.12264516129</v>
      </c>
      <c r="AW13" s="210">
        <v>-0.22766666666999999</v>
      </c>
      <c r="AX13" s="210">
        <v>0.49293548387000002</v>
      </c>
      <c r="AY13" s="210">
        <v>0.31025806451999999</v>
      </c>
      <c r="AZ13" s="210">
        <v>-0.61792857143000002</v>
      </c>
      <c r="BA13" s="210">
        <v>-0.28216129031999998</v>
      </c>
      <c r="BB13" s="210">
        <v>0.40573333333</v>
      </c>
      <c r="BC13" s="210">
        <v>0.42374193548</v>
      </c>
      <c r="BD13" s="210">
        <v>0.95476666666999999</v>
      </c>
      <c r="BE13" s="210">
        <v>0.29138709677000002</v>
      </c>
      <c r="BF13" s="210">
        <v>0.48551612903000002</v>
      </c>
      <c r="BG13" s="210">
        <v>9.9333333332999998E-2</v>
      </c>
      <c r="BH13" s="299">
        <v>-0.42860939999999997</v>
      </c>
      <c r="BI13" s="299">
        <v>-0.17930979999999999</v>
      </c>
      <c r="BJ13" s="299">
        <v>0.28196199999999999</v>
      </c>
      <c r="BK13" s="299">
        <v>-0.20086850000000001</v>
      </c>
      <c r="BL13" s="299">
        <v>-0.31680330000000001</v>
      </c>
      <c r="BM13" s="299">
        <v>-0.46388750000000001</v>
      </c>
      <c r="BN13" s="299">
        <v>-0.33336719999999997</v>
      </c>
      <c r="BO13" s="299">
        <v>-4.5441000000000002E-2</v>
      </c>
      <c r="BP13" s="299">
        <v>0.25559100000000001</v>
      </c>
      <c r="BQ13" s="299">
        <v>0.46837719999999999</v>
      </c>
      <c r="BR13" s="299">
        <v>0.3375417</v>
      </c>
      <c r="BS13" s="299">
        <v>-3.6645200000000003E-2</v>
      </c>
      <c r="BT13" s="299">
        <v>-0.3165134</v>
      </c>
      <c r="BU13" s="299">
        <v>-9.7600800000000001E-2</v>
      </c>
      <c r="BV13" s="299">
        <v>0.34154689999999999</v>
      </c>
    </row>
    <row r="14" spans="1:74" ht="11.1" customHeight="1" x14ac:dyDescent="0.2">
      <c r="A14" s="61" t="s">
        <v>507</v>
      </c>
      <c r="B14" s="172" t="s">
        <v>121</v>
      </c>
      <c r="C14" s="210">
        <v>0.19397980644999999</v>
      </c>
      <c r="D14" s="210">
        <v>0.30895600000000001</v>
      </c>
      <c r="E14" s="210">
        <v>-3.6931225806000001E-2</v>
      </c>
      <c r="F14" s="210">
        <v>0.20713566667</v>
      </c>
      <c r="G14" s="210">
        <v>0.26876919355000001</v>
      </c>
      <c r="H14" s="210">
        <v>0.18446033333</v>
      </c>
      <c r="I14" s="210">
        <v>0.51749006452000001</v>
      </c>
      <c r="J14" s="210">
        <v>-0.12857187097</v>
      </c>
      <c r="K14" s="210">
        <v>0.23191033333</v>
      </c>
      <c r="L14" s="210">
        <v>-2.7745806452000001E-2</v>
      </c>
      <c r="M14" s="210">
        <v>0.15406466666999999</v>
      </c>
      <c r="N14" s="210">
        <v>7.1971483870999997E-2</v>
      </c>
      <c r="O14" s="210">
        <v>-3.6127580644999997E-2</v>
      </c>
      <c r="P14" s="210">
        <v>5.1513428570999997E-2</v>
      </c>
      <c r="Q14" s="210">
        <v>0.58873232257999997</v>
      </c>
      <c r="R14" s="210">
        <v>0.276837</v>
      </c>
      <c r="S14" s="210">
        <v>0.57788916129000001</v>
      </c>
      <c r="T14" s="210">
        <v>0.18929399999999999</v>
      </c>
      <c r="U14" s="210">
        <v>0.66155529032000004</v>
      </c>
      <c r="V14" s="210">
        <v>5.2869387097000002E-2</v>
      </c>
      <c r="W14" s="210">
        <v>0.29408200000000001</v>
      </c>
      <c r="X14" s="210">
        <v>0.21200516128999999</v>
      </c>
      <c r="Y14" s="210">
        <v>0.49647966666999999</v>
      </c>
      <c r="Z14" s="210">
        <v>0.54348758065000002</v>
      </c>
      <c r="AA14" s="210">
        <v>0.22841693548</v>
      </c>
      <c r="AB14" s="210">
        <v>0.53369471429000004</v>
      </c>
      <c r="AC14" s="210">
        <v>0.15889180645000001</v>
      </c>
      <c r="AD14" s="210">
        <v>0.47453600000000001</v>
      </c>
      <c r="AE14" s="210">
        <v>0.62732716128999999</v>
      </c>
      <c r="AF14" s="210">
        <v>0.41534900000000002</v>
      </c>
      <c r="AG14" s="210">
        <v>0.34220522581000001</v>
      </c>
      <c r="AH14" s="210">
        <v>0.26259199999999999</v>
      </c>
      <c r="AI14" s="210">
        <v>0.29049466667000001</v>
      </c>
      <c r="AJ14" s="210">
        <v>0.5346026129</v>
      </c>
      <c r="AK14" s="210">
        <v>0.655999</v>
      </c>
      <c r="AL14" s="210">
        <v>0.16274848386999999</v>
      </c>
      <c r="AM14" s="210">
        <v>0.66195358064999998</v>
      </c>
      <c r="AN14" s="210">
        <v>0.48193775861999999</v>
      </c>
      <c r="AO14" s="210">
        <v>0.73639870967999999</v>
      </c>
      <c r="AP14" s="210">
        <v>-0.15762066666999999</v>
      </c>
      <c r="AQ14" s="210">
        <v>0.44588216129000002</v>
      </c>
      <c r="AR14" s="210">
        <v>0.29437966666999998</v>
      </c>
      <c r="AS14" s="210">
        <v>0.41349287096999998</v>
      </c>
      <c r="AT14" s="210">
        <v>0.800674</v>
      </c>
      <c r="AU14" s="210">
        <v>0.17119966667</v>
      </c>
      <c r="AV14" s="210">
        <v>0.43728706451999999</v>
      </c>
      <c r="AW14" s="210">
        <v>0.43087066667000001</v>
      </c>
      <c r="AX14" s="210">
        <v>0.20705077419000001</v>
      </c>
      <c r="AY14" s="210">
        <v>0.54014667742</v>
      </c>
      <c r="AZ14" s="210">
        <v>0.32041071429000001</v>
      </c>
      <c r="BA14" s="210">
        <v>0.40391754838999999</v>
      </c>
      <c r="BB14" s="210">
        <v>0.84419900000000003</v>
      </c>
      <c r="BC14" s="210">
        <v>0.55732119354999998</v>
      </c>
      <c r="BD14" s="210">
        <v>0.49758566666999998</v>
      </c>
      <c r="BE14" s="210">
        <v>0.55816938709999997</v>
      </c>
      <c r="BF14" s="210">
        <v>0.60656187192</v>
      </c>
      <c r="BG14" s="210">
        <v>0.59280571009000005</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16.228515999999999</v>
      </c>
      <c r="AN15" s="210">
        <v>15.865413999999999</v>
      </c>
      <c r="AO15" s="210">
        <v>15.230452</v>
      </c>
      <c r="AP15" s="210">
        <v>12.772333</v>
      </c>
      <c r="AQ15" s="210">
        <v>12.968031999999999</v>
      </c>
      <c r="AR15" s="210">
        <v>13.734367000000001</v>
      </c>
      <c r="AS15" s="210">
        <v>14.333581000000001</v>
      </c>
      <c r="AT15" s="210">
        <v>14.15171</v>
      </c>
      <c r="AU15" s="210">
        <v>13.572832999999999</v>
      </c>
      <c r="AV15" s="210">
        <v>13.444742</v>
      </c>
      <c r="AW15" s="210">
        <v>14.123699999999999</v>
      </c>
      <c r="AX15" s="210">
        <v>14.139806999999999</v>
      </c>
      <c r="AY15" s="210">
        <v>14.525097000000001</v>
      </c>
      <c r="AZ15" s="210">
        <v>12.373536</v>
      </c>
      <c r="BA15" s="210">
        <v>14.383032</v>
      </c>
      <c r="BB15" s="210">
        <v>15.160333</v>
      </c>
      <c r="BC15" s="210">
        <v>15.594903</v>
      </c>
      <c r="BD15" s="210">
        <v>16.190232999999999</v>
      </c>
      <c r="BE15" s="210">
        <v>15.851839</v>
      </c>
      <c r="BF15" s="210">
        <v>15.471516128999999</v>
      </c>
      <c r="BG15" s="210">
        <v>15.161833333000001</v>
      </c>
      <c r="BH15" s="299">
        <v>14.383100000000001</v>
      </c>
      <c r="BI15" s="299">
        <v>15.246790000000001</v>
      </c>
      <c r="BJ15" s="299">
        <v>16.0565</v>
      </c>
      <c r="BK15" s="299">
        <v>15.428089999999999</v>
      </c>
      <c r="BL15" s="299">
        <v>14.755039999999999</v>
      </c>
      <c r="BM15" s="299">
        <v>15.474130000000001</v>
      </c>
      <c r="BN15" s="299">
        <v>15.829409999999999</v>
      </c>
      <c r="BO15" s="299">
        <v>16.46481</v>
      </c>
      <c r="BP15" s="299">
        <v>17.005210000000002</v>
      </c>
      <c r="BQ15" s="299">
        <v>17.262509999999999</v>
      </c>
      <c r="BR15" s="299">
        <v>17.35416</v>
      </c>
      <c r="BS15" s="299">
        <v>16.579560000000001</v>
      </c>
      <c r="BT15" s="299">
        <v>15.467370000000001</v>
      </c>
      <c r="BU15" s="299">
        <v>15.98692</v>
      </c>
      <c r="BV15" s="299">
        <v>16.76885</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10"/>
      <c r="BG16" s="210"/>
      <c r="BH16" s="366"/>
      <c r="BI16" s="366"/>
      <c r="BJ16" s="366"/>
      <c r="BK16" s="366"/>
      <c r="BL16" s="366"/>
      <c r="BM16" s="366"/>
      <c r="BN16" s="366"/>
      <c r="BO16" s="366"/>
      <c r="BP16" s="366"/>
      <c r="BQ16" s="366"/>
      <c r="BR16" s="366"/>
      <c r="BS16" s="366"/>
      <c r="BT16" s="366"/>
      <c r="BU16" s="366"/>
      <c r="BV16" s="366"/>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1.128098</v>
      </c>
      <c r="AN17" s="210">
        <v>0.94134399999999996</v>
      </c>
      <c r="AO17" s="210">
        <v>0.97412799999999999</v>
      </c>
      <c r="AP17" s="210">
        <v>0.77373199999999998</v>
      </c>
      <c r="AQ17" s="210">
        <v>0.80803000000000003</v>
      </c>
      <c r="AR17" s="210">
        <v>0.87066600000000005</v>
      </c>
      <c r="AS17" s="210">
        <v>0.92867699999999997</v>
      </c>
      <c r="AT17" s="210">
        <v>0.923902</v>
      </c>
      <c r="AU17" s="210">
        <v>0.94806900000000005</v>
      </c>
      <c r="AV17" s="210">
        <v>0.92429099999999997</v>
      </c>
      <c r="AW17" s="210">
        <v>0.93443299999999996</v>
      </c>
      <c r="AX17" s="210">
        <v>0.91493599999999997</v>
      </c>
      <c r="AY17" s="210">
        <v>0.89135200000000003</v>
      </c>
      <c r="AZ17" s="210">
        <v>0.764571</v>
      </c>
      <c r="BA17" s="210">
        <v>0.86361500000000002</v>
      </c>
      <c r="BB17" s="210">
        <v>0.94893499999999997</v>
      </c>
      <c r="BC17" s="210">
        <v>1.0244139999999999</v>
      </c>
      <c r="BD17" s="210">
        <v>0.92243299999999995</v>
      </c>
      <c r="BE17" s="210">
        <v>0.95987199999999995</v>
      </c>
      <c r="BF17" s="210">
        <v>0.93735299999999999</v>
      </c>
      <c r="BG17" s="210">
        <v>0.97656229999999999</v>
      </c>
      <c r="BH17" s="299">
        <v>0.98028649999999995</v>
      </c>
      <c r="BI17" s="299">
        <v>1.0498700000000001</v>
      </c>
      <c r="BJ17" s="299">
        <v>1.1059840000000001</v>
      </c>
      <c r="BK17" s="299">
        <v>1.0849329999999999</v>
      </c>
      <c r="BL17" s="299">
        <v>1.044845</v>
      </c>
      <c r="BM17" s="299">
        <v>1.0525640000000001</v>
      </c>
      <c r="BN17" s="299">
        <v>1.0457540000000001</v>
      </c>
      <c r="BO17" s="299">
        <v>1.049571</v>
      </c>
      <c r="BP17" s="299">
        <v>1.054268</v>
      </c>
      <c r="BQ17" s="299">
        <v>1.070791</v>
      </c>
      <c r="BR17" s="299">
        <v>1.115904</v>
      </c>
      <c r="BS17" s="299">
        <v>1.071407</v>
      </c>
      <c r="BT17" s="299">
        <v>1.0233939999999999</v>
      </c>
      <c r="BU17" s="299">
        <v>1.1182030000000001</v>
      </c>
      <c r="BV17" s="299">
        <v>1.1467989999999999</v>
      </c>
    </row>
    <row r="18" spans="1:74" ht="11.1" customHeight="1" x14ac:dyDescent="0.2">
      <c r="A18" s="61" t="s">
        <v>509</v>
      </c>
      <c r="B18" s="172" t="s">
        <v>899</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5.2057739999999999</v>
      </c>
      <c r="AN18" s="210">
        <v>5.0520350000000001</v>
      </c>
      <c r="AO18" s="210">
        <v>5.2528709999999998</v>
      </c>
      <c r="AP18" s="210">
        <v>4.9342670000000002</v>
      </c>
      <c r="AQ18" s="210">
        <v>4.7454520000000002</v>
      </c>
      <c r="AR18" s="210">
        <v>5.1946669999999999</v>
      </c>
      <c r="AS18" s="210">
        <v>5.3675810000000004</v>
      </c>
      <c r="AT18" s="210">
        <v>5.3514520000000001</v>
      </c>
      <c r="AU18" s="210">
        <v>5.3078329999999996</v>
      </c>
      <c r="AV18" s="210">
        <v>5.2972580000000002</v>
      </c>
      <c r="AW18" s="210">
        <v>5.3214670000000002</v>
      </c>
      <c r="AX18" s="210">
        <v>5.0582580000000004</v>
      </c>
      <c r="AY18" s="210">
        <v>5.188097</v>
      </c>
      <c r="AZ18" s="210">
        <v>4.214893</v>
      </c>
      <c r="BA18" s="210">
        <v>5.1158070000000002</v>
      </c>
      <c r="BB18" s="210">
        <v>5.4427000000000003</v>
      </c>
      <c r="BC18" s="210">
        <v>5.4610969999999996</v>
      </c>
      <c r="BD18" s="210">
        <v>5.4744330000000003</v>
      </c>
      <c r="BE18" s="210">
        <v>5.4551939999999997</v>
      </c>
      <c r="BF18" s="210">
        <v>5.2605040305999999</v>
      </c>
      <c r="BG18" s="210">
        <v>5.2665753332999996</v>
      </c>
      <c r="BH18" s="299">
        <v>5.5212919999999999</v>
      </c>
      <c r="BI18" s="299">
        <v>5.4685030000000001</v>
      </c>
      <c r="BJ18" s="299">
        <v>5.5360740000000002</v>
      </c>
      <c r="BK18" s="299">
        <v>5.5802079999999998</v>
      </c>
      <c r="BL18" s="299">
        <v>5.6643699999999999</v>
      </c>
      <c r="BM18" s="299">
        <v>5.7564970000000004</v>
      </c>
      <c r="BN18" s="299">
        <v>5.7538239999999998</v>
      </c>
      <c r="BO18" s="299">
        <v>5.8432300000000001</v>
      </c>
      <c r="BP18" s="299">
        <v>5.8808699999999998</v>
      </c>
      <c r="BQ18" s="299">
        <v>5.8906029999999996</v>
      </c>
      <c r="BR18" s="299">
        <v>6.0015359999999998</v>
      </c>
      <c r="BS18" s="299">
        <v>6.0205169999999999</v>
      </c>
      <c r="BT18" s="299">
        <v>6.0864390000000004</v>
      </c>
      <c r="BU18" s="299">
        <v>6.1037910000000002</v>
      </c>
      <c r="BV18" s="299">
        <v>6.0125570000000002</v>
      </c>
    </row>
    <row r="19" spans="1:74" ht="11.1" customHeight="1" x14ac:dyDescent="0.2">
      <c r="A19" s="61" t="s">
        <v>877</v>
      </c>
      <c r="B19" s="172" t="s">
        <v>878</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1.1582589999999999</v>
      </c>
      <c r="AN19" s="210">
        <v>1.140509</v>
      </c>
      <c r="AO19" s="210">
        <v>1.046513</v>
      </c>
      <c r="AP19" s="210">
        <v>0.66970499999999999</v>
      </c>
      <c r="AQ19" s="210">
        <v>0.78595099999999996</v>
      </c>
      <c r="AR19" s="210">
        <v>0.96711599999999998</v>
      </c>
      <c r="AS19" s="210">
        <v>1.0307500000000001</v>
      </c>
      <c r="AT19" s="210">
        <v>1.0227630000000001</v>
      </c>
      <c r="AU19" s="210">
        <v>1.033018</v>
      </c>
      <c r="AV19" s="210">
        <v>1.0555319999999999</v>
      </c>
      <c r="AW19" s="210">
        <v>1.096816</v>
      </c>
      <c r="AX19" s="210">
        <v>1.0719810000000001</v>
      </c>
      <c r="AY19" s="210">
        <v>1.0606450000000001</v>
      </c>
      <c r="AZ19" s="210">
        <v>0.93417799999999995</v>
      </c>
      <c r="BA19" s="210">
        <v>1.080214</v>
      </c>
      <c r="BB19" s="210">
        <v>1.0715920000000001</v>
      </c>
      <c r="BC19" s="210">
        <v>1.151294</v>
      </c>
      <c r="BD19" s="210">
        <v>1.153902</v>
      </c>
      <c r="BE19" s="210">
        <v>1.1574249999999999</v>
      </c>
      <c r="BF19" s="210">
        <v>1.0459425613</v>
      </c>
      <c r="BG19" s="210">
        <v>1.0425331</v>
      </c>
      <c r="BH19" s="299">
        <v>1.0717270000000001</v>
      </c>
      <c r="BI19" s="299">
        <v>1.098821</v>
      </c>
      <c r="BJ19" s="299">
        <v>1.0839859999999999</v>
      </c>
      <c r="BK19" s="299">
        <v>1.081067</v>
      </c>
      <c r="BL19" s="299">
        <v>1.0579940000000001</v>
      </c>
      <c r="BM19" s="299">
        <v>1.067807</v>
      </c>
      <c r="BN19" s="299">
        <v>1.0684210000000001</v>
      </c>
      <c r="BO19" s="299">
        <v>1.102284</v>
      </c>
      <c r="BP19" s="299">
        <v>1.1352640000000001</v>
      </c>
      <c r="BQ19" s="299">
        <v>1.1231979999999999</v>
      </c>
      <c r="BR19" s="299">
        <v>1.134309</v>
      </c>
      <c r="BS19" s="299">
        <v>1.109272</v>
      </c>
      <c r="BT19" s="299">
        <v>1.096878</v>
      </c>
      <c r="BU19" s="299">
        <v>1.1272070000000001</v>
      </c>
      <c r="BV19" s="299">
        <v>1.1137630000000001</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1.075677</v>
      </c>
      <c r="AN20" s="210">
        <v>1.052103</v>
      </c>
      <c r="AO20" s="210">
        <v>0.94867699999999999</v>
      </c>
      <c r="AP20" s="210">
        <v>0.56676700000000002</v>
      </c>
      <c r="AQ20" s="210">
        <v>0.68248399999999998</v>
      </c>
      <c r="AR20" s="210">
        <v>0.86529999999999996</v>
      </c>
      <c r="AS20" s="210">
        <v>0.92606500000000003</v>
      </c>
      <c r="AT20" s="210">
        <v>0.91677399999999998</v>
      </c>
      <c r="AU20" s="210">
        <v>0.92596699999999998</v>
      </c>
      <c r="AV20" s="210">
        <v>0.95528000000000002</v>
      </c>
      <c r="AW20" s="210">
        <v>0.99715200000000004</v>
      </c>
      <c r="AX20" s="210">
        <v>0.971221</v>
      </c>
      <c r="AY20" s="210">
        <v>0.93054800000000004</v>
      </c>
      <c r="AZ20" s="210">
        <v>0.81885699999999995</v>
      </c>
      <c r="BA20" s="210">
        <v>0.94639799999999996</v>
      </c>
      <c r="BB20" s="210">
        <v>0.94060299999999997</v>
      </c>
      <c r="BC20" s="210">
        <v>1.0072030000000001</v>
      </c>
      <c r="BD20" s="210">
        <v>1.0227329999999999</v>
      </c>
      <c r="BE20" s="210">
        <v>1.014052</v>
      </c>
      <c r="BF20" s="210">
        <v>0.94264516128999998</v>
      </c>
      <c r="BG20" s="210">
        <v>0.93769999999999998</v>
      </c>
      <c r="BH20" s="299">
        <v>0.9658544</v>
      </c>
      <c r="BI20" s="299">
        <v>0.99483390000000005</v>
      </c>
      <c r="BJ20" s="299">
        <v>0.97872340000000002</v>
      </c>
      <c r="BK20" s="299">
        <v>0.97922640000000005</v>
      </c>
      <c r="BL20" s="299">
        <v>0.95983269999999998</v>
      </c>
      <c r="BM20" s="299">
        <v>0.96582950000000001</v>
      </c>
      <c r="BN20" s="299">
        <v>0.96549850000000004</v>
      </c>
      <c r="BO20" s="299">
        <v>0.99960179999999998</v>
      </c>
      <c r="BP20" s="299">
        <v>1.0297400000000001</v>
      </c>
      <c r="BQ20" s="299">
        <v>1.0154399999999999</v>
      </c>
      <c r="BR20" s="299">
        <v>1.0258100000000001</v>
      </c>
      <c r="BS20" s="299">
        <v>0.99877970000000005</v>
      </c>
      <c r="BT20" s="299">
        <v>0.98566969999999998</v>
      </c>
      <c r="BU20" s="299">
        <v>1.0156419999999999</v>
      </c>
      <c r="BV20" s="299">
        <v>1.0013320000000001</v>
      </c>
    </row>
    <row r="21" spans="1:74" ht="11.1" customHeight="1" x14ac:dyDescent="0.2">
      <c r="A21" s="61" t="s">
        <v>879</v>
      </c>
      <c r="B21" s="172" t="s">
        <v>880</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0.21740699999999999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0.22435541935</v>
      </c>
      <c r="AN21" s="210">
        <v>0.20613789655</v>
      </c>
      <c r="AO21" s="210">
        <v>0.21832125806</v>
      </c>
      <c r="AP21" s="210">
        <v>0.18726733333000001</v>
      </c>
      <c r="AQ21" s="210">
        <v>0.19396751612999999</v>
      </c>
      <c r="AR21" s="210">
        <v>0.17730066667</v>
      </c>
      <c r="AS21" s="210">
        <v>0.20712993548</v>
      </c>
      <c r="AT21" s="210">
        <v>0.19493541935</v>
      </c>
      <c r="AU21" s="210">
        <v>0.18493366667</v>
      </c>
      <c r="AV21" s="210">
        <v>0.19324206452000001</v>
      </c>
      <c r="AW21" s="210">
        <v>0.1995403</v>
      </c>
      <c r="AX21" s="210">
        <v>0.18784264515999999</v>
      </c>
      <c r="AY21" s="210">
        <v>0.20264367742</v>
      </c>
      <c r="AZ21" s="210">
        <v>0.17764371429</v>
      </c>
      <c r="BA21" s="210">
        <v>0.19611206451999999</v>
      </c>
      <c r="BB21" s="210">
        <v>0.20686243333000001</v>
      </c>
      <c r="BC21" s="210">
        <v>0.21765629032</v>
      </c>
      <c r="BD21" s="210">
        <v>0.22625816667000001</v>
      </c>
      <c r="BE21" s="210">
        <v>0.22281474194000001</v>
      </c>
      <c r="BF21" s="210">
        <v>0.21099039999999999</v>
      </c>
      <c r="BG21" s="210">
        <v>0.20177120000000001</v>
      </c>
      <c r="BH21" s="299">
        <v>0.19597819999999999</v>
      </c>
      <c r="BI21" s="299">
        <v>0.20859420000000001</v>
      </c>
      <c r="BJ21" s="299">
        <v>0.21758630000000001</v>
      </c>
      <c r="BK21" s="299">
        <v>0.20432529999999999</v>
      </c>
      <c r="BL21" s="299">
        <v>0.20072480000000001</v>
      </c>
      <c r="BM21" s="299">
        <v>0.20630609999999999</v>
      </c>
      <c r="BN21" s="299">
        <v>0.21328810000000001</v>
      </c>
      <c r="BO21" s="299">
        <v>0.21750240000000001</v>
      </c>
      <c r="BP21" s="299">
        <v>0.22256570000000001</v>
      </c>
      <c r="BQ21" s="299">
        <v>0.22493450000000001</v>
      </c>
      <c r="BR21" s="299">
        <v>0.2223955</v>
      </c>
      <c r="BS21" s="299">
        <v>0.2182212</v>
      </c>
      <c r="BT21" s="299">
        <v>0.21108569999999999</v>
      </c>
      <c r="BU21" s="299">
        <v>0.22095899999999999</v>
      </c>
      <c r="BV21" s="299">
        <v>0.22867660000000001</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-3.6716920000000002</v>
      </c>
      <c r="AN22" s="210">
        <v>-4.0899299999999998</v>
      </c>
      <c r="AO22" s="210">
        <v>-3.832465</v>
      </c>
      <c r="AP22" s="210">
        <v>-3.7493560000000001</v>
      </c>
      <c r="AQ22" s="210">
        <v>-2.2593079999999999</v>
      </c>
      <c r="AR22" s="210">
        <v>-2.886002</v>
      </c>
      <c r="AS22" s="210">
        <v>-3.2021649999999999</v>
      </c>
      <c r="AT22" s="210">
        <v>-3.108949</v>
      </c>
      <c r="AU22" s="210">
        <v>-2.8891800000000001</v>
      </c>
      <c r="AV22" s="210">
        <v>-3.3675190000000002</v>
      </c>
      <c r="AW22" s="210">
        <v>-3.0812469999999998</v>
      </c>
      <c r="AX22" s="210">
        <v>-3.5419290000000001</v>
      </c>
      <c r="AY22" s="210">
        <v>-3.4319459999999999</v>
      </c>
      <c r="AZ22" s="210">
        <v>-2.8997660000000001</v>
      </c>
      <c r="BA22" s="210">
        <v>-2.4924110000000002</v>
      </c>
      <c r="BB22" s="210">
        <v>-3.378323</v>
      </c>
      <c r="BC22" s="210">
        <v>-2.7925209999999998</v>
      </c>
      <c r="BD22" s="210">
        <v>-3.2156920000000002</v>
      </c>
      <c r="BE22" s="210">
        <v>-3.5464820000000001</v>
      </c>
      <c r="BF22" s="210">
        <v>-3.2026074928999999</v>
      </c>
      <c r="BG22" s="210">
        <v>-2.6215870389</v>
      </c>
      <c r="BH22" s="299">
        <v>-2.671173</v>
      </c>
      <c r="BI22" s="299">
        <v>-3.338778</v>
      </c>
      <c r="BJ22" s="299">
        <v>-4.4120239999999997</v>
      </c>
      <c r="BK22" s="299">
        <v>-3.3877579999999998</v>
      </c>
      <c r="BL22" s="299">
        <v>-3.3941669999999999</v>
      </c>
      <c r="BM22" s="299">
        <v>-3.9380480000000002</v>
      </c>
      <c r="BN22" s="299">
        <v>-3.4735580000000001</v>
      </c>
      <c r="BO22" s="299">
        <v>-3.5434260000000002</v>
      </c>
      <c r="BP22" s="299">
        <v>-3.7660429999999998</v>
      </c>
      <c r="BQ22" s="299">
        <v>-4.1128390000000001</v>
      </c>
      <c r="BR22" s="299">
        <v>-4.4367299999999998</v>
      </c>
      <c r="BS22" s="299">
        <v>-4.3419720000000002</v>
      </c>
      <c r="BT22" s="299">
        <v>-3.715719</v>
      </c>
      <c r="BU22" s="299">
        <v>-3.9096039999999999</v>
      </c>
      <c r="BV22" s="299">
        <v>-5.0180850000000001</v>
      </c>
    </row>
    <row r="23" spans="1:74" ht="11.1" customHeight="1" x14ac:dyDescent="0.2">
      <c r="A23" s="565" t="s">
        <v>973</v>
      </c>
      <c r="B23" s="66" t="s">
        <v>974</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-1.9143810000000001</v>
      </c>
      <c r="AN23" s="210">
        <v>-2.0347520000000001</v>
      </c>
      <c r="AO23" s="210">
        <v>-1.906002</v>
      </c>
      <c r="AP23" s="210">
        <v>-2.0095200000000002</v>
      </c>
      <c r="AQ23" s="210">
        <v>-1.670326</v>
      </c>
      <c r="AR23" s="210">
        <v>-1.8587880000000001</v>
      </c>
      <c r="AS23" s="210">
        <v>-1.903043</v>
      </c>
      <c r="AT23" s="210">
        <v>-1.822498</v>
      </c>
      <c r="AU23" s="210">
        <v>-1.7624919999999999</v>
      </c>
      <c r="AV23" s="210">
        <v>-2.170919</v>
      </c>
      <c r="AW23" s="210">
        <v>-1.9687220000000001</v>
      </c>
      <c r="AX23" s="210">
        <v>-2.0388820000000001</v>
      </c>
      <c r="AY23" s="210">
        <v>-2.1455899999999999</v>
      </c>
      <c r="AZ23" s="210">
        <v>-1.9329689999999999</v>
      </c>
      <c r="BA23" s="210">
        <v>-1.984958</v>
      </c>
      <c r="BB23" s="210">
        <v>-2.328627</v>
      </c>
      <c r="BC23" s="210">
        <v>-2.1592159999999998</v>
      </c>
      <c r="BD23" s="210">
        <v>-2.2001750000000002</v>
      </c>
      <c r="BE23" s="210">
        <v>-2.1780819999999999</v>
      </c>
      <c r="BF23" s="210">
        <v>-2.2597289805999998</v>
      </c>
      <c r="BG23" s="210">
        <v>-2.2007036332999999</v>
      </c>
      <c r="BH23" s="299">
        <v>-2.2191900000000002</v>
      </c>
      <c r="BI23" s="299">
        <v>-2.2149139999999998</v>
      </c>
      <c r="BJ23" s="299">
        <v>-2.2943910000000001</v>
      </c>
      <c r="BK23" s="299">
        <v>-2.1794440000000002</v>
      </c>
      <c r="BL23" s="299">
        <v>-2.2405879999999998</v>
      </c>
      <c r="BM23" s="299">
        <v>-2.2651979999999998</v>
      </c>
      <c r="BN23" s="299">
        <v>-2.2898969999999998</v>
      </c>
      <c r="BO23" s="299">
        <v>-2.2723469999999999</v>
      </c>
      <c r="BP23" s="299">
        <v>-2.2795730000000001</v>
      </c>
      <c r="BQ23" s="299">
        <v>-2.391454</v>
      </c>
      <c r="BR23" s="299">
        <v>-2.3774479999999998</v>
      </c>
      <c r="BS23" s="299">
        <v>-2.3705080000000001</v>
      </c>
      <c r="BT23" s="299">
        <v>-2.3396020000000002</v>
      </c>
      <c r="BU23" s="299">
        <v>-2.3030080000000002</v>
      </c>
      <c r="BV23" s="299">
        <v>-2.3699949999999999</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0.50907100000000005</v>
      </c>
      <c r="AN24" s="210">
        <v>0.33899299999999999</v>
      </c>
      <c r="AO24" s="210">
        <v>0.27386100000000002</v>
      </c>
      <c r="AP24" s="210">
        <v>6.5259999999999999E-2</v>
      </c>
      <c r="AQ24" s="210">
        <v>0.28004699999999999</v>
      </c>
      <c r="AR24" s="210">
        <v>0.35725200000000001</v>
      </c>
      <c r="AS24" s="210">
        <v>0.406725</v>
      </c>
      <c r="AT24" s="210">
        <v>0.37275900000000001</v>
      </c>
      <c r="AU24" s="210">
        <v>0.28135599999999999</v>
      </c>
      <c r="AV24" s="210">
        <v>0.19615099999999999</v>
      </c>
      <c r="AW24" s="210">
        <v>0.28960599999999997</v>
      </c>
      <c r="AX24" s="210">
        <v>4.8405999999999998E-2</v>
      </c>
      <c r="AY24" s="210">
        <v>4.0495999999999997E-2</v>
      </c>
      <c r="AZ24" s="210">
        <v>8.8261999999999993E-2</v>
      </c>
      <c r="BA24" s="210">
        <v>0.27442</v>
      </c>
      <c r="BB24" s="210">
        <v>0.21038499999999999</v>
      </c>
      <c r="BC24" s="210">
        <v>0.236738</v>
      </c>
      <c r="BD24" s="210">
        <v>0.31046400000000002</v>
      </c>
      <c r="BE24" s="210">
        <v>0.29766700000000001</v>
      </c>
      <c r="BF24" s="210">
        <v>0.35756300000000002</v>
      </c>
      <c r="BG24" s="210">
        <v>0.41687000000000002</v>
      </c>
      <c r="BH24" s="299">
        <v>0.38740330000000001</v>
      </c>
      <c r="BI24" s="299">
        <v>0.25728960000000001</v>
      </c>
      <c r="BJ24" s="299">
        <v>0.221743</v>
      </c>
      <c r="BK24" s="299">
        <v>0.2779488</v>
      </c>
      <c r="BL24" s="299">
        <v>0.14890539999999999</v>
      </c>
      <c r="BM24" s="299">
        <v>0.19672100000000001</v>
      </c>
      <c r="BN24" s="299">
        <v>0.26106190000000001</v>
      </c>
      <c r="BO24" s="299">
        <v>0.26396960000000003</v>
      </c>
      <c r="BP24" s="299">
        <v>0.24254680000000001</v>
      </c>
      <c r="BQ24" s="299">
        <v>0.30734119999999998</v>
      </c>
      <c r="BR24" s="299">
        <v>0.2890587</v>
      </c>
      <c r="BS24" s="299">
        <v>0.29910589999999998</v>
      </c>
      <c r="BT24" s="299">
        <v>0.2544073</v>
      </c>
      <c r="BU24" s="299">
        <v>0.17071990000000001</v>
      </c>
      <c r="BV24" s="299">
        <v>0.16571230000000001</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-7.6438000000000006E-2</v>
      </c>
      <c r="AN25" s="210">
        <v>-0.10377</v>
      </c>
      <c r="AO25" s="210">
        <v>-0.100013</v>
      </c>
      <c r="AP25" s="210">
        <v>-4.7240999999999998E-2</v>
      </c>
      <c r="AQ25" s="210">
        <v>-3.8386999999999998E-2</v>
      </c>
      <c r="AR25" s="210">
        <v>-3.8598E-2</v>
      </c>
      <c r="AS25" s="210">
        <v>-3.8496000000000002E-2</v>
      </c>
      <c r="AT25" s="210">
        <v>-4.1723000000000003E-2</v>
      </c>
      <c r="AU25" s="210">
        <v>-3.4985000000000002E-2</v>
      </c>
      <c r="AV25" s="210">
        <v>-5.1652000000000003E-2</v>
      </c>
      <c r="AW25" s="210">
        <v>-3.6072E-2</v>
      </c>
      <c r="AX25" s="210">
        <v>-4.0885999999999999E-2</v>
      </c>
      <c r="AY25" s="210">
        <v>-0.10254000000000001</v>
      </c>
      <c r="AZ25" s="210">
        <v>-5.5336999999999997E-2</v>
      </c>
      <c r="BA25" s="210">
        <v>-7.0293999999999995E-2</v>
      </c>
      <c r="BB25" s="210">
        <v>-5.5850999999999998E-2</v>
      </c>
      <c r="BC25" s="210">
        <v>-3.5020999999999997E-2</v>
      </c>
      <c r="BD25" s="210">
        <v>-2.5545000000000002E-2</v>
      </c>
      <c r="BE25" s="210">
        <v>-1.4062E-2</v>
      </c>
      <c r="BF25" s="210">
        <v>-6.9506002580999995E-2</v>
      </c>
      <c r="BG25" s="210">
        <v>-6.7354072200000004E-2</v>
      </c>
      <c r="BH25" s="299">
        <v>-6.0667199999999998E-2</v>
      </c>
      <c r="BI25" s="299">
        <v>-5.1501900000000003E-2</v>
      </c>
      <c r="BJ25" s="299">
        <v>-4.6789499999999998E-2</v>
      </c>
      <c r="BK25" s="299">
        <v>-4.5854300000000001E-2</v>
      </c>
      <c r="BL25" s="299">
        <v>-5.4698900000000002E-2</v>
      </c>
      <c r="BM25" s="299">
        <v>-6.07783E-2</v>
      </c>
      <c r="BN25" s="299">
        <v>-4.6408199999999997E-2</v>
      </c>
      <c r="BO25" s="299">
        <v>-2.7349499999999999E-2</v>
      </c>
      <c r="BP25" s="299">
        <v>-3.4174700000000002E-2</v>
      </c>
      <c r="BQ25" s="299">
        <v>-3.4635600000000002E-2</v>
      </c>
      <c r="BR25" s="299">
        <v>-3.10648E-2</v>
      </c>
      <c r="BS25" s="299">
        <v>-2.3931999999999998E-2</v>
      </c>
      <c r="BT25" s="299">
        <v>-2.9725000000000001E-2</v>
      </c>
      <c r="BU25" s="299">
        <v>-2.6363399999999999E-2</v>
      </c>
      <c r="BV25" s="299">
        <v>-3.13651E-2</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0.32624300000000001</v>
      </c>
      <c r="AN26" s="210">
        <v>0.35373500000000002</v>
      </c>
      <c r="AO26" s="210">
        <v>0.50798900000000002</v>
      </c>
      <c r="AP26" s="210">
        <v>0.21182599999999999</v>
      </c>
      <c r="AQ26" s="210">
        <v>0.34806399999999998</v>
      </c>
      <c r="AR26" s="210">
        <v>0.53888899999999995</v>
      </c>
      <c r="AS26" s="210">
        <v>0.453677</v>
      </c>
      <c r="AT26" s="210">
        <v>0.49058600000000002</v>
      </c>
      <c r="AU26" s="210">
        <v>0.51223399999999997</v>
      </c>
      <c r="AV26" s="210">
        <v>0.42996200000000001</v>
      </c>
      <c r="AW26" s="210">
        <v>0.43772800000000001</v>
      </c>
      <c r="AX26" s="210">
        <v>0.43846800000000002</v>
      </c>
      <c r="AY26" s="210">
        <v>0.41551100000000002</v>
      </c>
      <c r="AZ26" s="210">
        <v>0.50917800000000002</v>
      </c>
      <c r="BA26" s="210">
        <v>0.72934200000000005</v>
      </c>
      <c r="BB26" s="210">
        <v>0.77208399999999999</v>
      </c>
      <c r="BC26" s="210">
        <v>0.82546600000000003</v>
      </c>
      <c r="BD26" s="210">
        <v>0.78552200000000005</v>
      </c>
      <c r="BE26" s="210">
        <v>0.65271500000000005</v>
      </c>
      <c r="BF26" s="210">
        <v>0.56729096452000005</v>
      </c>
      <c r="BG26" s="210">
        <v>0.83854766667000002</v>
      </c>
      <c r="BH26" s="299">
        <v>0.27141900000000002</v>
      </c>
      <c r="BI26" s="299">
        <v>0.1954129</v>
      </c>
      <c r="BJ26" s="299">
        <v>-8.4916099999999994E-2</v>
      </c>
      <c r="BK26" s="299">
        <v>0.83748750000000005</v>
      </c>
      <c r="BL26" s="299">
        <v>0.44282959999999999</v>
      </c>
      <c r="BM26" s="299">
        <v>0.31358809999999998</v>
      </c>
      <c r="BN26" s="299">
        <v>0.62894660000000002</v>
      </c>
      <c r="BO26" s="299">
        <v>0.86099539999999997</v>
      </c>
      <c r="BP26" s="299">
        <v>0.79039289999999995</v>
      </c>
      <c r="BQ26" s="299">
        <v>0.60708479999999998</v>
      </c>
      <c r="BR26" s="299">
        <v>0.37281930000000002</v>
      </c>
      <c r="BS26" s="299">
        <v>0.26912039999999998</v>
      </c>
      <c r="BT26" s="299">
        <v>0.49884319999999999</v>
      </c>
      <c r="BU26" s="299">
        <v>0.31234119999999999</v>
      </c>
      <c r="BV26" s="299">
        <v>-0.1520948</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-0.746027</v>
      </c>
      <c r="AN27" s="210">
        <v>-0.73198200000000002</v>
      </c>
      <c r="AO27" s="210">
        <v>-0.66059000000000001</v>
      </c>
      <c r="AP27" s="210">
        <v>-0.68603099999999995</v>
      </c>
      <c r="AQ27" s="210">
        <v>-0.20618600000000001</v>
      </c>
      <c r="AR27" s="210">
        <v>-0.334532</v>
      </c>
      <c r="AS27" s="210">
        <v>-0.464057</v>
      </c>
      <c r="AT27" s="210">
        <v>-0.65181299999999998</v>
      </c>
      <c r="AU27" s="210">
        <v>-0.62680000000000002</v>
      </c>
      <c r="AV27" s="210">
        <v>-0.68930499999999995</v>
      </c>
      <c r="AW27" s="210">
        <v>-0.76873199999999997</v>
      </c>
      <c r="AX27" s="210">
        <v>-0.83406199999999997</v>
      </c>
      <c r="AY27" s="210">
        <v>-0.75925200000000004</v>
      </c>
      <c r="AZ27" s="210">
        <v>-0.62568900000000005</v>
      </c>
      <c r="BA27" s="210">
        <v>-0.60288200000000003</v>
      </c>
      <c r="BB27" s="210">
        <v>-0.56372199999999995</v>
      </c>
      <c r="BC27" s="210">
        <v>-0.646899</v>
      </c>
      <c r="BD27" s="210">
        <v>-0.76094799999999996</v>
      </c>
      <c r="BE27" s="210">
        <v>-0.65057699999999996</v>
      </c>
      <c r="BF27" s="210">
        <v>-0.43425806451999999</v>
      </c>
      <c r="BG27" s="210">
        <v>-0.55033333333000001</v>
      </c>
      <c r="BH27" s="299">
        <v>-0.42054609999999998</v>
      </c>
      <c r="BI27" s="299">
        <v>-0.73811020000000005</v>
      </c>
      <c r="BJ27" s="299">
        <v>-0.74200180000000004</v>
      </c>
      <c r="BK27" s="299">
        <v>-1.2166189999999999</v>
      </c>
      <c r="BL27" s="299">
        <v>-0.67135160000000005</v>
      </c>
      <c r="BM27" s="299">
        <v>-0.71658790000000006</v>
      </c>
      <c r="BN27" s="299">
        <v>-0.55026739999999996</v>
      </c>
      <c r="BO27" s="299">
        <v>-0.79070530000000006</v>
      </c>
      <c r="BP27" s="299">
        <v>-0.52085009999999998</v>
      </c>
      <c r="BQ27" s="299">
        <v>-0.62406969999999995</v>
      </c>
      <c r="BR27" s="299">
        <v>-0.65761910000000001</v>
      </c>
      <c r="BS27" s="299">
        <v>-0.67802479999999998</v>
      </c>
      <c r="BT27" s="299">
        <v>-0.81453819999999999</v>
      </c>
      <c r="BU27" s="299">
        <v>-0.77534219999999998</v>
      </c>
      <c r="BV27" s="299">
        <v>-0.79956819999999995</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-7.9534999999999995E-2</v>
      </c>
      <c r="AN28" s="210">
        <v>-8.1918000000000005E-2</v>
      </c>
      <c r="AO28" s="210">
        <v>-6.0489000000000001E-2</v>
      </c>
      <c r="AP28" s="210">
        <v>6.2979999999999994E-2</v>
      </c>
      <c r="AQ28" s="210">
        <v>0.103311</v>
      </c>
      <c r="AR28" s="210">
        <v>9.2848E-2</v>
      </c>
      <c r="AS28" s="210">
        <v>0.111933</v>
      </c>
      <c r="AT28" s="210">
        <v>0.135548</v>
      </c>
      <c r="AU28" s="210">
        <v>0.123097</v>
      </c>
      <c r="AV28" s="210">
        <v>0.10387399999999999</v>
      </c>
      <c r="AW28" s="210">
        <v>6.8784999999999999E-2</v>
      </c>
      <c r="AX28" s="210">
        <v>5.4237E-2</v>
      </c>
      <c r="AY28" s="210">
        <v>3.1182000000000001E-2</v>
      </c>
      <c r="AZ28" s="210">
        <v>4.5110999999999998E-2</v>
      </c>
      <c r="BA28" s="210">
        <v>2.7949999999999999E-2</v>
      </c>
      <c r="BB28" s="210">
        <v>6.7746000000000001E-2</v>
      </c>
      <c r="BC28" s="210">
        <v>0.101174</v>
      </c>
      <c r="BD28" s="210">
        <v>8.6559999999999998E-2</v>
      </c>
      <c r="BE28" s="210">
        <v>3.7420000000000002E-2</v>
      </c>
      <c r="BF28" s="210">
        <v>0.10990645161</v>
      </c>
      <c r="BG28" s="210">
        <v>0.16113333332999999</v>
      </c>
      <c r="BH28" s="299">
        <v>0.2069338</v>
      </c>
      <c r="BI28" s="299">
        <v>5.02207E-2</v>
      </c>
      <c r="BJ28" s="299">
        <v>3.6449599999999999E-2</v>
      </c>
      <c r="BK28" s="299">
        <v>-9.8944799999999999E-2</v>
      </c>
      <c r="BL28" s="299">
        <v>-4.4548900000000002E-2</v>
      </c>
      <c r="BM28" s="299">
        <v>-3.4990100000000003E-2</v>
      </c>
      <c r="BN28" s="299">
        <v>-5.0963099999999997E-2</v>
      </c>
      <c r="BO28" s="299">
        <v>-3.4593499999999999E-2</v>
      </c>
      <c r="BP28" s="299">
        <v>-2.36514E-2</v>
      </c>
      <c r="BQ28" s="299">
        <v>2.3604699999999999E-2</v>
      </c>
      <c r="BR28" s="299">
        <v>1.1342100000000001E-2</v>
      </c>
      <c r="BS28" s="299">
        <v>6.1264899999999997E-2</v>
      </c>
      <c r="BT28" s="299">
        <v>0.1112239</v>
      </c>
      <c r="BU28" s="299">
        <v>4.0079700000000003E-2</v>
      </c>
      <c r="BV28" s="299">
        <v>6.8855799999999995E-2</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-1.016988</v>
      </c>
      <c r="AN29" s="210">
        <v>-1.15774</v>
      </c>
      <c r="AO29" s="210">
        <v>-1.255366</v>
      </c>
      <c r="AP29" s="210">
        <v>-0.81362500000000004</v>
      </c>
      <c r="AQ29" s="210">
        <v>-0.60930399999999996</v>
      </c>
      <c r="AR29" s="210">
        <v>-1.15124</v>
      </c>
      <c r="AS29" s="210">
        <v>-1.25604</v>
      </c>
      <c r="AT29" s="210">
        <v>-1.2002930000000001</v>
      </c>
      <c r="AU29" s="210">
        <v>-1.003925</v>
      </c>
      <c r="AV29" s="210">
        <v>-0.77027699999999999</v>
      </c>
      <c r="AW29" s="210">
        <v>-0.68997399999999998</v>
      </c>
      <c r="AX29" s="210">
        <v>-0.70548699999999998</v>
      </c>
      <c r="AY29" s="210">
        <v>-0.54285700000000003</v>
      </c>
      <c r="AZ29" s="210">
        <v>-0.51340799999999998</v>
      </c>
      <c r="BA29" s="210">
        <v>-0.40631</v>
      </c>
      <c r="BB29" s="210">
        <v>-0.93474500000000005</v>
      </c>
      <c r="BC29" s="210">
        <v>-0.74490100000000004</v>
      </c>
      <c r="BD29" s="210">
        <v>-1.010826</v>
      </c>
      <c r="BE29" s="210">
        <v>-1.1317330000000001</v>
      </c>
      <c r="BF29" s="210">
        <v>-0.92493548387000002</v>
      </c>
      <c r="BG29" s="210">
        <v>-0.61926666666999997</v>
      </c>
      <c r="BH29" s="299">
        <v>-0.35377019999999998</v>
      </c>
      <c r="BI29" s="299">
        <v>-0.39956829999999999</v>
      </c>
      <c r="BJ29" s="299">
        <v>-0.74545600000000001</v>
      </c>
      <c r="BK29" s="299">
        <v>-0.47346179999999999</v>
      </c>
      <c r="BL29" s="299">
        <v>-0.4432005</v>
      </c>
      <c r="BM29" s="299">
        <v>-0.83930919999999998</v>
      </c>
      <c r="BN29" s="299">
        <v>-0.89838770000000001</v>
      </c>
      <c r="BO29" s="299">
        <v>-0.98644520000000002</v>
      </c>
      <c r="BP29" s="299">
        <v>-1.2664550000000001</v>
      </c>
      <c r="BQ29" s="299">
        <v>-1.318565</v>
      </c>
      <c r="BR29" s="299">
        <v>-1.2268330000000001</v>
      </c>
      <c r="BS29" s="299">
        <v>-1.2948360000000001</v>
      </c>
      <c r="BT29" s="299">
        <v>-0.83972210000000003</v>
      </c>
      <c r="BU29" s="299">
        <v>-0.90616220000000003</v>
      </c>
      <c r="BV29" s="299">
        <v>-1.1892050000000001</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5.6889999999999996E-3</v>
      </c>
      <c r="AN30" s="210">
        <v>-2.7595999999999999E-2</v>
      </c>
      <c r="AO30" s="210">
        <v>-3.7073000000000002E-2</v>
      </c>
      <c r="AP30" s="210">
        <v>-1.9021E-2</v>
      </c>
      <c r="AQ30" s="210">
        <v>-7.9539999999999993E-3</v>
      </c>
      <c r="AR30" s="210">
        <v>5.934E-3</v>
      </c>
      <c r="AS30" s="210">
        <v>9.495E-3</v>
      </c>
      <c r="AT30" s="210">
        <v>6.5386E-2</v>
      </c>
      <c r="AU30" s="210">
        <v>7.9594999999999999E-2</v>
      </c>
      <c r="AV30" s="210">
        <v>7.7909999999999993E-2</v>
      </c>
      <c r="AW30" s="210">
        <v>5.1949000000000002E-2</v>
      </c>
      <c r="AX30" s="210">
        <v>1.7762E-2</v>
      </c>
      <c r="AY30" s="210">
        <v>0.13091900000000001</v>
      </c>
      <c r="AZ30" s="210">
        <v>3.9844999999999998E-2</v>
      </c>
      <c r="BA30" s="210">
        <v>5.6000000000000001E-2</v>
      </c>
      <c r="BB30" s="210">
        <v>-2.6516000000000001E-2</v>
      </c>
      <c r="BC30" s="210">
        <v>6.6434999999999994E-2</v>
      </c>
      <c r="BD30" s="210">
        <v>0.100949</v>
      </c>
      <c r="BE30" s="210">
        <v>2.6856000000000001E-2</v>
      </c>
      <c r="BF30" s="210">
        <v>8.4090322580999993E-2</v>
      </c>
      <c r="BG30" s="210">
        <v>6.0566666667000002E-2</v>
      </c>
      <c r="BH30" s="299">
        <v>1.13726E-2</v>
      </c>
      <c r="BI30" s="299">
        <v>0.13407189999999999</v>
      </c>
      <c r="BJ30" s="299">
        <v>4.4877199999999999E-2</v>
      </c>
      <c r="BK30" s="299">
        <v>-2.4E-2</v>
      </c>
      <c r="BL30" s="299">
        <v>-3.8675800000000003E-2</v>
      </c>
      <c r="BM30" s="299">
        <v>-3.7163700000000001E-3</v>
      </c>
      <c r="BN30" s="299">
        <v>-1.47355E-2</v>
      </c>
      <c r="BO30" s="299">
        <v>3.9521800000000003E-2</v>
      </c>
      <c r="BP30" s="299">
        <v>-2.4212399999999999E-2</v>
      </c>
      <c r="BQ30" s="299">
        <v>-1.9936300000000001E-2</v>
      </c>
      <c r="BR30" s="299">
        <v>-9.8880599999999999E-2</v>
      </c>
      <c r="BS30" s="299">
        <v>6.43798E-4</v>
      </c>
      <c r="BT30" s="299">
        <v>-4.67816E-2</v>
      </c>
      <c r="BU30" s="299">
        <v>0.14770639999999999</v>
      </c>
      <c r="BV30" s="299">
        <v>3.1454599999999999E-2</v>
      </c>
    </row>
    <row r="31" spans="1:74" ht="11.1" customHeight="1" x14ac:dyDescent="0.2">
      <c r="A31" s="61" t="s">
        <v>181</v>
      </c>
      <c r="B31" s="571" t="s">
        <v>972</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-0.67932599999999999</v>
      </c>
      <c r="AN31" s="210">
        <v>-0.64490000000000003</v>
      </c>
      <c r="AO31" s="210">
        <v>-0.59478200000000003</v>
      </c>
      <c r="AP31" s="210">
        <v>-0.513984</v>
      </c>
      <c r="AQ31" s="210">
        <v>-0.45857300000000001</v>
      </c>
      <c r="AR31" s="210">
        <v>-0.49776700000000002</v>
      </c>
      <c r="AS31" s="210">
        <v>-0.52235900000000002</v>
      </c>
      <c r="AT31" s="210">
        <v>-0.456901</v>
      </c>
      <c r="AU31" s="210">
        <v>-0.45726</v>
      </c>
      <c r="AV31" s="210">
        <v>-0.49326300000000001</v>
      </c>
      <c r="AW31" s="210">
        <v>-0.46581499999999998</v>
      </c>
      <c r="AX31" s="210">
        <v>-0.481485</v>
      </c>
      <c r="AY31" s="210">
        <v>-0.49981500000000001</v>
      </c>
      <c r="AZ31" s="210">
        <v>-0.45475900000000002</v>
      </c>
      <c r="BA31" s="210">
        <v>-0.515679</v>
      </c>
      <c r="BB31" s="210">
        <v>-0.51907700000000001</v>
      </c>
      <c r="BC31" s="210">
        <v>-0.43629699999999999</v>
      </c>
      <c r="BD31" s="210">
        <v>-0.50169299999999994</v>
      </c>
      <c r="BE31" s="210">
        <v>-0.58668600000000004</v>
      </c>
      <c r="BF31" s="210">
        <v>-0.63302970000000003</v>
      </c>
      <c r="BG31" s="210">
        <v>-0.66104700000000005</v>
      </c>
      <c r="BH31" s="299">
        <v>-0.4941277</v>
      </c>
      <c r="BI31" s="299">
        <v>-0.57167849999999998</v>
      </c>
      <c r="BJ31" s="299">
        <v>-0.80153890000000005</v>
      </c>
      <c r="BK31" s="299">
        <v>-0.46486959999999999</v>
      </c>
      <c r="BL31" s="299">
        <v>-0.4928382</v>
      </c>
      <c r="BM31" s="299">
        <v>-0.52777649999999998</v>
      </c>
      <c r="BN31" s="299">
        <v>-0.51290749999999996</v>
      </c>
      <c r="BO31" s="299">
        <v>-0.59647229999999996</v>
      </c>
      <c r="BP31" s="299">
        <v>-0.65006569999999997</v>
      </c>
      <c r="BQ31" s="299">
        <v>-0.66220970000000001</v>
      </c>
      <c r="BR31" s="299">
        <v>-0.71810479999999999</v>
      </c>
      <c r="BS31" s="299">
        <v>-0.60480579999999995</v>
      </c>
      <c r="BT31" s="299">
        <v>-0.50982450000000001</v>
      </c>
      <c r="BU31" s="299">
        <v>-0.56957519999999995</v>
      </c>
      <c r="BV31" s="299">
        <v>-0.74187979999999998</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-0.33976016128999997</v>
      </c>
      <c r="AN32" s="210">
        <v>1.0169140345000001</v>
      </c>
      <c r="AO32" s="210">
        <v>-0.42681709677000002</v>
      </c>
      <c r="AP32" s="210">
        <v>-1.0394444332999999</v>
      </c>
      <c r="AQ32" s="210">
        <v>-1.1639073548000001</v>
      </c>
      <c r="AR32" s="210">
        <v>-0.48002226666999998</v>
      </c>
      <c r="AS32" s="210">
        <v>-0.28444703226000001</v>
      </c>
      <c r="AT32" s="210">
        <v>2.2096032258000001E-2</v>
      </c>
      <c r="AU32" s="210">
        <v>0.25739230000000002</v>
      </c>
      <c r="AV32" s="210">
        <v>1.0661288710000001</v>
      </c>
      <c r="AW32" s="210">
        <v>0.14784140000000001</v>
      </c>
      <c r="AX32" s="210">
        <v>0.97081616129000003</v>
      </c>
      <c r="AY32" s="210">
        <v>0.11828103226</v>
      </c>
      <c r="AZ32" s="210">
        <v>1.8790714286000001</v>
      </c>
      <c r="BA32" s="210">
        <v>5.7103193548000003E-2</v>
      </c>
      <c r="BB32" s="210">
        <v>6.7694666666999999E-3</v>
      </c>
      <c r="BC32" s="210">
        <v>-0.56369383871000001</v>
      </c>
      <c r="BD32" s="210">
        <v>-0.21500906667</v>
      </c>
      <c r="BE32" s="210">
        <v>-0.20714438709999999</v>
      </c>
      <c r="BF32" s="210">
        <v>0.88021858323000002</v>
      </c>
      <c r="BG32" s="210">
        <v>-6.9828761133000003E-2</v>
      </c>
      <c r="BH32" s="299">
        <v>0.52762719999999996</v>
      </c>
      <c r="BI32" s="299">
        <v>0.25579659999999999</v>
      </c>
      <c r="BJ32" s="299">
        <v>0.44108520000000001</v>
      </c>
      <c r="BK32" s="299">
        <v>-0.1141634</v>
      </c>
      <c r="BL32" s="299">
        <v>0.3452886</v>
      </c>
      <c r="BM32" s="299">
        <v>0.36111510000000002</v>
      </c>
      <c r="BN32" s="299">
        <v>-0.47835680000000003</v>
      </c>
      <c r="BO32" s="299">
        <v>-0.72936100000000004</v>
      </c>
      <c r="BP32" s="299">
        <v>-0.79494039999999999</v>
      </c>
      <c r="BQ32" s="299">
        <v>-0.67352699999999999</v>
      </c>
      <c r="BR32" s="299">
        <v>-0.27552670000000001</v>
      </c>
      <c r="BS32" s="299">
        <v>-8.7295600000000001E-2</v>
      </c>
      <c r="BT32" s="299">
        <v>0.52951729999999997</v>
      </c>
      <c r="BU32" s="299">
        <v>7.6720099999999999E-2</v>
      </c>
      <c r="BV32" s="299">
        <v>0.29191040000000001</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20.084242067000002</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19.933550258</v>
      </c>
      <c r="AN33" s="210">
        <v>20.132423931000002</v>
      </c>
      <c r="AO33" s="210">
        <v>18.463003161</v>
      </c>
      <c r="AP33" s="210">
        <v>14.5485039</v>
      </c>
      <c r="AQ33" s="210">
        <v>16.078217161000001</v>
      </c>
      <c r="AR33" s="210">
        <v>17.578092399999999</v>
      </c>
      <c r="AS33" s="210">
        <v>18.381106902999999</v>
      </c>
      <c r="AT33" s="210">
        <v>18.557909452000001</v>
      </c>
      <c r="AU33" s="210">
        <v>18.414898966999999</v>
      </c>
      <c r="AV33" s="210">
        <v>18.613674934999999</v>
      </c>
      <c r="AW33" s="210">
        <v>18.742550699999999</v>
      </c>
      <c r="AX33" s="210">
        <v>18.801711806</v>
      </c>
      <c r="AY33" s="210">
        <v>18.55416971</v>
      </c>
      <c r="AZ33" s="210">
        <v>17.444127142999999</v>
      </c>
      <c r="BA33" s="210">
        <v>19.203472258000001</v>
      </c>
      <c r="BB33" s="210">
        <v>19.458868899999999</v>
      </c>
      <c r="BC33" s="210">
        <v>20.093149451999999</v>
      </c>
      <c r="BD33" s="210">
        <v>20.536558100000001</v>
      </c>
      <c r="BE33" s="210">
        <v>19.893518355000001</v>
      </c>
      <c r="BF33" s="210">
        <v>20.603917210999999</v>
      </c>
      <c r="BG33" s="210">
        <v>19.957859466999999</v>
      </c>
      <c r="BH33" s="299">
        <v>20.008839999999999</v>
      </c>
      <c r="BI33" s="299">
        <v>19.989599999999999</v>
      </c>
      <c r="BJ33" s="299">
        <v>20.02919</v>
      </c>
      <c r="BK33" s="299">
        <v>19.8767</v>
      </c>
      <c r="BL33" s="299">
        <v>19.674099999999999</v>
      </c>
      <c r="BM33" s="299">
        <v>19.980370000000001</v>
      </c>
      <c r="BN33" s="299">
        <v>19.958780000000001</v>
      </c>
      <c r="BO33" s="299">
        <v>20.404610000000002</v>
      </c>
      <c r="BP33" s="299">
        <v>20.737200000000001</v>
      </c>
      <c r="BQ33" s="299">
        <v>20.78567</v>
      </c>
      <c r="BR33" s="299">
        <v>21.116050000000001</v>
      </c>
      <c r="BS33" s="299">
        <v>20.569710000000001</v>
      </c>
      <c r="BT33" s="299">
        <v>20.698969999999999</v>
      </c>
      <c r="BU33" s="299">
        <v>20.72419</v>
      </c>
      <c r="BV33" s="299">
        <v>20.54447</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62"/>
      <c r="BD34" s="62"/>
      <c r="BE34" s="62"/>
      <c r="BF34" s="62"/>
      <c r="BG34" s="6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02"/>
      <c r="BI35" s="302"/>
      <c r="BJ35" s="302"/>
      <c r="BK35" s="302"/>
      <c r="BL35" s="302"/>
      <c r="BM35" s="302"/>
      <c r="BN35" s="302"/>
      <c r="BO35" s="302"/>
      <c r="BP35" s="302"/>
      <c r="BQ35" s="302"/>
      <c r="BR35" s="302"/>
      <c r="BS35" s="302"/>
      <c r="BT35" s="302"/>
      <c r="BU35" s="302"/>
      <c r="BV35" s="302"/>
    </row>
    <row r="36" spans="1:74" ht="11.1" customHeight="1" x14ac:dyDescent="0.2">
      <c r="A36" s="564" t="s">
        <v>967</v>
      </c>
      <c r="B36" s="571" t="s">
        <v>970</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3.4422959999999998</v>
      </c>
      <c r="AN36" s="210">
        <v>3.3131789999999999</v>
      </c>
      <c r="AO36" s="210">
        <v>3.3614820000000001</v>
      </c>
      <c r="AP36" s="210">
        <v>2.7248800000000002</v>
      </c>
      <c r="AQ36" s="210">
        <v>2.9369320000000001</v>
      </c>
      <c r="AR36" s="210">
        <v>2.8951790000000002</v>
      </c>
      <c r="AS36" s="210">
        <v>3.02528</v>
      </c>
      <c r="AT36" s="210">
        <v>2.9741149999999998</v>
      </c>
      <c r="AU36" s="210">
        <v>3.017242</v>
      </c>
      <c r="AV36" s="210">
        <v>3.3164470000000001</v>
      </c>
      <c r="AW36" s="210">
        <v>3.7318799999999999</v>
      </c>
      <c r="AX36" s="210">
        <v>3.9815260000000001</v>
      </c>
      <c r="AY36" s="210">
        <v>3.9994109999999998</v>
      </c>
      <c r="AZ36" s="210">
        <v>2.8926029999999998</v>
      </c>
      <c r="BA36" s="210">
        <v>3.2568350000000001</v>
      </c>
      <c r="BB36" s="210">
        <v>3.137543</v>
      </c>
      <c r="BC36" s="210">
        <v>3.4415330000000002</v>
      </c>
      <c r="BD36" s="210">
        <v>3.4125350000000001</v>
      </c>
      <c r="BE36" s="210">
        <v>3.1325820000000002</v>
      </c>
      <c r="BF36" s="210">
        <v>3.1688386935000001</v>
      </c>
      <c r="BG36" s="210">
        <v>3.0694986332999998</v>
      </c>
      <c r="BH36" s="299">
        <v>3.291582</v>
      </c>
      <c r="BI36" s="299">
        <v>3.4843160000000002</v>
      </c>
      <c r="BJ36" s="299">
        <v>3.8203339999999999</v>
      </c>
      <c r="BK36" s="299">
        <v>4.0190910000000004</v>
      </c>
      <c r="BL36" s="299">
        <v>3.7889539999999999</v>
      </c>
      <c r="BM36" s="299">
        <v>3.5964520000000002</v>
      </c>
      <c r="BN36" s="299">
        <v>3.3541799999999999</v>
      </c>
      <c r="BO36" s="299">
        <v>3.3412929999999998</v>
      </c>
      <c r="BP36" s="299">
        <v>3.280421</v>
      </c>
      <c r="BQ36" s="299">
        <v>3.278095</v>
      </c>
      <c r="BR36" s="299">
        <v>3.303191</v>
      </c>
      <c r="BS36" s="299">
        <v>3.4324170000000001</v>
      </c>
      <c r="BT36" s="299">
        <v>3.6491319999999998</v>
      </c>
      <c r="BU36" s="299">
        <v>3.8705639999999999</v>
      </c>
      <c r="BV36" s="299">
        <v>4.0099150000000003</v>
      </c>
    </row>
    <row r="37" spans="1:74" ht="11.1" customHeight="1" x14ac:dyDescent="0.2">
      <c r="A37" s="564"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7.3780999999999999E-2</v>
      </c>
      <c r="AN37" s="210">
        <v>0.21806300000000001</v>
      </c>
      <c r="AO37" s="210">
        <v>0.2447</v>
      </c>
      <c r="AP37" s="210">
        <v>0.106627</v>
      </c>
      <c r="AQ37" s="210">
        <v>0.19866</v>
      </c>
      <c r="AR37" s="210">
        <v>5.8418999999999999E-2</v>
      </c>
      <c r="AS37" s="210">
        <v>5.0208999999999997E-2</v>
      </c>
      <c r="AT37" s="210">
        <v>7.8211000000000003E-2</v>
      </c>
      <c r="AU37" s="210">
        <v>-4.5711000000000002E-2</v>
      </c>
      <c r="AV37" s="210">
        <v>-5.0042999999999997E-2</v>
      </c>
      <c r="AW37" s="210">
        <v>4.7973000000000002E-2</v>
      </c>
      <c r="AX37" s="210">
        <v>9.3696000000000002E-2</v>
      </c>
      <c r="AY37" s="210">
        <v>-8.4665000000000004E-2</v>
      </c>
      <c r="AZ37" s="210">
        <v>3.0047000000000001E-2</v>
      </c>
      <c r="BA37" s="210">
        <v>0.190161</v>
      </c>
      <c r="BB37" s="210">
        <v>0.21165200000000001</v>
      </c>
      <c r="BC37" s="210">
        <v>-3.0714000000000002E-2</v>
      </c>
      <c r="BD37" s="210">
        <v>-8.4335999999999994E-2</v>
      </c>
      <c r="BE37" s="210">
        <v>-8.6914000000000005E-2</v>
      </c>
      <c r="BF37" s="210">
        <v>-2.3248700000000001E-3</v>
      </c>
      <c r="BG37" s="210">
        <v>2.27054E-4</v>
      </c>
      <c r="BH37" s="299">
        <v>-2.21748E-5</v>
      </c>
      <c r="BI37" s="299">
        <v>2.1656500000000002E-6</v>
      </c>
      <c r="BJ37" s="299">
        <v>-2.1150400000000001E-7</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61" t="s">
        <v>512</v>
      </c>
      <c r="B38" s="571"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8.7235359999999993</v>
      </c>
      <c r="AN38" s="210">
        <v>9.0504390000000008</v>
      </c>
      <c r="AO38" s="210">
        <v>7.7790020000000002</v>
      </c>
      <c r="AP38" s="210">
        <v>5.8657599999999999</v>
      </c>
      <c r="AQ38" s="210">
        <v>7.1979879999999996</v>
      </c>
      <c r="AR38" s="210">
        <v>8.2915460000000003</v>
      </c>
      <c r="AS38" s="210">
        <v>8.460286</v>
      </c>
      <c r="AT38" s="210">
        <v>8.5240849999999995</v>
      </c>
      <c r="AU38" s="210">
        <v>8.5411009999999994</v>
      </c>
      <c r="AV38" s="210">
        <v>8.3164069999999999</v>
      </c>
      <c r="AW38" s="210">
        <v>8.0013620000000003</v>
      </c>
      <c r="AX38" s="210">
        <v>7.8554209999999998</v>
      </c>
      <c r="AY38" s="210">
        <v>7.666347</v>
      </c>
      <c r="AZ38" s="210">
        <v>7.7435349999999996</v>
      </c>
      <c r="BA38" s="210">
        <v>8.577458</v>
      </c>
      <c r="BB38" s="210">
        <v>8.7913429999999995</v>
      </c>
      <c r="BC38" s="210">
        <v>9.1372330000000002</v>
      </c>
      <c r="BD38" s="210">
        <v>9.2729660000000003</v>
      </c>
      <c r="BE38" s="210">
        <v>9.3128779999999995</v>
      </c>
      <c r="BF38" s="210">
        <v>9.4372903225999991</v>
      </c>
      <c r="BG38" s="210">
        <v>9.0687999999999995</v>
      </c>
      <c r="BH38" s="299">
        <v>8.8617840000000001</v>
      </c>
      <c r="BI38" s="299">
        <v>8.7804680000000008</v>
      </c>
      <c r="BJ38" s="299">
        <v>8.6259969999999999</v>
      </c>
      <c r="BK38" s="299">
        <v>8.2052019999999999</v>
      </c>
      <c r="BL38" s="299">
        <v>8.3747380000000007</v>
      </c>
      <c r="BM38" s="299">
        <v>8.6772910000000003</v>
      </c>
      <c r="BN38" s="299">
        <v>8.9432980000000004</v>
      </c>
      <c r="BO38" s="299">
        <v>9.192088</v>
      </c>
      <c r="BP38" s="299">
        <v>9.4802219999999995</v>
      </c>
      <c r="BQ38" s="299">
        <v>9.4491029999999991</v>
      </c>
      <c r="BR38" s="299">
        <v>9.4833269999999992</v>
      </c>
      <c r="BS38" s="299">
        <v>9.1292950000000008</v>
      </c>
      <c r="BT38" s="299">
        <v>8.9434319999999996</v>
      </c>
      <c r="BU38" s="299">
        <v>8.8563559999999999</v>
      </c>
      <c r="BV38" s="299">
        <v>8.6928610000000006</v>
      </c>
    </row>
    <row r="39" spans="1:74" ht="11.1" customHeight="1" x14ac:dyDescent="0.2">
      <c r="A39" s="61" t="s">
        <v>897</v>
      </c>
      <c r="B39" s="571" t="s">
        <v>898</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0.92038364516000004</v>
      </c>
      <c r="AN39" s="210">
        <v>0.90230603448000002</v>
      </c>
      <c r="AO39" s="210">
        <v>0.73641067741999999</v>
      </c>
      <c r="AP39" s="210">
        <v>0.54013133332999996</v>
      </c>
      <c r="AQ39" s="210">
        <v>0.75485222581</v>
      </c>
      <c r="AR39" s="210">
        <v>0.89922100000000005</v>
      </c>
      <c r="AS39" s="210">
        <v>0.86821348386999997</v>
      </c>
      <c r="AT39" s="210">
        <v>0.85834361290000005</v>
      </c>
      <c r="AU39" s="210">
        <v>0.87976766666999995</v>
      </c>
      <c r="AV39" s="210">
        <v>0.81801425806000005</v>
      </c>
      <c r="AW39" s="210">
        <v>0.86814880000000005</v>
      </c>
      <c r="AX39" s="210">
        <v>0.85474529032000002</v>
      </c>
      <c r="AY39" s="210">
        <v>0.75722412903000003</v>
      </c>
      <c r="AZ39" s="210">
        <v>0.78058099999999997</v>
      </c>
      <c r="BA39" s="210">
        <v>0.90411445161000004</v>
      </c>
      <c r="BB39" s="210">
        <v>0.86715229999999999</v>
      </c>
      <c r="BC39" s="210">
        <v>0.96349096773999998</v>
      </c>
      <c r="BD39" s="210">
        <v>0.96887433332999995</v>
      </c>
      <c r="BE39" s="210">
        <v>0.96318493547999995</v>
      </c>
      <c r="BF39" s="210">
        <v>0.94382390645000003</v>
      </c>
      <c r="BG39" s="210">
        <v>0.88311899999999999</v>
      </c>
      <c r="BH39" s="299">
        <v>0.90218010000000004</v>
      </c>
      <c r="BI39" s="299">
        <v>0.9019644</v>
      </c>
      <c r="BJ39" s="299">
        <v>0.87911159999999999</v>
      </c>
      <c r="BK39" s="299">
        <v>0.83161370000000001</v>
      </c>
      <c r="BL39" s="299">
        <v>0.86177420000000005</v>
      </c>
      <c r="BM39" s="299">
        <v>0.87345779999999995</v>
      </c>
      <c r="BN39" s="299">
        <v>0.89684079999999999</v>
      </c>
      <c r="BO39" s="299">
        <v>0.94653419999999999</v>
      </c>
      <c r="BP39" s="299">
        <v>0.97623579999999999</v>
      </c>
      <c r="BQ39" s="299">
        <v>0.949492</v>
      </c>
      <c r="BR39" s="299">
        <v>0.96545040000000004</v>
      </c>
      <c r="BS39" s="299">
        <v>0.92507200000000001</v>
      </c>
      <c r="BT39" s="299">
        <v>0.92400360000000004</v>
      </c>
      <c r="BU39" s="299">
        <v>0.92430610000000002</v>
      </c>
      <c r="BV39" s="299">
        <v>0.90284240000000004</v>
      </c>
    </row>
    <row r="40" spans="1:74" ht="11.1" customHeight="1" x14ac:dyDescent="0.2">
      <c r="A40" s="61" t="s">
        <v>513</v>
      </c>
      <c r="B40" s="571"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1.672723</v>
      </c>
      <c r="AN40" s="210">
        <v>1.619014</v>
      </c>
      <c r="AO40" s="210">
        <v>1.3877360000000001</v>
      </c>
      <c r="AP40" s="210">
        <v>0.67801400000000001</v>
      </c>
      <c r="AQ40" s="210">
        <v>0.59705299999999994</v>
      </c>
      <c r="AR40" s="210">
        <v>0.78411500000000001</v>
      </c>
      <c r="AS40" s="210">
        <v>0.96757800000000005</v>
      </c>
      <c r="AT40" s="210">
        <v>1.0156769999999999</v>
      </c>
      <c r="AU40" s="210">
        <v>0.92109600000000003</v>
      </c>
      <c r="AV40" s="210">
        <v>1.005746</v>
      </c>
      <c r="AW40" s="210">
        <v>1.1295850000000001</v>
      </c>
      <c r="AX40" s="210">
        <v>1.148334</v>
      </c>
      <c r="AY40" s="210">
        <v>1.1310210000000001</v>
      </c>
      <c r="AZ40" s="210">
        <v>1.0918620000000001</v>
      </c>
      <c r="BA40" s="210">
        <v>1.157635</v>
      </c>
      <c r="BB40" s="210">
        <v>1.27874</v>
      </c>
      <c r="BC40" s="210">
        <v>1.317663</v>
      </c>
      <c r="BD40" s="210">
        <v>1.424866</v>
      </c>
      <c r="BE40" s="210">
        <v>1.4902610000000001</v>
      </c>
      <c r="BF40" s="210">
        <v>1.5566451613000001</v>
      </c>
      <c r="BG40" s="210">
        <v>1.5044</v>
      </c>
      <c r="BH40" s="299">
        <v>1.52339</v>
      </c>
      <c r="BI40" s="299">
        <v>1.503727</v>
      </c>
      <c r="BJ40" s="299">
        <v>1.520875</v>
      </c>
      <c r="BK40" s="299">
        <v>1.420725</v>
      </c>
      <c r="BL40" s="299">
        <v>1.438839</v>
      </c>
      <c r="BM40" s="299">
        <v>1.528689</v>
      </c>
      <c r="BN40" s="299">
        <v>1.48908</v>
      </c>
      <c r="BO40" s="299">
        <v>1.558934</v>
      </c>
      <c r="BP40" s="299">
        <v>1.6677690000000001</v>
      </c>
      <c r="BQ40" s="299">
        <v>1.7134940000000001</v>
      </c>
      <c r="BR40" s="299">
        <v>1.7525299999999999</v>
      </c>
      <c r="BS40" s="299">
        <v>1.6626289999999999</v>
      </c>
      <c r="BT40" s="299">
        <v>1.667421</v>
      </c>
      <c r="BU40" s="299">
        <v>1.66899</v>
      </c>
      <c r="BV40" s="299">
        <v>1.7031400000000001</v>
      </c>
    </row>
    <row r="41" spans="1:74" ht="11.1" customHeight="1" x14ac:dyDescent="0.2">
      <c r="A41" s="61" t="s">
        <v>514</v>
      </c>
      <c r="B41" s="571"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4.0243989999999998</v>
      </c>
      <c r="AN41" s="210">
        <v>4.0796070000000002</v>
      </c>
      <c r="AO41" s="210">
        <v>3.9609399999999999</v>
      </c>
      <c r="AP41" s="210">
        <v>3.5280629999999999</v>
      </c>
      <c r="AQ41" s="210">
        <v>3.4462429999999999</v>
      </c>
      <c r="AR41" s="210">
        <v>3.494602</v>
      </c>
      <c r="AS41" s="210">
        <v>3.614649</v>
      </c>
      <c r="AT41" s="210">
        <v>3.6677569999999999</v>
      </c>
      <c r="AU41" s="210">
        <v>3.8139669999999999</v>
      </c>
      <c r="AV41" s="210">
        <v>4.0364769999999996</v>
      </c>
      <c r="AW41" s="210">
        <v>3.879454</v>
      </c>
      <c r="AX41" s="210">
        <v>3.8882089999999998</v>
      </c>
      <c r="AY41" s="210">
        <v>3.9341430000000002</v>
      </c>
      <c r="AZ41" s="210">
        <v>3.9456639999999998</v>
      </c>
      <c r="BA41" s="210">
        <v>4.0330069999999996</v>
      </c>
      <c r="BB41" s="210">
        <v>3.987644</v>
      </c>
      <c r="BC41" s="210">
        <v>3.8738630000000001</v>
      </c>
      <c r="BD41" s="210">
        <v>3.9400770000000001</v>
      </c>
      <c r="BE41" s="210">
        <v>3.657959</v>
      </c>
      <c r="BF41" s="210">
        <v>4.0407741934999999</v>
      </c>
      <c r="BG41" s="210">
        <v>3.9999666666999998</v>
      </c>
      <c r="BH41" s="299">
        <v>4.2264989999999996</v>
      </c>
      <c r="BI41" s="299">
        <v>4.1360489999999999</v>
      </c>
      <c r="BJ41" s="299">
        <v>4.0535610000000002</v>
      </c>
      <c r="BK41" s="299">
        <v>4.1869370000000004</v>
      </c>
      <c r="BL41" s="299">
        <v>4.2094560000000003</v>
      </c>
      <c r="BM41" s="299">
        <v>4.1299970000000004</v>
      </c>
      <c r="BN41" s="299">
        <v>4.0700539999999998</v>
      </c>
      <c r="BO41" s="299">
        <v>4.1235299999999997</v>
      </c>
      <c r="BP41" s="299">
        <v>3.9655680000000002</v>
      </c>
      <c r="BQ41" s="299">
        <v>3.9240719999999998</v>
      </c>
      <c r="BR41" s="299">
        <v>4.1256370000000002</v>
      </c>
      <c r="BS41" s="299">
        <v>4.0085459999999999</v>
      </c>
      <c r="BT41" s="299">
        <v>4.2854380000000001</v>
      </c>
      <c r="BU41" s="299">
        <v>4.1570720000000003</v>
      </c>
      <c r="BV41" s="299">
        <v>4.0816980000000003</v>
      </c>
    </row>
    <row r="42" spans="1:74" ht="11.1" customHeight="1" x14ac:dyDescent="0.2">
      <c r="A42" s="61" t="s">
        <v>515</v>
      </c>
      <c r="B42" s="571"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0.238367</v>
      </c>
      <c r="AN42" s="210">
        <v>0.188162</v>
      </c>
      <c r="AO42" s="210">
        <v>9.1185000000000002E-2</v>
      </c>
      <c r="AP42" s="210">
        <v>7.4345999999999995E-2</v>
      </c>
      <c r="AQ42" s="210">
        <v>6.1272E-2</v>
      </c>
      <c r="AR42" s="210">
        <v>0.20866799999999999</v>
      </c>
      <c r="AS42" s="210">
        <v>0.34601100000000001</v>
      </c>
      <c r="AT42" s="210">
        <v>0.30596699999999999</v>
      </c>
      <c r="AU42" s="210">
        <v>0.32232899999999998</v>
      </c>
      <c r="AV42" s="210">
        <v>0.25484600000000002</v>
      </c>
      <c r="AW42" s="210">
        <v>0.20774899999999999</v>
      </c>
      <c r="AX42" s="210">
        <v>0.194439</v>
      </c>
      <c r="AY42" s="210">
        <v>0.242146</v>
      </c>
      <c r="AZ42" s="210">
        <v>0.25888100000000003</v>
      </c>
      <c r="BA42" s="210">
        <v>0.29099900000000001</v>
      </c>
      <c r="BB42" s="210">
        <v>0.14258499999999999</v>
      </c>
      <c r="BC42" s="210">
        <v>0.25917699999999999</v>
      </c>
      <c r="BD42" s="210">
        <v>0.335115</v>
      </c>
      <c r="BE42" s="210">
        <v>0.32672600000000002</v>
      </c>
      <c r="BF42" s="210">
        <v>0.31287096774000001</v>
      </c>
      <c r="BG42" s="210">
        <v>0.29513333333000003</v>
      </c>
      <c r="BH42" s="299">
        <v>0.20506460000000001</v>
      </c>
      <c r="BI42" s="299">
        <v>0.23716190000000001</v>
      </c>
      <c r="BJ42" s="299">
        <v>0.28134019999999998</v>
      </c>
      <c r="BK42" s="299">
        <v>0.25849270000000002</v>
      </c>
      <c r="BL42" s="299">
        <v>0.18179119999999999</v>
      </c>
      <c r="BM42" s="299">
        <v>0.2541582</v>
      </c>
      <c r="BN42" s="299">
        <v>0.2250684</v>
      </c>
      <c r="BO42" s="299">
        <v>0.19452030000000001</v>
      </c>
      <c r="BP42" s="299">
        <v>0.2066624</v>
      </c>
      <c r="BQ42" s="299">
        <v>0.27524870000000001</v>
      </c>
      <c r="BR42" s="299">
        <v>0.2263203</v>
      </c>
      <c r="BS42" s="299">
        <v>0.26778420000000003</v>
      </c>
      <c r="BT42" s="299">
        <v>0.2053895</v>
      </c>
      <c r="BU42" s="299">
        <v>0.2794259</v>
      </c>
      <c r="BV42" s="299">
        <v>0.28524339999999998</v>
      </c>
    </row>
    <row r="43" spans="1:74" ht="11.1" customHeight="1" x14ac:dyDescent="0.2">
      <c r="A43" s="61" t="s">
        <v>745</v>
      </c>
      <c r="B43" s="737" t="s">
        <v>971</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1.7582869999999999</v>
      </c>
      <c r="AN43" s="210">
        <v>1.6637900000000001</v>
      </c>
      <c r="AO43" s="210">
        <v>1.6377980000000001</v>
      </c>
      <c r="AP43" s="210">
        <v>1.5708169999999999</v>
      </c>
      <c r="AQ43" s="210">
        <v>1.640039</v>
      </c>
      <c r="AR43" s="210">
        <v>1.8455349999999999</v>
      </c>
      <c r="AS43" s="210">
        <v>1.9170609999999999</v>
      </c>
      <c r="AT43" s="210">
        <v>1.9920659999999999</v>
      </c>
      <c r="AU43" s="210">
        <v>1.844808</v>
      </c>
      <c r="AV43" s="210">
        <v>1.7337720000000001</v>
      </c>
      <c r="AW43" s="210">
        <v>1.7445200000000001</v>
      </c>
      <c r="AX43" s="210">
        <v>1.6400669999999999</v>
      </c>
      <c r="AY43" s="210">
        <v>1.706998</v>
      </c>
      <c r="AZ43" s="210">
        <v>1.481609</v>
      </c>
      <c r="BA43" s="210">
        <v>1.6977370000000001</v>
      </c>
      <c r="BB43" s="210">
        <v>1.909859</v>
      </c>
      <c r="BC43" s="210">
        <v>2.0948829999999998</v>
      </c>
      <c r="BD43" s="210">
        <v>2.2359309999999999</v>
      </c>
      <c r="BE43" s="210">
        <v>2.060521</v>
      </c>
      <c r="BF43" s="210">
        <v>2.0893503999999998</v>
      </c>
      <c r="BG43" s="210">
        <v>2.019434</v>
      </c>
      <c r="BH43" s="299">
        <v>1.9005430000000001</v>
      </c>
      <c r="BI43" s="299">
        <v>1.8478730000000001</v>
      </c>
      <c r="BJ43" s="299">
        <v>1.7270840000000001</v>
      </c>
      <c r="BK43" s="299">
        <v>1.7862549999999999</v>
      </c>
      <c r="BL43" s="299">
        <v>1.68032</v>
      </c>
      <c r="BM43" s="299">
        <v>1.793782</v>
      </c>
      <c r="BN43" s="299">
        <v>1.877097</v>
      </c>
      <c r="BO43" s="299">
        <v>1.9942489999999999</v>
      </c>
      <c r="BP43" s="299">
        <v>2.1365539999999998</v>
      </c>
      <c r="BQ43" s="299">
        <v>2.1456590000000002</v>
      </c>
      <c r="BR43" s="299">
        <v>2.225041</v>
      </c>
      <c r="BS43" s="299">
        <v>2.0690400000000002</v>
      </c>
      <c r="BT43" s="299">
        <v>1.948156</v>
      </c>
      <c r="BU43" s="299">
        <v>1.891785</v>
      </c>
      <c r="BV43" s="299">
        <v>1.771614</v>
      </c>
    </row>
    <row r="44" spans="1:74" ht="11.1" customHeight="1" x14ac:dyDescent="0.2">
      <c r="A44" s="61" t="s">
        <v>516</v>
      </c>
      <c r="B44" s="571"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19.933388999999998</v>
      </c>
      <c r="AN44" s="210">
        <v>20.132254</v>
      </c>
      <c r="AO44" s="210">
        <v>18.462842999999999</v>
      </c>
      <c r="AP44" s="210">
        <v>14.548507000000001</v>
      </c>
      <c r="AQ44" s="210">
        <v>16.078187</v>
      </c>
      <c r="AR44" s="210">
        <v>17.578064000000001</v>
      </c>
      <c r="AS44" s="210">
        <v>18.381074000000002</v>
      </c>
      <c r="AT44" s="210">
        <v>18.557877999999999</v>
      </c>
      <c r="AU44" s="210">
        <v>18.414832000000001</v>
      </c>
      <c r="AV44" s="210">
        <v>18.613651999999998</v>
      </c>
      <c r="AW44" s="210">
        <v>18.742522999999998</v>
      </c>
      <c r="AX44" s="210">
        <v>18.801691999999999</v>
      </c>
      <c r="AY44" s="210">
        <v>18.595400999999999</v>
      </c>
      <c r="AZ44" s="210">
        <v>17.444201</v>
      </c>
      <c r="BA44" s="210">
        <v>19.203831999999998</v>
      </c>
      <c r="BB44" s="210">
        <v>19.459365999999999</v>
      </c>
      <c r="BC44" s="210">
        <v>20.093637999999999</v>
      </c>
      <c r="BD44" s="210">
        <v>20.537154000000001</v>
      </c>
      <c r="BE44" s="210">
        <v>19.894013000000001</v>
      </c>
      <c r="BF44" s="210">
        <v>20.603444869</v>
      </c>
      <c r="BG44" s="210">
        <v>19.957459687</v>
      </c>
      <c r="BH44" s="299">
        <v>20.008839999999999</v>
      </c>
      <c r="BI44" s="299">
        <v>19.989599999999999</v>
      </c>
      <c r="BJ44" s="299">
        <v>20.02919</v>
      </c>
      <c r="BK44" s="299">
        <v>19.8767</v>
      </c>
      <c r="BL44" s="299">
        <v>19.674099999999999</v>
      </c>
      <c r="BM44" s="299">
        <v>19.980370000000001</v>
      </c>
      <c r="BN44" s="299">
        <v>19.958780000000001</v>
      </c>
      <c r="BO44" s="299">
        <v>20.404610000000002</v>
      </c>
      <c r="BP44" s="299">
        <v>20.737200000000001</v>
      </c>
      <c r="BQ44" s="299">
        <v>20.78567</v>
      </c>
      <c r="BR44" s="299">
        <v>21.116050000000001</v>
      </c>
      <c r="BS44" s="299">
        <v>20.569710000000001</v>
      </c>
      <c r="BT44" s="299">
        <v>20.698969999999999</v>
      </c>
      <c r="BU44" s="299">
        <v>20.72419</v>
      </c>
      <c r="BV44" s="299">
        <v>20.54447</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 customHeight="1" x14ac:dyDescent="0.2">
      <c r="A46" s="61" t="s">
        <v>746</v>
      </c>
      <c r="B46" s="174" t="s">
        <v>979</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-0.64861599999999997</v>
      </c>
      <c r="AN46" s="210">
        <v>-1.107782</v>
      </c>
      <c r="AO46" s="210">
        <v>-1.1616299999999999</v>
      </c>
      <c r="AP46" s="210">
        <v>-1.112441</v>
      </c>
      <c r="AQ46" s="210">
        <v>0.65037</v>
      </c>
      <c r="AR46" s="210">
        <v>0.75958400000000004</v>
      </c>
      <c r="AS46" s="210">
        <v>-0.63907700000000001</v>
      </c>
      <c r="AT46" s="210">
        <v>-1.1004799999999999</v>
      </c>
      <c r="AU46" s="210">
        <v>-0.75623799999999997</v>
      </c>
      <c r="AV46" s="210">
        <v>-1.013218</v>
      </c>
      <c r="AW46" s="210">
        <v>-0.29715799999999998</v>
      </c>
      <c r="AX46" s="210">
        <v>-1.1856709999999999</v>
      </c>
      <c r="AY46" s="210">
        <v>-0.81365100000000001</v>
      </c>
      <c r="AZ46" s="210">
        <v>-1.2914E-2</v>
      </c>
      <c r="BA46" s="210">
        <v>0.60933700000000002</v>
      </c>
      <c r="BB46" s="210">
        <v>-0.84297</v>
      </c>
      <c r="BC46" s="210">
        <v>0.29908200000000001</v>
      </c>
      <c r="BD46" s="210">
        <v>3.6540000000000003E-2</v>
      </c>
      <c r="BE46" s="210">
        <v>0.14862</v>
      </c>
      <c r="BF46" s="210">
        <v>0.11845702323</v>
      </c>
      <c r="BG46" s="210">
        <v>1.1670129611</v>
      </c>
      <c r="BH46" s="299">
        <v>0.72316429999999998</v>
      </c>
      <c r="BI46" s="299">
        <v>0.532582</v>
      </c>
      <c r="BJ46" s="299">
        <v>-0.2022399</v>
      </c>
      <c r="BK46" s="299">
        <v>0.49688090000000001</v>
      </c>
      <c r="BL46" s="299">
        <v>-3.1597300000000002E-2</v>
      </c>
      <c r="BM46" s="299">
        <v>0.176648</v>
      </c>
      <c r="BN46" s="299">
        <v>0.90373009999999998</v>
      </c>
      <c r="BO46" s="299">
        <v>1.1202179999999999</v>
      </c>
      <c r="BP46" s="299">
        <v>1.0531159999999999</v>
      </c>
      <c r="BQ46" s="299">
        <v>0.77830089999999996</v>
      </c>
      <c r="BR46" s="299">
        <v>0.57359830000000001</v>
      </c>
      <c r="BS46" s="299">
        <v>0.16743640000000001</v>
      </c>
      <c r="BT46" s="299">
        <v>-1.1548299999999999E-2</v>
      </c>
      <c r="BU46" s="299">
        <v>-9.4920500000000005E-2</v>
      </c>
      <c r="BV46" s="299">
        <v>-0.91807689999999997</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02"/>
      <c r="BI47" s="302"/>
      <c r="BJ47" s="302"/>
      <c r="BK47" s="302"/>
      <c r="BL47" s="302"/>
      <c r="BM47" s="302"/>
      <c r="BN47" s="302"/>
      <c r="BO47" s="302"/>
      <c r="BP47" s="302"/>
      <c r="BQ47" s="302"/>
      <c r="BR47" s="302"/>
      <c r="BS47" s="302"/>
      <c r="BT47" s="302"/>
      <c r="BU47" s="302"/>
      <c r="BV47" s="302"/>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366"/>
      <c r="BI48" s="366"/>
      <c r="BJ48" s="366"/>
      <c r="BK48" s="63"/>
      <c r="BL48" s="63"/>
      <c r="BM48" s="63"/>
      <c r="BN48" s="63"/>
      <c r="BO48" s="63"/>
      <c r="BP48" s="63"/>
      <c r="BQ48" s="63"/>
      <c r="BR48" s="63"/>
      <c r="BS48" s="63"/>
      <c r="BT48" s="63"/>
      <c r="BU48" s="63"/>
      <c r="BV48" s="366"/>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366"/>
      <c r="BI49" s="366"/>
      <c r="BJ49" s="366"/>
      <c r="BK49" s="366"/>
      <c r="BL49" s="366"/>
      <c r="BM49" s="366"/>
      <c r="BN49" s="366"/>
      <c r="BO49" s="366"/>
      <c r="BP49" s="366"/>
      <c r="BQ49" s="366"/>
      <c r="BR49" s="366"/>
      <c r="BS49" s="366"/>
      <c r="BT49" s="366"/>
      <c r="BU49" s="366"/>
      <c r="BV49" s="366"/>
    </row>
    <row r="50" spans="1:74" ht="11.1" customHeight="1" x14ac:dyDescent="0.2">
      <c r="A50" s="61" t="s">
        <v>517</v>
      </c>
      <c r="B50" s="571" t="s">
        <v>1370</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440.25299999999999</v>
      </c>
      <c r="AN50" s="68">
        <v>452.56299999999999</v>
      </c>
      <c r="AO50" s="68">
        <v>483.34100000000001</v>
      </c>
      <c r="AP50" s="68">
        <v>529.03499999999997</v>
      </c>
      <c r="AQ50" s="68">
        <v>521.59299999999996</v>
      </c>
      <c r="AR50" s="68">
        <v>532.65700000000004</v>
      </c>
      <c r="AS50" s="68">
        <v>520.12400000000002</v>
      </c>
      <c r="AT50" s="68">
        <v>504.399</v>
      </c>
      <c r="AU50" s="68">
        <v>497.72399999999999</v>
      </c>
      <c r="AV50" s="68">
        <v>493.92200000000003</v>
      </c>
      <c r="AW50" s="68">
        <v>500.75200000000001</v>
      </c>
      <c r="AX50" s="68">
        <v>485.471</v>
      </c>
      <c r="AY50" s="68">
        <v>475.85300000000001</v>
      </c>
      <c r="AZ50" s="68">
        <v>493.15499999999997</v>
      </c>
      <c r="BA50" s="68">
        <v>501.90199999999999</v>
      </c>
      <c r="BB50" s="68">
        <v>489.73</v>
      </c>
      <c r="BC50" s="68">
        <v>476.59399999999999</v>
      </c>
      <c r="BD50" s="68">
        <v>447.95100000000002</v>
      </c>
      <c r="BE50" s="68">
        <v>438.91800000000001</v>
      </c>
      <c r="BF50" s="68">
        <v>423.86700000000002</v>
      </c>
      <c r="BG50" s="68">
        <v>420.887</v>
      </c>
      <c r="BH50" s="301">
        <v>434.1739</v>
      </c>
      <c r="BI50" s="301">
        <v>439.5532</v>
      </c>
      <c r="BJ50" s="301">
        <v>430.81240000000003</v>
      </c>
      <c r="BK50" s="301">
        <v>437.03930000000003</v>
      </c>
      <c r="BL50" s="301">
        <v>445.90980000000002</v>
      </c>
      <c r="BM50" s="301">
        <v>460.2903</v>
      </c>
      <c r="BN50" s="301">
        <v>470.29129999999998</v>
      </c>
      <c r="BO50" s="301">
        <v>471.7</v>
      </c>
      <c r="BP50" s="301">
        <v>464.03219999999999</v>
      </c>
      <c r="BQ50" s="301">
        <v>449.51260000000002</v>
      </c>
      <c r="BR50" s="301">
        <v>439.04880000000003</v>
      </c>
      <c r="BS50" s="301">
        <v>440.1481</v>
      </c>
      <c r="BT50" s="301">
        <v>449.96</v>
      </c>
      <c r="BU50" s="301">
        <v>452.88810000000001</v>
      </c>
      <c r="BV50" s="301">
        <v>442.30009999999999</v>
      </c>
    </row>
    <row r="51" spans="1:74" ht="11.1" customHeight="1" x14ac:dyDescent="0.2">
      <c r="A51" s="565" t="s">
        <v>969</v>
      </c>
      <c r="B51" s="66" t="s">
        <v>970</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196.77</v>
      </c>
      <c r="AN51" s="68">
        <v>180.12</v>
      </c>
      <c r="AO51" s="68">
        <v>182.89099999999999</v>
      </c>
      <c r="AP51" s="68">
        <v>199.52</v>
      </c>
      <c r="AQ51" s="68">
        <v>213.76400000000001</v>
      </c>
      <c r="AR51" s="68">
        <v>235.68700000000001</v>
      </c>
      <c r="AS51" s="68">
        <v>257.267</v>
      </c>
      <c r="AT51" s="68">
        <v>282.86700000000002</v>
      </c>
      <c r="AU51" s="68">
        <v>298.70800000000003</v>
      </c>
      <c r="AV51" s="68">
        <v>286.69053500000001</v>
      </c>
      <c r="AW51" s="68">
        <v>265.56374899999997</v>
      </c>
      <c r="AX51" s="68">
        <v>228.168397</v>
      </c>
      <c r="AY51" s="68">
        <v>192.06200000000001</v>
      </c>
      <c r="AZ51" s="68">
        <v>170.654</v>
      </c>
      <c r="BA51" s="68">
        <v>168.58439799999999</v>
      </c>
      <c r="BB51" s="68">
        <v>177.09004400000001</v>
      </c>
      <c r="BC51" s="68">
        <v>186.61466200000001</v>
      </c>
      <c r="BD51" s="68">
        <v>195.77227400000001</v>
      </c>
      <c r="BE51" s="68">
        <v>212.49515099999999</v>
      </c>
      <c r="BF51" s="68">
        <v>216.625</v>
      </c>
      <c r="BG51" s="68">
        <v>218.06399999999999</v>
      </c>
      <c r="BH51" s="301">
        <v>213.85759999999999</v>
      </c>
      <c r="BI51" s="301">
        <v>197.2567</v>
      </c>
      <c r="BJ51" s="301">
        <v>170.58850000000001</v>
      </c>
      <c r="BK51" s="301">
        <v>145.1876</v>
      </c>
      <c r="BL51" s="301">
        <v>131.57230000000001</v>
      </c>
      <c r="BM51" s="301">
        <v>133.03149999999999</v>
      </c>
      <c r="BN51" s="301">
        <v>146.28620000000001</v>
      </c>
      <c r="BO51" s="301">
        <v>165.18729999999999</v>
      </c>
      <c r="BP51" s="301">
        <v>187.3116</v>
      </c>
      <c r="BQ51" s="301">
        <v>207.04470000000001</v>
      </c>
      <c r="BR51" s="301">
        <v>227.98439999999999</v>
      </c>
      <c r="BS51" s="301">
        <v>235.12049999999999</v>
      </c>
      <c r="BT51" s="301">
        <v>232.178</v>
      </c>
      <c r="BU51" s="301">
        <v>218.953</v>
      </c>
      <c r="BV51" s="301">
        <v>197.05330000000001</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94.064999999999998</v>
      </c>
      <c r="AN52" s="68">
        <v>100.876</v>
      </c>
      <c r="AO52" s="68">
        <v>101.86</v>
      </c>
      <c r="AP52" s="68">
        <v>94.777000000000001</v>
      </c>
      <c r="AQ52" s="68">
        <v>90.88</v>
      </c>
      <c r="AR52" s="68">
        <v>92.462000000000003</v>
      </c>
      <c r="AS52" s="68">
        <v>89.164000000000001</v>
      </c>
      <c r="AT52" s="68">
        <v>82.396000000000001</v>
      </c>
      <c r="AU52" s="68">
        <v>81.436999999999998</v>
      </c>
      <c r="AV52" s="68">
        <v>80.308000000000007</v>
      </c>
      <c r="AW52" s="68">
        <v>80.207999999999998</v>
      </c>
      <c r="AX52" s="68">
        <v>77.614000000000004</v>
      </c>
      <c r="AY52" s="68">
        <v>84.656999999999996</v>
      </c>
      <c r="AZ52" s="68">
        <v>89.537000000000006</v>
      </c>
      <c r="BA52" s="68">
        <v>93.33</v>
      </c>
      <c r="BB52" s="68">
        <v>92.168999999999997</v>
      </c>
      <c r="BC52" s="68">
        <v>90.772000000000006</v>
      </c>
      <c r="BD52" s="68">
        <v>93.02</v>
      </c>
      <c r="BE52" s="68">
        <v>91.498999999999995</v>
      </c>
      <c r="BF52" s="68">
        <v>86.311999999999998</v>
      </c>
      <c r="BG52" s="68">
        <v>88.977999999999994</v>
      </c>
      <c r="BH52" s="301">
        <v>91.293869999999998</v>
      </c>
      <c r="BI52" s="301">
        <v>88.560460000000006</v>
      </c>
      <c r="BJ52" s="301">
        <v>82.763249999999999</v>
      </c>
      <c r="BK52" s="301">
        <v>88.431399999999996</v>
      </c>
      <c r="BL52" s="301">
        <v>91.051789999999997</v>
      </c>
      <c r="BM52" s="301">
        <v>93.32423</v>
      </c>
      <c r="BN52" s="301">
        <v>95.630229999999997</v>
      </c>
      <c r="BO52" s="301">
        <v>93.124390000000005</v>
      </c>
      <c r="BP52" s="301">
        <v>91.126369999999994</v>
      </c>
      <c r="BQ52" s="301">
        <v>90.157929999999993</v>
      </c>
      <c r="BR52" s="301">
        <v>89.362539999999996</v>
      </c>
      <c r="BS52" s="301">
        <v>90.020340000000004</v>
      </c>
      <c r="BT52" s="301">
        <v>91.704570000000004</v>
      </c>
      <c r="BU52" s="301">
        <v>88.876549999999995</v>
      </c>
      <c r="BV52" s="301">
        <v>83.059700000000007</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29.927185999999999</v>
      </c>
      <c r="AN53" s="68">
        <v>30.241679000000001</v>
      </c>
      <c r="AO53" s="68">
        <v>33.430008999999998</v>
      </c>
      <c r="AP53" s="68">
        <v>32.151342</v>
      </c>
      <c r="AQ53" s="68">
        <v>28.504470000000001</v>
      </c>
      <c r="AR53" s="68">
        <v>25.385138000000001</v>
      </c>
      <c r="AS53" s="68">
        <v>25.232996</v>
      </c>
      <c r="AT53" s="68">
        <v>25.151019000000002</v>
      </c>
      <c r="AU53" s="68">
        <v>24.638249999999999</v>
      </c>
      <c r="AV53" s="68">
        <v>26.637853</v>
      </c>
      <c r="AW53" s="68">
        <v>28.670566000000001</v>
      </c>
      <c r="AX53" s="68">
        <v>29.655564999999999</v>
      </c>
      <c r="AY53" s="68">
        <v>32.518999999999998</v>
      </c>
      <c r="AZ53" s="68">
        <v>31.123999999999999</v>
      </c>
      <c r="BA53" s="68">
        <v>29.082208000000001</v>
      </c>
      <c r="BB53" s="68">
        <v>28.414141000000001</v>
      </c>
      <c r="BC53" s="68">
        <v>27.684885000000001</v>
      </c>
      <c r="BD53" s="68">
        <v>27.524709999999999</v>
      </c>
      <c r="BE53" s="68">
        <v>28.52739</v>
      </c>
      <c r="BF53" s="68">
        <v>26.24741792</v>
      </c>
      <c r="BG53" s="68">
        <v>25.797010753999999</v>
      </c>
      <c r="BH53" s="301">
        <v>25.168310000000002</v>
      </c>
      <c r="BI53" s="301">
        <v>25.526209999999999</v>
      </c>
      <c r="BJ53" s="301">
        <v>26.000050000000002</v>
      </c>
      <c r="BK53" s="301">
        <v>28.012720000000002</v>
      </c>
      <c r="BL53" s="301">
        <v>28.166350000000001</v>
      </c>
      <c r="BM53" s="301">
        <v>28.067640000000001</v>
      </c>
      <c r="BN53" s="301">
        <v>27.713480000000001</v>
      </c>
      <c r="BO53" s="301">
        <v>27.31249</v>
      </c>
      <c r="BP53" s="301">
        <v>26.8352</v>
      </c>
      <c r="BQ53" s="301">
        <v>26.681799999999999</v>
      </c>
      <c r="BR53" s="301">
        <v>26.351700000000001</v>
      </c>
      <c r="BS53" s="301">
        <v>26.549019999999999</v>
      </c>
      <c r="BT53" s="301">
        <v>25.977440000000001</v>
      </c>
      <c r="BU53" s="301">
        <v>26.35426</v>
      </c>
      <c r="BV53" s="301">
        <v>26.827839999999998</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265.71100000000001</v>
      </c>
      <c r="AN54" s="68">
        <v>253.09100000000001</v>
      </c>
      <c r="AO54" s="68">
        <v>261.82299999999998</v>
      </c>
      <c r="AP54" s="68">
        <v>258.46300000000002</v>
      </c>
      <c r="AQ54" s="68">
        <v>258.952</v>
      </c>
      <c r="AR54" s="68">
        <v>254.47900000000001</v>
      </c>
      <c r="AS54" s="68">
        <v>250.36</v>
      </c>
      <c r="AT54" s="68">
        <v>237.53399999999999</v>
      </c>
      <c r="AU54" s="68">
        <v>227.578</v>
      </c>
      <c r="AV54" s="68">
        <v>227.61586700000001</v>
      </c>
      <c r="AW54" s="68">
        <v>241.22969800000001</v>
      </c>
      <c r="AX54" s="68">
        <v>243.39474999999999</v>
      </c>
      <c r="AY54" s="68">
        <v>255.13900000000001</v>
      </c>
      <c r="AZ54" s="68">
        <v>241.09299999999999</v>
      </c>
      <c r="BA54" s="68">
        <v>237.64709199999999</v>
      </c>
      <c r="BB54" s="68">
        <v>238.42045100000001</v>
      </c>
      <c r="BC54" s="68">
        <v>239.85271499999999</v>
      </c>
      <c r="BD54" s="68">
        <v>237.23922099999999</v>
      </c>
      <c r="BE54" s="68">
        <v>230.768698</v>
      </c>
      <c r="BF54" s="68">
        <v>219.249</v>
      </c>
      <c r="BG54" s="68">
        <v>225.065</v>
      </c>
      <c r="BH54" s="301">
        <v>219.386</v>
      </c>
      <c r="BI54" s="301">
        <v>223.81450000000001</v>
      </c>
      <c r="BJ54" s="301">
        <v>234.11160000000001</v>
      </c>
      <c r="BK54" s="301">
        <v>250.2492</v>
      </c>
      <c r="BL54" s="301">
        <v>252.762</v>
      </c>
      <c r="BM54" s="301">
        <v>241.93109999999999</v>
      </c>
      <c r="BN54" s="301">
        <v>240.6027</v>
      </c>
      <c r="BO54" s="301">
        <v>241.5308</v>
      </c>
      <c r="BP54" s="301">
        <v>246.6053</v>
      </c>
      <c r="BQ54" s="301">
        <v>245.386</v>
      </c>
      <c r="BR54" s="301">
        <v>237.20830000000001</v>
      </c>
      <c r="BS54" s="301">
        <v>233.27430000000001</v>
      </c>
      <c r="BT54" s="301">
        <v>229.40770000000001</v>
      </c>
      <c r="BU54" s="301">
        <v>239.13030000000001</v>
      </c>
      <c r="BV54" s="301">
        <v>249.32419999999999</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28.536999999999999</v>
      </c>
      <c r="AN55" s="68">
        <v>26.396999999999998</v>
      </c>
      <c r="AO55" s="68">
        <v>22.585000000000001</v>
      </c>
      <c r="AP55" s="68">
        <v>22.888999999999999</v>
      </c>
      <c r="AQ55" s="68">
        <v>24.068999999999999</v>
      </c>
      <c r="AR55" s="68">
        <v>23.495000000000001</v>
      </c>
      <c r="AS55" s="68">
        <v>24.292999999999999</v>
      </c>
      <c r="AT55" s="68">
        <v>25.151</v>
      </c>
      <c r="AU55" s="68">
        <v>22.542999999999999</v>
      </c>
      <c r="AV55" s="68">
        <v>25.205065000000001</v>
      </c>
      <c r="AW55" s="68">
        <v>25.039054</v>
      </c>
      <c r="AX55" s="68">
        <v>25.398053999999998</v>
      </c>
      <c r="AY55" s="68">
        <v>22.939</v>
      </c>
      <c r="AZ55" s="68">
        <v>20.896000000000001</v>
      </c>
      <c r="BA55" s="68">
        <v>20.259076</v>
      </c>
      <c r="BB55" s="68">
        <v>21.279779000000001</v>
      </c>
      <c r="BC55" s="68">
        <v>20.360513999999998</v>
      </c>
      <c r="BD55" s="68">
        <v>18.600299</v>
      </c>
      <c r="BE55" s="68">
        <v>17.886856999999999</v>
      </c>
      <c r="BF55" s="68">
        <v>18.728999999999999</v>
      </c>
      <c r="BG55" s="68">
        <v>17.573</v>
      </c>
      <c r="BH55" s="301">
        <v>21.968800000000002</v>
      </c>
      <c r="BI55" s="301">
        <v>23.19622</v>
      </c>
      <c r="BJ55" s="301">
        <v>24.427769999999999</v>
      </c>
      <c r="BK55" s="301">
        <v>23.604479999999999</v>
      </c>
      <c r="BL55" s="301">
        <v>26.602910000000001</v>
      </c>
      <c r="BM55" s="301">
        <v>24.139710000000001</v>
      </c>
      <c r="BN55" s="301">
        <v>24.28462</v>
      </c>
      <c r="BO55" s="301">
        <v>22.458539999999999</v>
      </c>
      <c r="BP55" s="301">
        <v>23.93317</v>
      </c>
      <c r="BQ55" s="301">
        <v>23.453620000000001</v>
      </c>
      <c r="BR55" s="301">
        <v>24.137589999999999</v>
      </c>
      <c r="BS55" s="301">
        <v>23.08398</v>
      </c>
      <c r="BT55" s="301">
        <v>20.974799999999998</v>
      </c>
      <c r="BU55" s="301">
        <v>23.813230000000001</v>
      </c>
      <c r="BV55" s="301">
        <v>26.151489999999999</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237.17400000000001</v>
      </c>
      <c r="AN56" s="68">
        <v>226.69399999999999</v>
      </c>
      <c r="AO56" s="68">
        <v>239.238</v>
      </c>
      <c r="AP56" s="68">
        <v>235.57400000000001</v>
      </c>
      <c r="AQ56" s="68">
        <v>234.88300000000001</v>
      </c>
      <c r="AR56" s="68">
        <v>230.98400000000001</v>
      </c>
      <c r="AS56" s="68">
        <v>226.06700000000001</v>
      </c>
      <c r="AT56" s="68">
        <v>212.38300000000001</v>
      </c>
      <c r="AU56" s="68">
        <v>205.035</v>
      </c>
      <c r="AV56" s="68">
        <v>202.41080199999999</v>
      </c>
      <c r="AW56" s="68">
        <v>216.19064399999999</v>
      </c>
      <c r="AX56" s="68">
        <v>217.99669599999999</v>
      </c>
      <c r="AY56" s="68">
        <v>232.2</v>
      </c>
      <c r="AZ56" s="68">
        <v>220.197</v>
      </c>
      <c r="BA56" s="68">
        <v>217.38801599999999</v>
      </c>
      <c r="BB56" s="68">
        <v>217.140672</v>
      </c>
      <c r="BC56" s="68">
        <v>219.49220099999999</v>
      </c>
      <c r="BD56" s="68">
        <v>218.63892200000001</v>
      </c>
      <c r="BE56" s="68">
        <v>212.88184100000001</v>
      </c>
      <c r="BF56" s="68">
        <v>200.52099999999999</v>
      </c>
      <c r="BG56" s="68">
        <v>207.49199999999999</v>
      </c>
      <c r="BH56" s="301">
        <v>197.41720000000001</v>
      </c>
      <c r="BI56" s="301">
        <v>200.6183</v>
      </c>
      <c r="BJ56" s="301">
        <v>209.68389999999999</v>
      </c>
      <c r="BK56" s="301">
        <v>226.6447</v>
      </c>
      <c r="BL56" s="301">
        <v>226.1591</v>
      </c>
      <c r="BM56" s="301">
        <v>217.79140000000001</v>
      </c>
      <c r="BN56" s="301">
        <v>216.31800000000001</v>
      </c>
      <c r="BO56" s="301">
        <v>219.07230000000001</v>
      </c>
      <c r="BP56" s="301">
        <v>222.6721</v>
      </c>
      <c r="BQ56" s="301">
        <v>221.9324</v>
      </c>
      <c r="BR56" s="301">
        <v>213.07069999999999</v>
      </c>
      <c r="BS56" s="301">
        <v>210.19030000000001</v>
      </c>
      <c r="BT56" s="301">
        <v>208.43289999999999</v>
      </c>
      <c r="BU56" s="301">
        <v>215.31710000000001</v>
      </c>
      <c r="BV56" s="301">
        <v>223.17269999999999</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43.634</v>
      </c>
      <c r="AN57" s="68">
        <v>42.631</v>
      </c>
      <c r="AO57" s="68">
        <v>39.872999999999998</v>
      </c>
      <c r="AP57" s="68">
        <v>39.993000000000002</v>
      </c>
      <c r="AQ57" s="68">
        <v>40.354999999999997</v>
      </c>
      <c r="AR57" s="68">
        <v>41.610999999999997</v>
      </c>
      <c r="AS57" s="68">
        <v>40.993000000000002</v>
      </c>
      <c r="AT57" s="68">
        <v>40.090000000000003</v>
      </c>
      <c r="AU57" s="68">
        <v>40.134999999999998</v>
      </c>
      <c r="AV57" s="68">
        <v>37.636000000000003</v>
      </c>
      <c r="AW57" s="68">
        <v>37.662999999999997</v>
      </c>
      <c r="AX57" s="68">
        <v>38.627000000000002</v>
      </c>
      <c r="AY57" s="68">
        <v>42.558</v>
      </c>
      <c r="AZ57" s="68">
        <v>39.835999999999999</v>
      </c>
      <c r="BA57" s="68">
        <v>38.953651999999998</v>
      </c>
      <c r="BB57" s="68">
        <v>40.509784000000003</v>
      </c>
      <c r="BC57" s="68">
        <v>43.355421</v>
      </c>
      <c r="BD57" s="68">
        <v>44.708741000000003</v>
      </c>
      <c r="BE57" s="68">
        <v>43.804578999999997</v>
      </c>
      <c r="BF57" s="68">
        <v>41.764000000000003</v>
      </c>
      <c r="BG57" s="68">
        <v>41.290999999999997</v>
      </c>
      <c r="BH57" s="301">
        <v>40.608600000000003</v>
      </c>
      <c r="BI57" s="301">
        <v>38.590940000000003</v>
      </c>
      <c r="BJ57" s="301">
        <v>38.56691</v>
      </c>
      <c r="BK57" s="301">
        <v>39.20825</v>
      </c>
      <c r="BL57" s="301">
        <v>38.81823</v>
      </c>
      <c r="BM57" s="301">
        <v>38.43085</v>
      </c>
      <c r="BN57" s="301">
        <v>39.245869999999996</v>
      </c>
      <c r="BO57" s="301">
        <v>40.006450000000001</v>
      </c>
      <c r="BP57" s="301">
        <v>39.523069999999997</v>
      </c>
      <c r="BQ57" s="301">
        <v>40.914270000000002</v>
      </c>
      <c r="BR57" s="301">
        <v>40.646129999999999</v>
      </c>
      <c r="BS57" s="301">
        <v>42.123840000000001</v>
      </c>
      <c r="BT57" s="301">
        <v>41.328719999999997</v>
      </c>
      <c r="BU57" s="301">
        <v>39.229819999999997</v>
      </c>
      <c r="BV57" s="301">
        <v>39.104430000000001</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143.19</v>
      </c>
      <c r="AN58" s="68">
        <v>132.91800000000001</v>
      </c>
      <c r="AO58" s="68">
        <v>126.782</v>
      </c>
      <c r="AP58" s="68">
        <v>150.922</v>
      </c>
      <c r="AQ58" s="68">
        <v>176.62700000000001</v>
      </c>
      <c r="AR58" s="68">
        <v>176.947</v>
      </c>
      <c r="AS58" s="68">
        <v>178.8</v>
      </c>
      <c r="AT58" s="68">
        <v>179.76300000000001</v>
      </c>
      <c r="AU58" s="68">
        <v>172.50200000000001</v>
      </c>
      <c r="AV58" s="68">
        <v>156.23500000000001</v>
      </c>
      <c r="AW58" s="68">
        <v>157.20500000000001</v>
      </c>
      <c r="AX58" s="68">
        <v>161.18799999999999</v>
      </c>
      <c r="AY58" s="68">
        <v>162.81</v>
      </c>
      <c r="AZ58" s="68">
        <v>143.404</v>
      </c>
      <c r="BA58" s="68">
        <v>145.477451</v>
      </c>
      <c r="BB58" s="68">
        <v>136.014297</v>
      </c>
      <c r="BC58" s="68">
        <v>139.960543</v>
      </c>
      <c r="BD58" s="68">
        <v>140.059552</v>
      </c>
      <c r="BE58" s="68">
        <v>142.04915600000001</v>
      </c>
      <c r="BF58" s="68">
        <v>133.28700000000001</v>
      </c>
      <c r="BG58" s="68">
        <v>129.33199999999999</v>
      </c>
      <c r="BH58" s="301">
        <v>123.1293</v>
      </c>
      <c r="BI58" s="301">
        <v>128.08099999999999</v>
      </c>
      <c r="BJ58" s="301">
        <v>133.93600000000001</v>
      </c>
      <c r="BK58" s="301">
        <v>133.65289999999999</v>
      </c>
      <c r="BL58" s="301">
        <v>130.04409999999999</v>
      </c>
      <c r="BM58" s="301">
        <v>124.1621</v>
      </c>
      <c r="BN58" s="301">
        <v>123.3197</v>
      </c>
      <c r="BO58" s="301">
        <v>126.8182</v>
      </c>
      <c r="BP58" s="301">
        <v>129.364</v>
      </c>
      <c r="BQ58" s="301">
        <v>134.94200000000001</v>
      </c>
      <c r="BR58" s="301">
        <v>137.8152</v>
      </c>
      <c r="BS58" s="301">
        <v>136.624</v>
      </c>
      <c r="BT58" s="301">
        <v>128.52770000000001</v>
      </c>
      <c r="BU58" s="301">
        <v>131.80070000000001</v>
      </c>
      <c r="BV58" s="301">
        <v>137.6113</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30.305</v>
      </c>
      <c r="AN59" s="68">
        <v>31.327999999999999</v>
      </c>
      <c r="AO59" s="68">
        <v>34.819000000000003</v>
      </c>
      <c r="AP59" s="68">
        <v>36.174999999999997</v>
      </c>
      <c r="AQ59" s="68">
        <v>38.454000000000001</v>
      </c>
      <c r="AR59" s="68">
        <v>39.524000000000001</v>
      </c>
      <c r="AS59" s="68">
        <v>35.871000000000002</v>
      </c>
      <c r="AT59" s="68">
        <v>34.386000000000003</v>
      </c>
      <c r="AU59" s="68">
        <v>32.124000000000002</v>
      </c>
      <c r="AV59" s="68">
        <v>31.212</v>
      </c>
      <c r="AW59" s="68">
        <v>31.134</v>
      </c>
      <c r="AX59" s="68">
        <v>30.172999999999998</v>
      </c>
      <c r="AY59" s="68">
        <v>32.033000000000001</v>
      </c>
      <c r="AZ59" s="68">
        <v>31.15</v>
      </c>
      <c r="BA59" s="68">
        <v>30.908000000000001</v>
      </c>
      <c r="BB59" s="68">
        <v>31.274999999999999</v>
      </c>
      <c r="BC59" s="68">
        <v>31.683</v>
      </c>
      <c r="BD59" s="68">
        <v>31.149000000000001</v>
      </c>
      <c r="BE59" s="68">
        <v>29.109000000000002</v>
      </c>
      <c r="BF59" s="68">
        <v>29.384</v>
      </c>
      <c r="BG59" s="68">
        <v>28.175000000000001</v>
      </c>
      <c r="BH59" s="301">
        <v>29.381509999999999</v>
      </c>
      <c r="BI59" s="301">
        <v>31.33175</v>
      </c>
      <c r="BJ59" s="301">
        <v>30.501239999999999</v>
      </c>
      <c r="BK59" s="301">
        <v>30.736370000000001</v>
      </c>
      <c r="BL59" s="301">
        <v>30.668060000000001</v>
      </c>
      <c r="BM59" s="301">
        <v>30.972370000000002</v>
      </c>
      <c r="BN59" s="301">
        <v>30.481280000000002</v>
      </c>
      <c r="BO59" s="301">
        <v>31.935870000000001</v>
      </c>
      <c r="BP59" s="301">
        <v>32.00562</v>
      </c>
      <c r="BQ59" s="301">
        <v>30.926189999999998</v>
      </c>
      <c r="BR59" s="301">
        <v>29.869219999999999</v>
      </c>
      <c r="BS59" s="301">
        <v>30.261040000000001</v>
      </c>
      <c r="BT59" s="301">
        <v>30.93027</v>
      </c>
      <c r="BU59" s="301">
        <v>32.630540000000003</v>
      </c>
      <c r="BV59" s="301">
        <v>31.688770000000002</v>
      </c>
    </row>
    <row r="60" spans="1:74" ht="11.1" customHeight="1" x14ac:dyDescent="0.2">
      <c r="A60" s="61" t="s">
        <v>752</v>
      </c>
      <c r="B60" s="571" t="s">
        <v>971</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56.037999999999997</v>
      </c>
      <c r="AN60" s="68">
        <v>58.944000000000003</v>
      </c>
      <c r="AO60" s="68">
        <v>61.902999999999999</v>
      </c>
      <c r="AP60" s="68">
        <v>62.563000000000002</v>
      </c>
      <c r="AQ60" s="68">
        <v>63.109000000000002</v>
      </c>
      <c r="AR60" s="68">
        <v>58.951000000000001</v>
      </c>
      <c r="AS60" s="68">
        <v>56.176000000000002</v>
      </c>
      <c r="AT60" s="68">
        <v>50.991999999999997</v>
      </c>
      <c r="AU60" s="68">
        <v>48.335000000000001</v>
      </c>
      <c r="AV60" s="68">
        <v>46.072000000000003</v>
      </c>
      <c r="AW60" s="68">
        <v>46.298000000000002</v>
      </c>
      <c r="AX60" s="68">
        <v>49.055999999999997</v>
      </c>
      <c r="AY60" s="68">
        <v>52.432000000000002</v>
      </c>
      <c r="AZ60" s="68">
        <v>54.798000000000002</v>
      </c>
      <c r="BA60" s="68">
        <v>55.843000000000004</v>
      </c>
      <c r="BB60" s="68">
        <v>55.73</v>
      </c>
      <c r="BC60" s="68">
        <v>57.173999999999999</v>
      </c>
      <c r="BD60" s="68">
        <v>54.073999999999998</v>
      </c>
      <c r="BE60" s="68">
        <v>51.716000000000001</v>
      </c>
      <c r="BF60" s="68">
        <v>49.812779999999997</v>
      </c>
      <c r="BG60" s="68">
        <v>48.075049999999997</v>
      </c>
      <c r="BH60" s="301">
        <v>45.595379999999999</v>
      </c>
      <c r="BI60" s="301">
        <v>47.585149999999999</v>
      </c>
      <c r="BJ60" s="301">
        <v>50.605530000000002</v>
      </c>
      <c r="BK60" s="301">
        <v>55.133699999999997</v>
      </c>
      <c r="BL60" s="301">
        <v>57.861260000000001</v>
      </c>
      <c r="BM60" s="301">
        <v>59.829790000000003</v>
      </c>
      <c r="BN60" s="301">
        <v>60.82076</v>
      </c>
      <c r="BO60" s="301">
        <v>60.794870000000003</v>
      </c>
      <c r="BP60" s="301">
        <v>57.787399999999998</v>
      </c>
      <c r="BQ60" s="301">
        <v>55.385060000000003</v>
      </c>
      <c r="BR60" s="301">
        <v>50.741840000000003</v>
      </c>
      <c r="BS60" s="301">
        <v>48.625109999999999</v>
      </c>
      <c r="BT60" s="301">
        <v>46.128709999999998</v>
      </c>
      <c r="BU60" s="301">
        <v>46.906320000000001</v>
      </c>
      <c r="BV60" s="301">
        <v>50.162759999999999</v>
      </c>
    </row>
    <row r="61" spans="1:74" ht="11.1" customHeight="1" x14ac:dyDescent="0.2">
      <c r="A61" s="61" t="s">
        <v>520</v>
      </c>
      <c r="B61" s="172" t="s">
        <v>111</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1299.893186</v>
      </c>
      <c r="AN61" s="692">
        <v>1282.712679</v>
      </c>
      <c r="AO61" s="692">
        <v>1326.7220090000001</v>
      </c>
      <c r="AP61" s="692">
        <v>1403.599342</v>
      </c>
      <c r="AQ61" s="692">
        <v>1432.23847</v>
      </c>
      <c r="AR61" s="692">
        <v>1457.7031380000001</v>
      </c>
      <c r="AS61" s="692">
        <v>1453.9879960000001</v>
      </c>
      <c r="AT61" s="692">
        <v>1437.578019</v>
      </c>
      <c r="AU61" s="692">
        <v>1423.1812500000001</v>
      </c>
      <c r="AV61" s="692">
        <v>1386.3292550000001</v>
      </c>
      <c r="AW61" s="692">
        <v>1388.724013</v>
      </c>
      <c r="AX61" s="692">
        <v>1343.347712</v>
      </c>
      <c r="AY61" s="692">
        <v>1330.0630000000001</v>
      </c>
      <c r="AZ61" s="692">
        <v>1294.751</v>
      </c>
      <c r="BA61" s="692">
        <v>1301.727801</v>
      </c>
      <c r="BB61" s="692">
        <v>1289.352717</v>
      </c>
      <c r="BC61" s="692">
        <v>1293.6912259999999</v>
      </c>
      <c r="BD61" s="692">
        <v>1271.4984979999999</v>
      </c>
      <c r="BE61" s="692">
        <v>1268.886974</v>
      </c>
      <c r="BF61" s="692">
        <v>1226.5491979000001</v>
      </c>
      <c r="BG61" s="692">
        <v>1225.6640608</v>
      </c>
      <c r="BH61" s="693">
        <v>1222.595</v>
      </c>
      <c r="BI61" s="693">
        <v>1220.3</v>
      </c>
      <c r="BJ61" s="693">
        <v>1197.885</v>
      </c>
      <c r="BK61" s="693">
        <v>1207.6510000000001</v>
      </c>
      <c r="BL61" s="693">
        <v>1206.854</v>
      </c>
      <c r="BM61" s="693">
        <v>1210.04</v>
      </c>
      <c r="BN61" s="693">
        <v>1234.3910000000001</v>
      </c>
      <c r="BO61" s="693">
        <v>1258.4100000000001</v>
      </c>
      <c r="BP61" s="693">
        <v>1274.5909999999999</v>
      </c>
      <c r="BQ61" s="693">
        <v>1280.95</v>
      </c>
      <c r="BR61" s="693">
        <v>1279.028</v>
      </c>
      <c r="BS61" s="693">
        <v>1282.7460000000001</v>
      </c>
      <c r="BT61" s="693">
        <v>1276.143</v>
      </c>
      <c r="BU61" s="693">
        <v>1276.77</v>
      </c>
      <c r="BV61" s="693">
        <v>1257.1320000000001</v>
      </c>
    </row>
    <row r="62" spans="1:74" ht="11.1" customHeight="1" x14ac:dyDescent="0.2">
      <c r="A62" s="61" t="s">
        <v>521</v>
      </c>
      <c r="B62" s="175" t="s">
        <v>405</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637.774</v>
      </c>
      <c r="BB62" s="700">
        <v>633.428</v>
      </c>
      <c r="BC62" s="700">
        <v>627.58500000000004</v>
      </c>
      <c r="BD62" s="700">
        <v>621.30399999999997</v>
      </c>
      <c r="BE62" s="700">
        <v>621.30200000000002</v>
      </c>
      <c r="BF62" s="700">
        <v>621.30200000000002</v>
      </c>
      <c r="BG62" s="700">
        <v>617.77</v>
      </c>
      <c r="BH62" s="701">
        <v>609.61210000000005</v>
      </c>
      <c r="BI62" s="701">
        <v>601.7174</v>
      </c>
      <c r="BJ62" s="701">
        <v>597.77</v>
      </c>
      <c r="BK62" s="701">
        <v>597.77</v>
      </c>
      <c r="BL62" s="701">
        <v>597.77</v>
      </c>
      <c r="BM62" s="701">
        <v>597.77</v>
      </c>
      <c r="BN62" s="701">
        <v>597.77</v>
      </c>
      <c r="BO62" s="701">
        <v>597.77</v>
      </c>
      <c r="BP62" s="701">
        <v>597.77</v>
      </c>
      <c r="BQ62" s="701">
        <v>597.77</v>
      </c>
      <c r="BR62" s="701">
        <v>597.77</v>
      </c>
      <c r="BS62" s="701">
        <v>597.77</v>
      </c>
      <c r="BT62" s="701">
        <v>594.57000000000005</v>
      </c>
      <c r="BU62" s="701">
        <v>591.37</v>
      </c>
      <c r="BV62" s="701">
        <v>588.16999999999996</v>
      </c>
    </row>
    <row r="63" spans="1:74" s="400" customFormat="1" ht="12.05" customHeight="1" x14ac:dyDescent="0.25">
      <c r="A63" s="399"/>
      <c r="B63" s="792" t="s">
        <v>816</v>
      </c>
      <c r="C63" s="748"/>
      <c r="D63" s="748"/>
      <c r="E63" s="748"/>
      <c r="F63" s="748"/>
      <c r="G63" s="748"/>
      <c r="H63" s="748"/>
      <c r="I63" s="748"/>
      <c r="J63" s="748"/>
      <c r="K63" s="748"/>
      <c r="L63" s="748"/>
      <c r="M63" s="748"/>
      <c r="N63" s="748"/>
      <c r="O63" s="748"/>
      <c r="P63" s="748"/>
      <c r="Q63" s="742"/>
      <c r="AY63" s="481"/>
      <c r="AZ63" s="481"/>
      <c r="BA63" s="481"/>
      <c r="BB63" s="481"/>
      <c r="BC63" s="481"/>
      <c r="BD63" s="586"/>
      <c r="BE63" s="586"/>
      <c r="BF63" s="586"/>
      <c r="BG63" s="481"/>
      <c r="BH63" s="481"/>
      <c r="BI63" s="481"/>
      <c r="BJ63" s="481"/>
    </row>
    <row r="64" spans="1:74" s="400" customFormat="1" ht="12.05" customHeight="1" x14ac:dyDescent="0.25">
      <c r="A64" s="399"/>
      <c r="B64" s="793" t="s">
        <v>844</v>
      </c>
      <c r="C64" s="748"/>
      <c r="D64" s="748"/>
      <c r="E64" s="748"/>
      <c r="F64" s="748"/>
      <c r="G64" s="748"/>
      <c r="H64" s="748"/>
      <c r="I64" s="748"/>
      <c r="J64" s="748"/>
      <c r="K64" s="748"/>
      <c r="L64" s="748"/>
      <c r="M64" s="748"/>
      <c r="N64" s="748"/>
      <c r="O64" s="748"/>
      <c r="P64" s="748"/>
      <c r="Q64" s="742"/>
      <c r="AY64" s="481"/>
      <c r="AZ64" s="481"/>
      <c r="BA64" s="481"/>
      <c r="BB64" s="481"/>
      <c r="BC64" s="481"/>
      <c r="BD64" s="586"/>
      <c r="BE64" s="586"/>
      <c r="BF64" s="586"/>
      <c r="BG64" s="481"/>
      <c r="BH64" s="481"/>
      <c r="BI64" s="481"/>
      <c r="BJ64" s="481"/>
    </row>
    <row r="65" spans="1:74" s="400" customFormat="1" ht="12.05" customHeight="1" x14ac:dyDescent="0.25">
      <c r="A65" s="399"/>
      <c r="B65" s="793" t="s">
        <v>845</v>
      </c>
      <c r="C65" s="748"/>
      <c r="D65" s="748"/>
      <c r="E65" s="748"/>
      <c r="F65" s="748"/>
      <c r="G65" s="748"/>
      <c r="H65" s="748"/>
      <c r="I65" s="748"/>
      <c r="J65" s="748"/>
      <c r="K65" s="748"/>
      <c r="L65" s="748"/>
      <c r="M65" s="748"/>
      <c r="N65" s="748"/>
      <c r="O65" s="748"/>
      <c r="P65" s="748"/>
      <c r="Q65" s="742"/>
      <c r="AY65" s="481"/>
      <c r="AZ65" s="481"/>
      <c r="BA65" s="481"/>
      <c r="BB65" s="481"/>
      <c r="BC65" s="481"/>
      <c r="BD65" s="586"/>
      <c r="BE65" s="586"/>
      <c r="BF65" s="586"/>
      <c r="BG65" s="481"/>
      <c r="BH65" s="481"/>
      <c r="BI65" s="481"/>
      <c r="BJ65" s="481"/>
    </row>
    <row r="66" spans="1:74" s="400" customFormat="1" ht="12.05" customHeight="1" x14ac:dyDescent="0.25">
      <c r="A66" s="399"/>
      <c r="B66" s="793" t="s">
        <v>846</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481"/>
      <c r="BH66" s="481"/>
      <c r="BI66" s="481"/>
      <c r="BJ66" s="481"/>
    </row>
    <row r="67" spans="1:74" s="400" customFormat="1" ht="20.350000000000001" customHeight="1" x14ac:dyDescent="0.25">
      <c r="A67" s="399"/>
      <c r="B67" s="792" t="s">
        <v>1396</v>
      </c>
      <c r="C67" s="742"/>
      <c r="D67" s="742"/>
      <c r="E67" s="742"/>
      <c r="F67" s="742"/>
      <c r="G67" s="742"/>
      <c r="H67" s="742"/>
      <c r="I67" s="742"/>
      <c r="J67" s="742"/>
      <c r="K67" s="742"/>
      <c r="L67" s="742"/>
      <c r="M67" s="742"/>
      <c r="N67" s="742"/>
      <c r="O67" s="742"/>
      <c r="P67" s="742"/>
      <c r="Q67" s="742"/>
      <c r="AY67" s="481"/>
      <c r="AZ67" s="481"/>
      <c r="BA67" s="481"/>
      <c r="BB67" s="481"/>
      <c r="BC67" s="481"/>
      <c r="BD67" s="586"/>
      <c r="BE67" s="586"/>
      <c r="BF67" s="586"/>
      <c r="BG67" s="481"/>
      <c r="BH67" s="481"/>
      <c r="BI67" s="481"/>
      <c r="BJ67" s="481"/>
    </row>
    <row r="68" spans="1:74" s="400" customFormat="1" ht="12.05" customHeight="1" x14ac:dyDescent="0.25">
      <c r="A68" s="399"/>
      <c r="B68" s="792" t="s">
        <v>881</v>
      </c>
      <c r="C68" s="748"/>
      <c r="D68" s="748"/>
      <c r="E68" s="748"/>
      <c r="F68" s="748"/>
      <c r="G68" s="748"/>
      <c r="H68" s="748"/>
      <c r="I68" s="748"/>
      <c r="J68" s="748"/>
      <c r="K68" s="748"/>
      <c r="L68" s="748"/>
      <c r="M68" s="748"/>
      <c r="N68" s="748"/>
      <c r="O68" s="748"/>
      <c r="P68" s="748"/>
      <c r="Q68" s="742"/>
      <c r="AY68" s="481"/>
      <c r="AZ68" s="481"/>
      <c r="BA68" s="481"/>
      <c r="BB68" s="481"/>
      <c r="BC68" s="481"/>
      <c r="BD68" s="586"/>
      <c r="BE68" s="586"/>
      <c r="BF68" s="586"/>
      <c r="BG68" s="481"/>
      <c r="BH68" s="481"/>
      <c r="BI68" s="481"/>
      <c r="BJ68" s="481"/>
    </row>
    <row r="69" spans="1:74" s="400" customFormat="1" ht="19.8" customHeight="1" x14ac:dyDescent="0.25">
      <c r="A69" s="399"/>
      <c r="B69" s="792" t="s">
        <v>1397</v>
      </c>
      <c r="C69" s="748"/>
      <c r="D69" s="748"/>
      <c r="E69" s="748"/>
      <c r="F69" s="748"/>
      <c r="G69" s="748"/>
      <c r="H69" s="748"/>
      <c r="I69" s="748"/>
      <c r="J69" s="748"/>
      <c r="K69" s="748"/>
      <c r="L69" s="748"/>
      <c r="M69" s="748"/>
      <c r="N69" s="748"/>
      <c r="O69" s="748"/>
      <c r="P69" s="748"/>
      <c r="Q69" s="742"/>
      <c r="AY69" s="481"/>
      <c r="AZ69" s="481"/>
      <c r="BA69" s="481"/>
      <c r="BB69" s="481"/>
      <c r="BC69" s="481"/>
      <c r="BD69" s="586"/>
      <c r="BE69" s="586"/>
      <c r="BF69" s="586"/>
      <c r="BG69" s="481"/>
      <c r="BH69" s="481"/>
      <c r="BI69" s="481"/>
      <c r="BJ69" s="481"/>
    </row>
    <row r="70" spans="1:74" s="400" customFormat="1" ht="12.05" customHeight="1" x14ac:dyDescent="0.25">
      <c r="A70" s="399"/>
      <c r="B70" s="762" t="s">
        <v>815</v>
      </c>
      <c r="C70" s="763"/>
      <c r="D70" s="763"/>
      <c r="E70" s="763"/>
      <c r="F70" s="763"/>
      <c r="G70" s="763"/>
      <c r="H70" s="763"/>
      <c r="I70" s="763"/>
      <c r="J70" s="763"/>
      <c r="K70" s="763"/>
      <c r="L70" s="763"/>
      <c r="M70" s="763"/>
      <c r="N70" s="763"/>
      <c r="O70" s="763"/>
      <c r="P70" s="763"/>
      <c r="Q70" s="763"/>
      <c r="AY70" s="481"/>
      <c r="AZ70" s="481"/>
      <c r="BA70" s="481"/>
      <c r="BB70" s="481"/>
      <c r="BC70" s="481"/>
      <c r="BD70" s="586"/>
      <c r="BE70" s="586"/>
      <c r="BF70" s="586"/>
      <c r="BG70" s="481"/>
      <c r="BH70" s="481"/>
      <c r="BI70" s="481"/>
      <c r="BJ70" s="481"/>
    </row>
    <row r="71" spans="1:74" s="400" customFormat="1" ht="12.05" customHeight="1" x14ac:dyDescent="0.25">
      <c r="A71" s="399"/>
      <c r="B71" s="796" t="s">
        <v>847</v>
      </c>
      <c r="C71" s="748"/>
      <c r="D71" s="748"/>
      <c r="E71" s="748"/>
      <c r="F71" s="748"/>
      <c r="G71" s="748"/>
      <c r="H71" s="748"/>
      <c r="I71" s="748"/>
      <c r="J71" s="748"/>
      <c r="K71" s="748"/>
      <c r="L71" s="748"/>
      <c r="M71" s="748"/>
      <c r="N71" s="748"/>
      <c r="O71" s="748"/>
      <c r="P71" s="748"/>
      <c r="Q71" s="742"/>
      <c r="AY71" s="481"/>
      <c r="AZ71" s="481"/>
      <c r="BA71" s="481"/>
      <c r="BB71" s="481"/>
      <c r="BC71" s="481"/>
      <c r="BD71" s="586"/>
      <c r="BE71" s="586"/>
      <c r="BF71" s="586"/>
      <c r="BG71" s="481"/>
      <c r="BH71" s="481"/>
      <c r="BI71" s="481"/>
      <c r="BJ71" s="481"/>
    </row>
    <row r="72" spans="1:74" s="400" customFormat="1" ht="12.05" customHeight="1" x14ac:dyDescent="0.25">
      <c r="A72" s="399"/>
      <c r="B72" s="797" t="s">
        <v>848</v>
      </c>
      <c r="C72" s="742"/>
      <c r="D72" s="742"/>
      <c r="E72" s="742"/>
      <c r="F72" s="742"/>
      <c r="G72" s="742"/>
      <c r="H72" s="742"/>
      <c r="I72" s="742"/>
      <c r="J72" s="742"/>
      <c r="K72" s="742"/>
      <c r="L72" s="742"/>
      <c r="M72" s="742"/>
      <c r="N72" s="742"/>
      <c r="O72" s="742"/>
      <c r="P72" s="742"/>
      <c r="Q72" s="742"/>
      <c r="AY72" s="481"/>
      <c r="AZ72" s="481"/>
      <c r="BA72" s="481"/>
      <c r="BB72" s="481"/>
      <c r="BC72" s="481"/>
      <c r="BD72" s="586"/>
      <c r="BE72" s="586"/>
      <c r="BF72" s="586"/>
      <c r="BG72" s="481"/>
      <c r="BH72" s="481"/>
      <c r="BI72" s="481"/>
      <c r="BJ72" s="481"/>
    </row>
    <row r="73" spans="1:74" s="400" customFormat="1" ht="12.05" customHeight="1" x14ac:dyDescent="0.25">
      <c r="A73" s="399"/>
      <c r="B73" s="756" t="str">
        <f>"Notes: "&amp;"EIA completed modeling and analysis for this report on " &amp;Dates!D2&amp;"."</f>
        <v>Notes: EIA completed modeling and analysis for this report on Thursday October 7, 2021.</v>
      </c>
      <c r="C73" s="755"/>
      <c r="D73" s="755"/>
      <c r="E73" s="755"/>
      <c r="F73" s="755"/>
      <c r="G73" s="755"/>
      <c r="H73" s="755"/>
      <c r="I73" s="755"/>
      <c r="J73" s="755"/>
      <c r="K73" s="755"/>
      <c r="L73" s="755"/>
      <c r="M73" s="755"/>
      <c r="N73" s="755"/>
      <c r="O73" s="755"/>
      <c r="P73" s="755"/>
      <c r="Q73" s="755"/>
      <c r="AY73" s="481"/>
      <c r="AZ73" s="481"/>
      <c r="BA73" s="481"/>
      <c r="BB73" s="481"/>
      <c r="BC73" s="481"/>
      <c r="BD73" s="586"/>
      <c r="BE73" s="586"/>
      <c r="BF73" s="586"/>
      <c r="BG73" s="481"/>
      <c r="BH73" s="481"/>
      <c r="BI73" s="481"/>
      <c r="BJ73" s="481"/>
    </row>
    <row r="74" spans="1:74" s="400" customFormat="1" ht="12.05" customHeight="1" x14ac:dyDescent="0.25">
      <c r="A74" s="399"/>
      <c r="B74" s="756" t="s">
        <v>353</v>
      </c>
      <c r="C74" s="755"/>
      <c r="D74" s="755"/>
      <c r="E74" s="755"/>
      <c r="F74" s="755"/>
      <c r="G74" s="755"/>
      <c r="H74" s="755"/>
      <c r="I74" s="755"/>
      <c r="J74" s="755"/>
      <c r="K74" s="755"/>
      <c r="L74" s="755"/>
      <c r="M74" s="755"/>
      <c r="N74" s="755"/>
      <c r="O74" s="755"/>
      <c r="P74" s="755"/>
      <c r="Q74" s="755"/>
      <c r="AY74" s="481"/>
      <c r="AZ74" s="481"/>
      <c r="BA74" s="481"/>
      <c r="BB74" s="481"/>
      <c r="BC74" s="481"/>
      <c r="BD74" s="586"/>
      <c r="BE74" s="586"/>
      <c r="BF74" s="586"/>
      <c r="BG74" s="481"/>
      <c r="BH74" s="481"/>
      <c r="BI74" s="481"/>
      <c r="BJ74" s="481"/>
    </row>
    <row r="75" spans="1:74" s="400" customFormat="1" ht="12.05" customHeight="1" x14ac:dyDescent="0.25">
      <c r="A75" s="399"/>
      <c r="B75" s="749" t="s">
        <v>849</v>
      </c>
      <c r="C75" s="748"/>
      <c r="D75" s="748"/>
      <c r="E75" s="748"/>
      <c r="F75" s="748"/>
      <c r="G75" s="748"/>
      <c r="H75" s="748"/>
      <c r="I75" s="748"/>
      <c r="J75" s="748"/>
      <c r="K75" s="748"/>
      <c r="L75" s="748"/>
      <c r="M75" s="748"/>
      <c r="N75" s="748"/>
      <c r="O75" s="748"/>
      <c r="P75" s="748"/>
      <c r="Q75" s="742"/>
      <c r="AY75" s="481"/>
      <c r="AZ75" s="481"/>
      <c r="BA75" s="481"/>
      <c r="BB75" s="481"/>
      <c r="BC75" s="481"/>
      <c r="BD75" s="586"/>
      <c r="BE75" s="586"/>
      <c r="BF75" s="586"/>
      <c r="BG75" s="481"/>
      <c r="BH75" s="481"/>
      <c r="BI75" s="481"/>
      <c r="BJ75" s="481"/>
    </row>
    <row r="76" spans="1:74" s="400" customFormat="1" ht="12.05" customHeight="1" x14ac:dyDescent="0.25">
      <c r="A76" s="399"/>
      <c r="B76" s="750" t="s">
        <v>850</v>
      </c>
      <c r="C76" s="752"/>
      <c r="D76" s="752"/>
      <c r="E76" s="752"/>
      <c r="F76" s="752"/>
      <c r="G76" s="752"/>
      <c r="H76" s="752"/>
      <c r="I76" s="752"/>
      <c r="J76" s="752"/>
      <c r="K76" s="752"/>
      <c r="L76" s="752"/>
      <c r="M76" s="752"/>
      <c r="N76" s="752"/>
      <c r="O76" s="752"/>
      <c r="P76" s="752"/>
      <c r="Q76" s="742"/>
      <c r="AY76" s="481"/>
      <c r="AZ76" s="481"/>
      <c r="BA76" s="481"/>
      <c r="BB76" s="481"/>
      <c r="BC76" s="481"/>
      <c r="BD76" s="586"/>
      <c r="BE76" s="586"/>
      <c r="BF76" s="586"/>
      <c r="BG76" s="481"/>
      <c r="BH76" s="481"/>
      <c r="BI76" s="481"/>
      <c r="BJ76" s="481"/>
    </row>
    <row r="77" spans="1:74" s="400" customFormat="1" ht="12.05" customHeight="1" x14ac:dyDescent="0.25">
      <c r="A77" s="399"/>
      <c r="B77" s="751" t="s">
        <v>838</v>
      </c>
      <c r="C77" s="752"/>
      <c r="D77" s="752"/>
      <c r="E77" s="752"/>
      <c r="F77" s="752"/>
      <c r="G77" s="752"/>
      <c r="H77" s="752"/>
      <c r="I77" s="752"/>
      <c r="J77" s="752"/>
      <c r="K77" s="752"/>
      <c r="L77" s="752"/>
      <c r="M77" s="752"/>
      <c r="N77" s="752"/>
      <c r="O77" s="752"/>
      <c r="P77" s="752"/>
      <c r="Q77" s="742"/>
      <c r="AY77" s="481"/>
      <c r="AZ77" s="481"/>
      <c r="BA77" s="481"/>
      <c r="BB77" s="481"/>
      <c r="BC77" s="481"/>
      <c r="BD77" s="586"/>
      <c r="BE77" s="586"/>
      <c r="BF77" s="586"/>
      <c r="BG77" s="481"/>
      <c r="BH77" s="481"/>
      <c r="BI77" s="481"/>
      <c r="BJ77" s="481"/>
    </row>
    <row r="78" spans="1:74" s="401" customFormat="1" ht="12.05" customHeight="1" x14ac:dyDescent="0.25">
      <c r="A78" s="393"/>
      <c r="B78" s="771" t="s">
        <v>1380</v>
      </c>
      <c r="C78" s="742"/>
      <c r="D78" s="742"/>
      <c r="E78" s="742"/>
      <c r="F78" s="742"/>
      <c r="G78" s="742"/>
      <c r="H78" s="742"/>
      <c r="I78" s="742"/>
      <c r="J78" s="742"/>
      <c r="K78" s="742"/>
      <c r="L78" s="742"/>
      <c r="M78" s="742"/>
      <c r="N78" s="742"/>
      <c r="O78" s="742"/>
      <c r="P78" s="742"/>
      <c r="Q78" s="742"/>
      <c r="AY78" s="482"/>
      <c r="AZ78" s="482"/>
      <c r="BA78" s="482"/>
      <c r="BB78" s="482"/>
      <c r="BC78" s="482"/>
      <c r="BD78" s="587"/>
      <c r="BE78" s="587"/>
      <c r="BF78" s="587"/>
      <c r="BG78" s="482"/>
      <c r="BH78" s="482"/>
      <c r="BI78" s="482"/>
      <c r="BJ78" s="482"/>
    </row>
    <row r="79" spans="1:74" x14ac:dyDescent="0.2">
      <c r="BK79" s="367"/>
      <c r="BL79" s="367"/>
      <c r="BM79" s="367"/>
      <c r="BN79" s="367"/>
      <c r="BO79" s="367"/>
      <c r="BP79" s="367"/>
      <c r="BQ79" s="367"/>
      <c r="BR79" s="367"/>
      <c r="BS79" s="367"/>
      <c r="BT79" s="367"/>
      <c r="BU79" s="367"/>
      <c r="BV79" s="367"/>
    </row>
    <row r="80" spans="1: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sheetData>
  <mergeCells count="24">
    <mergeCell ref="B77:Q77"/>
    <mergeCell ref="B78:Q78"/>
    <mergeCell ref="B71:Q71"/>
    <mergeCell ref="B72:Q72"/>
    <mergeCell ref="B75:Q75"/>
    <mergeCell ref="B76:Q76"/>
    <mergeCell ref="B73:Q73"/>
    <mergeCell ref="B74:Q74"/>
    <mergeCell ref="A1:A2"/>
    <mergeCell ref="B70:Q70"/>
    <mergeCell ref="B63:Q63"/>
    <mergeCell ref="B64:Q64"/>
    <mergeCell ref="B65:Q65"/>
    <mergeCell ref="B1:AL1"/>
    <mergeCell ref="C3:N3"/>
    <mergeCell ref="O3:Z3"/>
    <mergeCell ref="AA3:AL3"/>
    <mergeCell ref="BK3:BV3"/>
    <mergeCell ref="AY3:BJ3"/>
    <mergeCell ref="AM3:AX3"/>
    <mergeCell ref="B69:Q69"/>
    <mergeCell ref="B67:Q67"/>
    <mergeCell ref="B66:Q66"/>
    <mergeCell ref="B68:Q68"/>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9765625" defaultRowHeight="10" x14ac:dyDescent="0.2"/>
  <cols>
    <col min="1" max="1" width="12" style="153" customWidth="1"/>
    <col min="2" max="2" width="32.3984375" style="153" customWidth="1"/>
    <col min="3" max="3" width="7.59765625" style="153" customWidth="1"/>
    <col min="4" max="50" width="6.59765625" style="153" customWidth="1"/>
    <col min="51" max="55" width="6.59765625" style="365" customWidth="1"/>
    <col min="56" max="58" width="6.59765625" style="585" customWidth="1"/>
    <col min="59" max="59" width="6.59765625" style="365" customWidth="1"/>
    <col min="60" max="60" width="6.59765625" style="681" customWidth="1"/>
    <col min="61" max="62" width="6.59765625" style="365" customWidth="1"/>
    <col min="63" max="74" width="6.59765625" style="153" customWidth="1"/>
    <col min="75" max="75" width="9.59765625" style="153"/>
    <col min="76" max="77" width="11.59765625" style="153" bestFit="1" customWidth="1"/>
    <col min="78" max="16384" width="9.59765625" style="153"/>
  </cols>
  <sheetData>
    <row r="1" spans="1:74" ht="13.3" customHeight="1" x14ac:dyDescent="0.25">
      <c r="A1" s="766" t="s">
        <v>798</v>
      </c>
      <c r="B1" s="798" t="s">
        <v>981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64"/>
      <c r="B5" s="154" t="s">
        <v>929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930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931</v>
      </c>
      <c r="B7" s="566" t="s">
        <v>932</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1.9553229999999999</v>
      </c>
      <c r="AN7" s="208">
        <v>1.898862</v>
      </c>
      <c r="AO7" s="208">
        <v>1.978129</v>
      </c>
      <c r="AP7" s="208">
        <v>1.766</v>
      </c>
      <c r="AQ7" s="208">
        <v>1.863097</v>
      </c>
      <c r="AR7" s="208">
        <v>2.1326000000000001</v>
      </c>
      <c r="AS7" s="208">
        <v>2.1820650000000001</v>
      </c>
      <c r="AT7" s="208">
        <v>2.1460970000000001</v>
      </c>
      <c r="AU7" s="208">
        <v>2.0971329999999999</v>
      </c>
      <c r="AV7" s="208">
        <v>2.1388389999999999</v>
      </c>
      <c r="AW7" s="208">
        <v>2.1138330000000001</v>
      </c>
      <c r="AX7" s="208">
        <v>1.913645</v>
      </c>
      <c r="AY7" s="208">
        <v>2.0346129999999998</v>
      </c>
      <c r="AZ7" s="208">
        <v>1.556071</v>
      </c>
      <c r="BA7" s="208">
        <v>1.980129</v>
      </c>
      <c r="BB7" s="208">
        <v>2.2029670000000001</v>
      </c>
      <c r="BC7" s="208">
        <v>2.1748069999999999</v>
      </c>
      <c r="BD7" s="208">
        <v>2.1840329999999999</v>
      </c>
      <c r="BE7" s="208">
        <v>2.1623869999999998</v>
      </c>
      <c r="BF7" s="208">
        <v>1.9916581726</v>
      </c>
      <c r="BG7" s="208">
        <v>2.0134277667</v>
      </c>
      <c r="BH7" s="324">
        <v>2.1304219999999998</v>
      </c>
      <c r="BI7" s="324">
        <v>2.0933809999999999</v>
      </c>
      <c r="BJ7" s="324">
        <v>2.192949</v>
      </c>
      <c r="BK7" s="324">
        <v>2.245895</v>
      </c>
      <c r="BL7" s="324">
        <v>2.3256770000000002</v>
      </c>
      <c r="BM7" s="324">
        <v>2.3805939999999999</v>
      </c>
      <c r="BN7" s="324">
        <v>2.421875</v>
      </c>
      <c r="BO7" s="324">
        <v>2.477427</v>
      </c>
      <c r="BP7" s="324">
        <v>2.4904389999999998</v>
      </c>
      <c r="BQ7" s="324">
        <v>2.4723410000000001</v>
      </c>
      <c r="BR7" s="324">
        <v>2.5349819999999998</v>
      </c>
      <c r="BS7" s="324">
        <v>2.5268329999999999</v>
      </c>
      <c r="BT7" s="324">
        <v>2.590916</v>
      </c>
      <c r="BU7" s="324">
        <v>2.6204360000000002</v>
      </c>
      <c r="BV7" s="324">
        <v>2.5425949999999999</v>
      </c>
    </row>
    <row r="8" spans="1:74" x14ac:dyDescent="0.2">
      <c r="A8" s="565" t="s">
        <v>933</v>
      </c>
      <c r="B8" s="566" t="s">
        <v>934</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1.754419</v>
      </c>
      <c r="AN8" s="208">
        <v>1.7032069999999999</v>
      </c>
      <c r="AO8" s="208">
        <v>1.760032</v>
      </c>
      <c r="AP8" s="208">
        <v>1.6914</v>
      </c>
      <c r="AQ8" s="208">
        <v>1.530645</v>
      </c>
      <c r="AR8" s="208">
        <v>1.6140000000000001</v>
      </c>
      <c r="AS8" s="208">
        <v>1.671516</v>
      </c>
      <c r="AT8" s="208">
        <v>1.679419</v>
      </c>
      <c r="AU8" s="208">
        <v>1.6924999999999999</v>
      </c>
      <c r="AV8" s="208">
        <v>1.680677</v>
      </c>
      <c r="AW8" s="208">
        <v>1.7154670000000001</v>
      </c>
      <c r="AX8" s="208">
        <v>1.696194</v>
      </c>
      <c r="AY8" s="208">
        <v>1.7071609999999999</v>
      </c>
      <c r="AZ8" s="208">
        <v>1.4313929999999999</v>
      </c>
      <c r="BA8" s="208">
        <v>1.6931290000000001</v>
      </c>
      <c r="BB8" s="208">
        <v>1.7413000000000001</v>
      </c>
      <c r="BC8" s="208">
        <v>1.7529030000000001</v>
      </c>
      <c r="BD8" s="208">
        <v>1.737733</v>
      </c>
      <c r="BE8" s="208">
        <v>1.7356450000000001</v>
      </c>
      <c r="BF8" s="208">
        <v>1.7124119484</v>
      </c>
      <c r="BG8" s="208">
        <v>1.7547647666999999</v>
      </c>
      <c r="BH8" s="324">
        <v>1.803914</v>
      </c>
      <c r="BI8" s="324">
        <v>1.8050440000000001</v>
      </c>
      <c r="BJ8" s="324">
        <v>1.798284</v>
      </c>
      <c r="BK8" s="324">
        <v>1.7985610000000001</v>
      </c>
      <c r="BL8" s="324">
        <v>1.8020240000000001</v>
      </c>
      <c r="BM8" s="324">
        <v>1.8141910000000001</v>
      </c>
      <c r="BN8" s="324">
        <v>1.7830790000000001</v>
      </c>
      <c r="BO8" s="324">
        <v>1.7955939999999999</v>
      </c>
      <c r="BP8" s="324">
        <v>1.7988500000000001</v>
      </c>
      <c r="BQ8" s="324">
        <v>1.8096779999999999</v>
      </c>
      <c r="BR8" s="324">
        <v>1.837739</v>
      </c>
      <c r="BS8" s="324">
        <v>1.8512230000000001</v>
      </c>
      <c r="BT8" s="324">
        <v>1.862644</v>
      </c>
      <c r="BU8" s="324">
        <v>1.8659699999999999</v>
      </c>
      <c r="BV8" s="324">
        <v>1.8696349999999999</v>
      </c>
    </row>
    <row r="9" spans="1:74" x14ac:dyDescent="0.2">
      <c r="A9" s="565" t="s">
        <v>935</v>
      </c>
      <c r="B9" s="566" t="s">
        <v>962</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0.92532199999999998</v>
      </c>
      <c r="AN9" s="208">
        <v>0.89779399999999998</v>
      </c>
      <c r="AO9" s="208">
        <v>0.93471000000000004</v>
      </c>
      <c r="AP9" s="208">
        <v>0.90429999999999999</v>
      </c>
      <c r="AQ9" s="208">
        <v>0.81274199999999996</v>
      </c>
      <c r="AR9" s="208">
        <v>0.86003399999999997</v>
      </c>
      <c r="AS9" s="208">
        <v>0.89222599999999996</v>
      </c>
      <c r="AT9" s="208">
        <v>0.89803299999999997</v>
      </c>
      <c r="AU9" s="208">
        <v>0.90116700000000005</v>
      </c>
      <c r="AV9" s="208">
        <v>0.887548</v>
      </c>
      <c r="AW9" s="208">
        <v>0.90626700000000004</v>
      </c>
      <c r="AX9" s="208">
        <v>0.89058000000000004</v>
      </c>
      <c r="AY9" s="208">
        <v>0.89267799999999997</v>
      </c>
      <c r="AZ9" s="208">
        <v>0.75721499999999997</v>
      </c>
      <c r="BA9" s="208">
        <v>0.88803299999999996</v>
      </c>
      <c r="BB9" s="208">
        <v>0.91433299999999995</v>
      </c>
      <c r="BC9" s="208">
        <v>0.92577500000000001</v>
      </c>
      <c r="BD9" s="208">
        <v>0.92156700000000003</v>
      </c>
      <c r="BE9" s="208">
        <v>0.91971000000000003</v>
      </c>
      <c r="BF9" s="208">
        <v>0.93137407097000002</v>
      </c>
      <c r="BG9" s="208">
        <v>0.86880915000000003</v>
      </c>
      <c r="BH9" s="324">
        <v>0.96040490000000001</v>
      </c>
      <c r="BI9" s="324">
        <v>0.95898570000000005</v>
      </c>
      <c r="BJ9" s="324">
        <v>0.95152590000000004</v>
      </c>
      <c r="BK9" s="324">
        <v>0.9502275</v>
      </c>
      <c r="BL9" s="324">
        <v>0.94971349999999999</v>
      </c>
      <c r="BM9" s="324">
        <v>0.95967409999999997</v>
      </c>
      <c r="BN9" s="324">
        <v>0.94769689999999995</v>
      </c>
      <c r="BO9" s="324">
        <v>0.95271919999999999</v>
      </c>
      <c r="BP9" s="324">
        <v>0.95742780000000005</v>
      </c>
      <c r="BQ9" s="324">
        <v>0.9620377</v>
      </c>
      <c r="BR9" s="324">
        <v>0.97802469999999997</v>
      </c>
      <c r="BS9" s="324">
        <v>0.98757139999999999</v>
      </c>
      <c r="BT9" s="324">
        <v>0.99000359999999998</v>
      </c>
      <c r="BU9" s="324">
        <v>0.98969079999999998</v>
      </c>
      <c r="BV9" s="324">
        <v>0.98748469999999999</v>
      </c>
    </row>
    <row r="10" spans="1:74" x14ac:dyDescent="0.2">
      <c r="A10" s="565" t="s">
        <v>937</v>
      </c>
      <c r="B10" s="566" t="s">
        <v>938</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0.57071000000000005</v>
      </c>
      <c r="AN10" s="208">
        <v>0.552172</v>
      </c>
      <c r="AO10" s="208">
        <v>0.57999999999999996</v>
      </c>
      <c r="AP10" s="208">
        <v>0.57256700000000005</v>
      </c>
      <c r="AQ10" s="208">
        <v>0.538968</v>
      </c>
      <c r="AR10" s="208">
        <v>0.58803300000000003</v>
      </c>
      <c r="AS10" s="208">
        <v>0.62177400000000005</v>
      </c>
      <c r="AT10" s="208">
        <v>0.62790299999999999</v>
      </c>
      <c r="AU10" s="208">
        <v>0.61703300000000005</v>
      </c>
      <c r="AV10" s="208">
        <v>0.590194</v>
      </c>
      <c r="AW10" s="208">
        <v>0.58589999999999998</v>
      </c>
      <c r="AX10" s="208">
        <v>0.55783899999999997</v>
      </c>
      <c r="AY10" s="208">
        <v>0.55364500000000005</v>
      </c>
      <c r="AZ10" s="208">
        <v>0.47021400000000002</v>
      </c>
      <c r="BA10" s="208">
        <v>0.55451600000000001</v>
      </c>
      <c r="BB10" s="208">
        <v>0.58409999999999995</v>
      </c>
      <c r="BC10" s="208">
        <v>0.60761200000000004</v>
      </c>
      <c r="BD10" s="208">
        <v>0.63109999999999999</v>
      </c>
      <c r="BE10" s="208">
        <v>0.63745200000000002</v>
      </c>
      <c r="BF10" s="208">
        <v>0.62505983871000004</v>
      </c>
      <c r="BG10" s="208">
        <v>0.62957364999999998</v>
      </c>
      <c r="BH10" s="324">
        <v>0.62655179999999999</v>
      </c>
      <c r="BI10" s="324">
        <v>0.61109239999999998</v>
      </c>
      <c r="BJ10" s="324">
        <v>0.59331409999999996</v>
      </c>
      <c r="BK10" s="324">
        <v>0.58552459999999995</v>
      </c>
      <c r="BL10" s="324">
        <v>0.5869548</v>
      </c>
      <c r="BM10" s="324">
        <v>0.60203799999999996</v>
      </c>
      <c r="BN10" s="324">
        <v>0.60117299999999996</v>
      </c>
      <c r="BO10" s="324">
        <v>0.61748970000000003</v>
      </c>
      <c r="BP10" s="324">
        <v>0.63415319999999997</v>
      </c>
      <c r="BQ10" s="324">
        <v>0.64654670000000003</v>
      </c>
      <c r="BR10" s="324">
        <v>0.65079019999999999</v>
      </c>
      <c r="BS10" s="324">
        <v>0.6548891</v>
      </c>
      <c r="BT10" s="324">
        <v>0.64287620000000001</v>
      </c>
      <c r="BU10" s="324">
        <v>0.62769399999999997</v>
      </c>
      <c r="BV10" s="324">
        <v>0.61284229999999995</v>
      </c>
    </row>
    <row r="11" spans="1:74" x14ac:dyDescent="0.2">
      <c r="A11" s="565"/>
      <c r="B11" s="154" t="s">
        <v>939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364"/>
      <c r="BI11" s="364"/>
      <c r="BJ11" s="364"/>
      <c r="BK11" s="364"/>
      <c r="BL11" s="364"/>
      <c r="BM11" s="364"/>
      <c r="BN11" s="364"/>
      <c r="BO11" s="364"/>
      <c r="BP11" s="364"/>
      <c r="BQ11" s="364"/>
      <c r="BR11" s="364"/>
      <c r="BS11" s="364"/>
      <c r="BT11" s="364"/>
      <c r="BU11" s="364"/>
      <c r="BV11" s="364"/>
    </row>
    <row r="12" spans="1:74" x14ac:dyDescent="0.2">
      <c r="A12" s="565" t="s">
        <v>940</v>
      </c>
      <c r="B12" s="566" t="s">
        <v>941</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5.6779999999999999E-3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4.0000000000000001E-3</v>
      </c>
      <c r="BB12" s="208">
        <v>3.3E-3</v>
      </c>
      <c r="BC12" s="208">
        <v>6.7089999999999997E-3</v>
      </c>
      <c r="BD12" s="208">
        <v>4.9329999999999999E-3</v>
      </c>
      <c r="BE12" s="208">
        <v>3.0330000000000001E-3</v>
      </c>
      <c r="BF12" s="208">
        <v>5.8497499999999999E-3</v>
      </c>
      <c r="BG12" s="208">
        <v>4.1405000000000001E-3</v>
      </c>
      <c r="BH12" s="324">
        <v>4.9301199999999996E-3</v>
      </c>
      <c r="BI12" s="324">
        <v>5.0118100000000002E-3</v>
      </c>
      <c r="BJ12" s="324">
        <v>4.9322599999999999E-3</v>
      </c>
      <c r="BK12" s="324">
        <v>4.6471300000000002E-3</v>
      </c>
      <c r="BL12" s="324">
        <v>4.4856100000000001E-3</v>
      </c>
      <c r="BM12" s="324">
        <v>5.2944300000000001E-3</v>
      </c>
      <c r="BN12" s="324">
        <v>5.7431899999999996E-3</v>
      </c>
      <c r="BO12" s="324">
        <v>5.8632399999999996E-3</v>
      </c>
      <c r="BP12" s="324">
        <v>4.3934999999999998E-3</v>
      </c>
      <c r="BQ12" s="324">
        <v>5.3551700000000002E-3</v>
      </c>
      <c r="BR12" s="324">
        <v>6.6302100000000001E-3</v>
      </c>
      <c r="BS12" s="324">
        <v>5.2961700000000002E-3</v>
      </c>
      <c r="BT12" s="324">
        <v>5.50959E-3</v>
      </c>
      <c r="BU12" s="324">
        <v>5.40735E-3</v>
      </c>
      <c r="BV12" s="324">
        <v>5.3129600000000003E-3</v>
      </c>
    </row>
    <row r="13" spans="1:74" x14ac:dyDescent="0.2">
      <c r="A13" s="565" t="s">
        <v>1096</v>
      </c>
      <c r="B13" s="566" t="s">
        <v>934</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0.28072399999999997</v>
      </c>
      <c r="AO13" s="208">
        <v>0.27848400000000001</v>
      </c>
      <c r="AP13" s="208">
        <v>0.22989999999999999</v>
      </c>
      <c r="AQ13" s="208">
        <v>0.23354800000000001</v>
      </c>
      <c r="AR13" s="208">
        <v>0.2485</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0.27074199999999998</v>
      </c>
      <c r="BB13" s="208">
        <v>0.28010000000000002</v>
      </c>
      <c r="BC13" s="208">
        <v>0.301064</v>
      </c>
      <c r="BD13" s="208">
        <v>0.30146600000000001</v>
      </c>
      <c r="BE13" s="208">
        <v>0.28899999999999998</v>
      </c>
      <c r="BF13" s="208">
        <v>0.23078509999999999</v>
      </c>
      <c r="BG13" s="208">
        <v>0.28995530000000003</v>
      </c>
      <c r="BH13" s="324">
        <v>0.30368420000000002</v>
      </c>
      <c r="BI13" s="324">
        <v>0.32870850000000001</v>
      </c>
      <c r="BJ13" s="324">
        <v>0.34105530000000001</v>
      </c>
      <c r="BK13" s="324">
        <v>0.32044620000000001</v>
      </c>
      <c r="BL13" s="324">
        <v>0.31316090000000002</v>
      </c>
      <c r="BM13" s="324">
        <v>0.32355430000000002</v>
      </c>
      <c r="BN13" s="324">
        <v>0.30220039999999998</v>
      </c>
      <c r="BO13" s="324">
        <v>0.29147420000000002</v>
      </c>
      <c r="BP13" s="324">
        <v>0.3347832</v>
      </c>
      <c r="BQ13" s="324">
        <v>0.3252371</v>
      </c>
      <c r="BR13" s="324">
        <v>0.31968350000000001</v>
      </c>
      <c r="BS13" s="324">
        <v>0.31053530000000001</v>
      </c>
      <c r="BT13" s="324">
        <v>0.29345759999999999</v>
      </c>
      <c r="BU13" s="324">
        <v>0.31648379999999998</v>
      </c>
      <c r="BV13" s="324">
        <v>0.32624150000000002</v>
      </c>
    </row>
    <row r="14" spans="1:74" x14ac:dyDescent="0.2">
      <c r="A14" s="565" t="s">
        <v>1097</v>
      </c>
      <c r="B14" s="566" t="s">
        <v>1098</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0.26909699999999998</v>
      </c>
      <c r="AN14" s="208">
        <v>0.233621</v>
      </c>
      <c r="AO14" s="208">
        <v>0.245452</v>
      </c>
      <c r="AP14" s="208">
        <v>0.26440000000000002</v>
      </c>
      <c r="AQ14" s="208">
        <v>0.25838699999999998</v>
      </c>
      <c r="AR14" s="208">
        <v>0.25569999999999998</v>
      </c>
      <c r="AS14" s="208">
        <v>0.25790299999999999</v>
      </c>
      <c r="AT14" s="208">
        <v>0.252355</v>
      </c>
      <c r="AU14" s="208">
        <v>0.2697</v>
      </c>
      <c r="AV14" s="208">
        <v>0.279613</v>
      </c>
      <c r="AW14" s="208">
        <v>0.28489999999999999</v>
      </c>
      <c r="AX14" s="208">
        <v>0.29206500000000002</v>
      </c>
      <c r="AY14" s="208">
        <v>0.296097</v>
      </c>
      <c r="AZ14" s="208">
        <v>0.24482100000000001</v>
      </c>
      <c r="BA14" s="208">
        <v>0.26754800000000001</v>
      </c>
      <c r="BB14" s="208">
        <v>0.29909999999999998</v>
      </c>
      <c r="BC14" s="208">
        <v>0.32403199999999999</v>
      </c>
      <c r="BD14" s="208">
        <v>0.30640000000000001</v>
      </c>
      <c r="BE14" s="208">
        <v>0.29829</v>
      </c>
      <c r="BF14" s="208">
        <v>0.27899649999999998</v>
      </c>
      <c r="BG14" s="208">
        <v>0.26564660000000001</v>
      </c>
      <c r="BH14" s="324">
        <v>0.2699491</v>
      </c>
      <c r="BI14" s="324">
        <v>0.27854220000000002</v>
      </c>
      <c r="BJ14" s="324">
        <v>0.2979464</v>
      </c>
      <c r="BK14" s="324">
        <v>0.28329799999999999</v>
      </c>
      <c r="BL14" s="324">
        <v>0.27300229999999998</v>
      </c>
      <c r="BM14" s="324">
        <v>0.27820640000000002</v>
      </c>
      <c r="BN14" s="324">
        <v>0.28211779999999997</v>
      </c>
      <c r="BO14" s="324">
        <v>0.28649740000000001</v>
      </c>
      <c r="BP14" s="324">
        <v>0.2862616</v>
      </c>
      <c r="BQ14" s="324">
        <v>0.28714250000000002</v>
      </c>
      <c r="BR14" s="324">
        <v>0.2841128</v>
      </c>
      <c r="BS14" s="324">
        <v>0.27436339999999998</v>
      </c>
      <c r="BT14" s="324">
        <v>0.27242349999999999</v>
      </c>
      <c r="BU14" s="324">
        <v>0.27884900000000001</v>
      </c>
      <c r="BV14" s="324">
        <v>0.29906169999999999</v>
      </c>
    </row>
    <row r="15" spans="1:74" x14ac:dyDescent="0.2">
      <c r="A15" s="565" t="s">
        <v>942</v>
      </c>
      <c r="B15" s="566" t="s">
        <v>936</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-0.18348400000000001</v>
      </c>
      <c r="AN15" s="208">
        <v>-0.13896600000000001</v>
      </c>
      <c r="AO15" s="208">
        <v>8.8968000000000005E-2</v>
      </c>
      <c r="AP15" s="208">
        <v>0.18063299999999999</v>
      </c>
      <c r="AQ15" s="208">
        <v>0.17283899999999999</v>
      </c>
      <c r="AR15" s="208">
        <v>0.1968</v>
      </c>
      <c r="AS15" s="208">
        <v>0.201322</v>
      </c>
      <c r="AT15" s="208">
        <v>0.17871000000000001</v>
      </c>
      <c r="AU15" s="208">
        <v>2.0833999999999998E-2</v>
      </c>
      <c r="AV15" s="208">
        <v>-0.13364599999999999</v>
      </c>
      <c r="AW15" s="208">
        <v>-0.23166700000000001</v>
      </c>
      <c r="AX15" s="208">
        <v>-0.21754899999999999</v>
      </c>
      <c r="AY15" s="208">
        <v>-0.192968</v>
      </c>
      <c r="AZ15" s="208">
        <v>-0.12385699999999999</v>
      </c>
      <c r="BA15" s="208">
        <v>5.1999999999999998E-2</v>
      </c>
      <c r="BB15" s="208">
        <v>0.19616700000000001</v>
      </c>
      <c r="BC15" s="208">
        <v>0.26793600000000001</v>
      </c>
      <c r="BD15" s="208">
        <v>0.26810099999999998</v>
      </c>
      <c r="BE15" s="208">
        <v>0.25948399999999999</v>
      </c>
      <c r="BF15" s="208">
        <v>0.25429099999999999</v>
      </c>
      <c r="BG15" s="208">
        <v>6.1375800000000001E-2</v>
      </c>
      <c r="BH15" s="324">
        <v>-8.8301599999999994E-2</v>
      </c>
      <c r="BI15" s="324">
        <v>-0.2379956</v>
      </c>
      <c r="BJ15" s="324">
        <v>-0.24311930000000001</v>
      </c>
      <c r="BK15" s="324">
        <v>-0.2025237</v>
      </c>
      <c r="BL15" s="324">
        <v>-0.12538859999999999</v>
      </c>
      <c r="BM15" s="324">
        <v>7.96491E-2</v>
      </c>
      <c r="BN15" s="324">
        <v>0.23556679999999999</v>
      </c>
      <c r="BO15" s="324">
        <v>0.27970040000000002</v>
      </c>
      <c r="BP15" s="324">
        <v>0.27546690000000001</v>
      </c>
      <c r="BQ15" s="324">
        <v>0.27077509999999999</v>
      </c>
      <c r="BR15" s="324">
        <v>0.2485743</v>
      </c>
      <c r="BS15" s="324">
        <v>4.9224799999999999E-2</v>
      </c>
      <c r="BT15" s="324">
        <v>-9.3957200000000005E-2</v>
      </c>
      <c r="BU15" s="324">
        <v>-0.2409308</v>
      </c>
      <c r="BV15" s="324">
        <v>-0.24705969999999999</v>
      </c>
    </row>
    <row r="16" spans="1:74" x14ac:dyDescent="0.2">
      <c r="A16" s="565"/>
      <c r="B16" s="154" t="s">
        <v>943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364"/>
      <c r="BI16" s="364"/>
      <c r="BJ16" s="364"/>
      <c r="BK16" s="364"/>
      <c r="BL16" s="364"/>
      <c r="BM16" s="364"/>
      <c r="BN16" s="364"/>
      <c r="BO16" s="364"/>
      <c r="BP16" s="364"/>
      <c r="BQ16" s="364"/>
      <c r="BR16" s="364"/>
      <c r="BS16" s="364"/>
      <c r="BT16" s="364"/>
      <c r="BU16" s="364"/>
      <c r="BV16" s="364"/>
    </row>
    <row r="17" spans="1:74" x14ac:dyDescent="0.2">
      <c r="A17" s="565" t="s">
        <v>944</v>
      </c>
      <c r="B17" s="566" t="s">
        <v>938</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-2.0516E-2</v>
      </c>
      <c r="AN17" s="208">
        <v>-1.9827999999999998E-2</v>
      </c>
      <c r="AO17" s="208">
        <v>-1.8096999999999999E-2</v>
      </c>
      <c r="AP17" s="208">
        <v>-1.1133000000000001E-2</v>
      </c>
      <c r="AQ17" s="208">
        <v>-1.3644999999999999E-2</v>
      </c>
      <c r="AR17" s="208">
        <v>-1.7867000000000001E-2</v>
      </c>
      <c r="AS17" s="208">
        <v>-1.9484000000000001E-2</v>
      </c>
      <c r="AT17" s="208">
        <v>-1.8903E-2</v>
      </c>
      <c r="AU17" s="208">
        <v>-1.9266999999999999E-2</v>
      </c>
      <c r="AV17" s="208">
        <v>-2.0487999999999999E-2</v>
      </c>
      <c r="AW17" s="208">
        <v>-2.1024000000000001E-2</v>
      </c>
      <c r="AX17" s="208">
        <v>-2.0570999999999999E-2</v>
      </c>
      <c r="AY17" s="208">
        <v>-1.9290000000000002E-2</v>
      </c>
      <c r="AZ17" s="208">
        <v>-1.8036E-2</v>
      </c>
      <c r="BA17" s="208">
        <v>-2.0580999999999999E-2</v>
      </c>
      <c r="BB17" s="208">
        <v>-2.0841999999999999E-2</v>
      </c>
      <c r="BC17" s="208">
        <v>-2.2585999999999998E-2</v>
      </c>
      <c r="BD17" s="208">
        <v>-2.3736E-2</v>
      </c>
      <c r="BE17" s="208">
        <v>-2.3307999999999999E-2</v>
      </c>
      <c r="BF17" s="208">
        <v>-2.0629600000000001E-2</v>
      </c>
      <c r="BG17" s="208">
        <v>-1.9696000000000002E-2</v>
      </c>
      <c r="BH17" s="324">
        <v>-1.93171E-2</v>
      </c>
      <c r="BI17" s="324">
        <v>-1.98967E-2</v>
      </c>
      <c r="BJ17" s="324">
        <v>-1.9574500000000002E-2</v>
      </c>
      <c r="BK17" s="324">
        <v>-1.9584500000000001E-2</v>
      </c>
      <c r="BL17" s="324">
        <v>-1.9196700000000001E-2</v>
      </c>
      <c r="BM17" s="324">
        <v>-1.93166E-2</v>
      </c>
      <c r="BN17" s="324">
        <v>-1.9310000000000001E-2</v>
      </c>
      <c r="BO17" s="324">
        <v>-1.9991999999999999E-2</v>
      </c>
      <c r="BP17" s="324">
        <v>-2.05948E-2</v>
      </c>
      <c r="BQ17" s="324">
        <v>-2.0308799999999998E-2</v>
      </c>
      <c r="BR17" s="324">
        <v>-2.0516199999999998E-2</v>
      </c>
      <c r="BS17" s="324">
        <v>-1.99756E-2</v>
      </c>
      <c r="BT17" s="324">
        <v>-1.9713399999999999E-2</v>
      </c>
      <c r="BU17" s="324">
        <v>-2.0312799999999999E-2</v>
      </c>
      <c r="BV17" s="324">
        <v>-2.0026599999999999E-2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364"/>
      <c r="BI18" s="364"/>
      <c r="BJ18" s="364"/>
      <c r="BK18" s="364"/>
      <c r="BL18" s="364"/>
      <c r="BM18" s="364"/>
      <c r="BN18" s="364"/>
      <c r="BO18" s="364"/>
      <c r="BP18" s="364"/>
      <c r="BQ18" s="364"/>
      <c r="BR18" s="364"/>
      <c r="BS18" s="364"/>
      <c r="BT18" s="364"/>
      <c r="BU18" s="364"/>
      <c r="BV18" s="364"/>
    </row>
    <row r="19" spans="1:74" x14ac:dyDescent="0.2">
      <c r="A19" s="564"/>
      <c r="B19" s="154" t="s">
        <v>945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364"/>
      <c r="BI19" s="364"/>
      <c r="BJ19" s="364"/>
      <c r="BK19" s="364"/>
      <c r="BL19" s="364"/>
      <c r="BM19" s="364"/>
      <c r="BN19" s="364"/>
      <c r="BO19" s="364"/>
      <c r="BP19" s="364"/>
      <c r="BQ19" s="364"/>
      <c r="BR19" s="364"/>
      <c r="BS19" s="364"/>
      <c r="BT19" s="364"/>
      <c r="BU19" s="364"/>
      <c r="BV19" s="364"/>
    </row>
    <row r="20" spans="1:74" x14ac:dyDescent="0.2">
      <c r="A20" s="565" t="s">
        <v>946</v>
      </c>
      <c r="B20" s="566" t="s">
        <v>947</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-0.32342599999999999</v>
      </c>
      <c r="AN20" s="208">
        <v>-0.27740300000000001</v>
      </c>
      <c r="AO20" s="208">
        <v>-0.29536699999999999</v>
      </c>
      <c r="AP20" s="208">
        <v>-0.229573</v>
      </c>
      <c r="AQ20" s="208">
        <v>-0.240928</v>
      </c>
      <c r="AR20" s="208">
        <v>-0.26357599999999998</v>
      </c>
      <c r="AS20" s="208">
        <v>-0.25139899999999998</v>
      </c>
      <c r="AT20" s="208">
        <v>-0.30333300000000002</v>
      </c>
      <c r="AU20" s="208">
        <v>-0.23763400000000001</v>
      </c>
      <c r="AV20" s="208">
        <v>-0.29858400000000002</v>
      </c>
      <c r="AW20" s="208">
        <v>-0.26036799999999999</v>
      </c>
      <c r="AX20" s="208">
        <v>-0.26413900000000001</v>
      </c>
      <c r="AY20" s="208">
        <v>-0.34467599999999998</v>
      </c>
      <c r="AZ20" s="208">
        <v>-0.32552799999999998</v>
      </c>
      <c r="BA20" s="208">
        <v>-0.37209199999999998</v>
      </c>
      <c r="BB20" s="208">
        <v>-0.40580699999999997</v>
      </c>
      <c r="BC20" s="208">
        <v>-0.36702099999999999</v>
      </c>
      <c r="BD20" s="208">
        <v>-0.40155400000000002</v>
      </c>
      <c r="BE20" s="208">
        <v>-0.33432600000000001</v>
      </c>
      <c r="BF20" s="208">
        <v>-0.42361460000000001</v>
      </c>
      <c r="BG20" s="208">
        <v>-0.35954370000000002</v>
      </c>
      <c r="BH20" s="324">
        <v>-0.38270419999999999</v>
      </c>
      <c r="BI20" s="324">
        <v>-0.34272560000000002</v>
      </c>
      <c r="BJ20" s="324">
        <v>-0.40978769999999998</v>
      </c>
      <c r="BK20" s="324">
        <v>-0.43079210000000001</v>
      </c>
      <c r="BL20" s="324">
        <v>-0.4232862</v>
      </c>
      <c r="BM20" s="324">
        <v>-0.42466660000000001</v>
      </c>
      <c r="BN20" s="324">
        <v>-0.43048570000000003</v>
      </c>
      <c r="BO20" s="324">
        <v>-0.45608549999999998</v>
      </c>
      <c r="BP20" s="324">
        <v>-0.44980100000000001</v>
      </c>
      <c r="BQ20" s="324">
        <v>-0.43705850000000002</v>
      </c>
      <c r="BR20" s="324">
        <v>-0.46623750000000003</v>
      </c>
      <c r="BS20" s="324">
        <v>-0.44603720000000002</v>
      </c>
      <c r="BT20" s="324">
        <v>-0.46099859999999998</v>
      </c>
      <c r="BU20" s="324">
        <v>-0.46120650000000002</v>
      </c>
      <c r="BV20" s="324">
        <v>-0.46672259999999999</v>
      </c>
    </row>
    <row r="21" spans="1:74" x14ac:dyDescent="0.2">
      <c r="A21" s="565" t="s">
        <v>948</v>
      </c>
      <c r="B21" s="566" t="s">
        <v>957</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-1.0311790000000001</v>
      </c>
      <c r="AN21" s="208">
        <v>-1.0643549999999999</v>
      </c>
      <c r="AO21" s="208">
        <v>-1.137583</v>
      </c>
      <c r="AP21" s="208">
        <v>-1.1718329999999999</v>
      </c>
      <c r="AQ21" s="208">
        <v>-0.95726100000000003</v>
      </c>
      <c r="AR21" s="208">
        <v>-1.1572720000000001</v>
      </c>
      <c r="AS21" s="208">
        <v>-1.134045</v>
      </c>
      <c r="AT21" s="208">
        <v>-1.033169</v>
      </c>
      <c r="AU21" s="208">
        <v>-1.013131</v>
      </c>
      <c r="AV21" s="208">
        <v>-1.2844390000000001</v>
      </c>
      <c r="AW21" s="208">
        <v>-1.181886</v>
      </c>
      <c r="AX21" s="208">
        <v>-1.457379</v>
      </c>
      <c r="AY21" s="208">
        <v>-1.285628</v>
      </c>
      <c r="AZ21" s="208">
        <v>-1.0240929999999999</v>
      </c>
      <c r="BA21" s="208">
        <v>-1.0007200000000001</v>
      </c>
      <c r="BB21" s="208">
        <v>-1.269058</v>
      </c>
      <c r="BC21" s="208">
        <v>-1.1588259999999999</v>
      </c>
      <c r="BD21" s="208">
        <v>-1.2512639999999999</v>
      </c>
      <c r="BE21" s="208">
        <v>-1.242308</v>
      </c>
      <c r="BF21" s="208">
        <v>-1.2043225806</v>
      </c>
      <c r="BG21" s="208">
        <v>-1.2017333333</v>
      </c>
      <c r="BH21" s="324">
        <v>-1.2678469999999999</v>
      </c>
      <c r="BI21" s="324">
        <v>-1.3140240000000001</v>
      </c>
      <c r="BJ21" s="324">
        <v>-1.344762</v>
      </c>
      <c r="BK21" s="324">
        <v>-1.1623429999999999</v>
      </c>
      <c r="BL21" s="324">
        <v>-1.2249840000000001</v>
      </c>
      <c r="BM21" s="324">
        <v>-1.2214290000000001</v>
      </c>
      <c r="BN21" s="324">
        <v>-1.23125</v>
      </c>
      <c r="BO21" s="324">
        <v>-1.1905190000000001</v>
      </c>
      <c r="BP21" s="324">
        <v>-1.1993769999999999</v>
      </c>
      <c r="BQ21" s="324">
        <v>-1.315377</v>
      </c>
      <c r="BR21" s="324">
        <v>-1.264119</v>
      </c>
      <c r="BS21" s="324">
        <v>-1.2653779999999999</v>
      </c>
      <c r="BT21" s="324">
        <v>-1.2715460000000001</v>
      </c>
      <c r="BU21" s="324">
        <v>-1.242521</v>
      </c>
      <c r="BV21" s="324">
        <v>-1.320878</v>
      </c>
    </row>
    <row r="22" spans="1:74" x14ac:dyDescent="0.2">
      <c r="A22" s="565" t="s">
        <v>949</v>
      </c>
      <c r="B22" s="566" t="s">
        <v>950</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-0.27883000000000002</v>
      </c>
      <c r="AN22" s="208">
        <v>-0.331293</v>
      </c>
      <c r="AO22" s="208">
        <v>-0.289524</v>
      </c>
      <c r="AP22" s="208">
        <v>-0.33490199999999998</v>
      </c>
      <c r="AQ22" s="208">
        <v>-0.33559699999999998</v>
      </c>
      <c r="AR22" s="208">
        <v>-0.26724599999999998</v>
      </c>
      <c r="AS22" s="208">
        <v>-0.35758299999999998</v>
      </c>
      <c r="AT22" s="208">
        <v>-0.36327700000000002</v>
      </c>
      <c r="AU22" s="208">
        <v>-0.309307</v>
      </c>
      <c r="AV22" s="208">
        <v>-0.42966700000000002</v>
      </c>
      <c r="AW22" s="208">
        <v>-0.35767599999999999</v>
      </c>
      <c r="AX22" s="208">
        <v>-0.22337099999999999</v>
      </c>
      <c r="AY22" s="208">
        <v>-0.33245400000000003</v>
      </c>
      <c r="AZ22" s="208">
        <v>-0.31146000000000001</v>
      </c>
      <c r="BA22" s="208">
        <v>-0.39510200000000001</v>
      </c>
      <c r="BB22" s="208">
        <v>-0.44107000000000002</v>
      </c>
      <c r="BC22" s="208">
        <v>-0.42255500000000001</v>
      </c>
      <c r="BD22" s="208">
        <v>-0.34901799999999999</v>
      </c>
      <c r="BE22" s="208">
        <v>-0.431425</v>
      </c>
      <c r="BF22" s="208">
        <v>-0.42885499999999999</v>
      </c>
      <c r="BG22" s="208">
        <v>-0.44516020000000001</v>
      </c>
      <c r="BH22" s="324">
        <v>-0.39060030000000001</v>
      </c>
      <c r="BI22" s="324">
        <v>-0.37585730000000001</v>
      </c>
      <c r="BJ22" s="324">
        <v>-0.36397249999999998</v>
      </c>
      <c r="BK22" s="324">
        <v>-0.38860220000000001</v>
      </c>
      <c r="BL22" s="324">
        <v>-0.37486390000000003</v>
      </c>
      <c r="BM22" s="324">
        <v>-0.43090079999999997</v>
      </c>
      <c r="BN22" s="324">
        <v>-0.4395618</v>
      </c>
      <c r="BO22" s="324">
        <v>-0.43781110000000001</v>
      </c>
      <c r="BP22" s="324">
        <v>-0.4424901</v>
      </c>
      <c r="BQ22" s="324">
        <v>-0.43665300000000001</v>
      </c>
      <c r="BR22" s="324">
        <v>-0.44548320000000002</v>
      </c>
      <c r="BS22" s="324">
        <v>-0.4519492</v>
      </c>
      <c r="BT22" s="324">
        <v>-0.41408820000000002</v>
      </c>
      <c r="BU22" s="324">
        <v>-0.40906710000000002</v>
      </c>
      <c r="BV22" s="324">
        <v>-0.39868700000000001</v>
      </c>
    </row>
    <row r="23" spans="1:74" x14ac:dyDescent="0.2">
      <c r="A23" s="565" t="s">
        <v>177</v>
      </c>
      <c r="B23" s="566" t="s">
        <v>951</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-0.28094599999999997</v>
      </c>
      <c r="AN23" s="208">
        <v>-0.36170099999999999</v>
      </c>
      <c r="AO23" s="208">
        <v>-0.183528</v>
      </c>
      <c r="AP23" s="208">
        <v>-0.27321200000000001</v>
      </c>
      <c r="AQ23" s="208">
        <v>-0.13653999999999999</v>
      </c>
      <c r="AR23" s="208">
        <v>-0.17069400000000001</v>
      </c>
      <c r="AS23" s="208">
        <v>-0.16001599999999999</v>
      </c>
      <c r="AT23" s="208">
        <v>-0.12271899999999999</v>
      </c>
      <c r="AU23" s="208">
        <v>-0.20241999999999999</v>
      </c>
      <c r="AV23" s="208">
        <v>-0.15822900000000001</v>
      </c>
      <c r="AW23" s="208">
        <v>-0.168792</v>
      </c>
      <c r="AX23" s="208">
        <v>-9.3992999999999993E-2</v>
      </c>
      <c r="AY23" s="208">
        <v>-0.18283199999999999</v>
      </c>
      <c r="AZ23" s="208">
        <v>-0.27188800000000002</v>
      </c>
      <c r="BA23" s="208">
        <v>-0.21704399999999999</v>
      </c>
      <c r="BB23" s="208">
        <v>-0.21269199999999999</v>
      </c>
      <c r="BC23" s="208">
        <v>-0.210814</v>
      </c>
      <c r="BD23" s="208">
        <v>-0.19833899999999999</v>
      </c>
      <c r="BE23" s="208">
        <v>-0.17002300000000001</v>
      </c>
      <c r="BF23" s="208">
        <v>-0.2029368</v>
      </c>
      <c r="BG23" s="208">
        <v>-0.19426640000000001</v>
      </c>
      <c r="BH23" s="324">
        <v>-0.17803820000000001</v>
      </c>
      <c r="BI23" s="324">
        <v>-0.18230769999999999</v>
      </c>
      <c r="BJ23" s="324">
        <v>-0.17586850000000001</v>
      </c>
      <c r="BK23" s="324">
        <v>-0.1977071</v>
      </c>
      <c r="BL23" s="324">
        <v>-0.21745429999999999</v>
      </c>
      <c r="BM23" s="324">
        <v>-0.1882016</v>
      </c>
      <c r="BN23" s="324">
        <v>-0.18859899999999999</v>
      </c>
      <c r="BO23" s="324">
        <v>-0.1879314</v>
      </c>
      <c r="BP23" s="324">
        <v>-0.18790470000000001</v>
      </c>
      <c r="BQ23" s="324">
        <v>-0.20236589999999999</v>
      </c>
      <c r="BR23" s="324">
        <v>-0.20160829999999999</v>
      </c>
      <c r="BS23" s="324">
        <v>-0.2071441</v>
      </c>
      <c r="BT23" s="324">
        <v>-0.19296859999999999</v>
      </c>
      <c r="BU23" s="324">
        <v>-0.19021360000000001</v>
      </c>
      <c r="BV23" s="324">
        <v>-0.1837078</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364"/>
      <c r="BI24" s="364"/>
      <c r="BJ24" s="364"/>
      <c r="BK24" s="364"/>
      <c r="BL24" s="364"/>
      <c r="BM24" s="364"/>
      <c r="BN24" s="364"/>
      <c r="BO24" s="364"/>
      <c r="BP24" s="364"/>
      <c r="BQ24" s="364"/>
      <c r="BR24" s="364"/>
      <c r="BS24" s="364"/>
      <c r="BT24" s="364"/>
      <c r="BU24" s="364"/>
      <c r="BV24" s="364"/>
    </row>
    <row r="25" spans="1:74" x14ac:dyDescent="0.2">
      <c r="A25" s="564"/>
      <c r="B25" s="154" t="s">
        <v>952</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364"/>
      <c r="BI25" s="364"/>
      <c r="BJ25" s="364"/>
      <c r="BK25" s="364"/>
      <c r="BL25" s="364"/>
      <c r="BM25" s="364"/>
      <c r="BN25" s="364"/>
      <c r="BO25" s="364"/>
      <c r="BP25" s="364"/>
      <c r="BQ25" s="364"/>
      <c r="BR25" s="364"/>
      <c r="BS25" s="364"/>
      <c r="BT25" s="364"/>
      <c r="BU25" s="364"/>
      <c r="BV25" s="364"/>
    </row>
    <row r="26" spans="1:74" x14ac:dyDescent="0.2">
      <c r="A26" s="565" t="s">
        <v>953</v>
      </c>
      <c r="B26" s="566" t="s">
        <v>950</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0.53683800000000004</v>
      </c>
      <c r="AN26" s="208">
        <v>0.47444799999999998</v>
      </c>
      <c r="AO26" s="208">
        <v>0.37206400000000001</v>
      </c>
      <c r="AP26" s="208">
        <v>0.23130000000000001</v>
      </c>
      <c r="AQ26" s="208">
        <v>0.240452</v>
      </c>
      <c r="AR26" s="208">
        <v>0.27343400000000001</v>
      </c>
      <c r="AS26" s="208">
        <v>0.29816199999999998</v>
      </c>
      <c r="AT26" s="208">
        <v>0.28458</v>
      </c>
      <c r="AU26" s="208">
        <v>0.37943399999999999</v>
      </c>
      <c r="AV26" s="208">
        <v>0.46100000000000002</v>
      </c>
      <c r="AW26" s="208">
        <v>0.49673400000000001</v>
      </c>
      <c r="AX26" s="208">
        <v>0.45796700000000001</v>
      </c>
      <c r="AY26" s="208">
        <v>0.45383800000000002</v>
      </c>
      <c r="AZ26" s="208">
        <v>0.36521500000000001</v>
      </c>
      <c r="BA26" s="208">
        <v>0.34628999999999999</v>
      </c>
      <c r="BB26" s="208">
        <v>0.29106599999999999</v>
      </c>
      <c r="BC26" s="208">
        <v>0.29109699999999999</v>
      </c>
      <c r="BD26" s="208">
        <v>0.28246700000000002</v>
      </c>
      <c r="BE26" s="208">
        <v>0.28535500000000003</v>
      </c>
      <c r="BF26" s="208">
        <v>0.27830640000000001</v>
      </c>
      <c r="BG26" s="208">
        <v>0.36587389999999997</v>
      </c>
      <c r="BH26" s="324">
        <v>0.4404708</v>
      </c>
      <c r="BI26" s="324">
        <v>0.5219741</v>
      </c>
      <c r="BJ26" s="324">
        <v>0.51115480000000002</v>
      </c>
      <c r="BK26" s="324">
        <v>0.4386816</v>
      </c>
      <c r="BL26" s="324">
        <v>0.40299279999999998</v>
      </c>
      <c r="BM26" s="324">
        <v>0.33395259999999999</v>
      </c>
      <c r="BN26" s="324">
        <v>0.29801159999999999</v>
      </c>
      <c r="BO26" s="324">
        <v>0.27925670000000002</v>
      </c>
      <c r="BP26" s="324">
        <v>0.27982940000000001</v>
      </c>
      <c r="BQ26" s="324">
        <v>0.27803349999999999</v>
      </c>
      <c r="BR26" s="324">
        <v>0.30114299999999999</v>
      </c>
      <c r="BS26" s="324">
        <v>0.40378560000000002</v>
      </c>
      <c r="BT26" s="324">
        <v>0.45811669999999999</v>
      </c>
      <c r="BU26" s="324">
        <v>0.53113200000000005</v>
      </c>
      <c r="BV26" s="324">
        <v>0.52344880000000005</v>
      </c>
    </row>
    <row r="27" spans="1:74" x14ac:dyDescent="0.2">
      <c r="A27" s="565" t="s">
        <v>756</v>
      </c>
      <c r="B27" s="566" t="s">
        <v>951</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0.16106500000000001</v>
      </c>
      <c r="AN27" s="208">
        <v>0.16520699999999999</v>
      </c>
      <c r="AO27" s="208">
        <v>0.12683900000000001</v>
      </c>
      <c r="AP27" s="208">
        <v>8.5932999999999995E-2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0.16819400000000001</v>
      </c>
      <c r="BB27" s="208">
        <v>0.15976699999999999</v>
      </c>
      <c r="BC27" s="208">
        <v>0.13916100000000001</v>
      </c>
      <c r="BD27" s="208">
        <v>0.131166</v>
      </c>
      <c r="BE27" s="208">
        <v>0.14622599999999999</v>
      </c>
      <c r="BF27" s="208">
        <v>0.16969690000000001</v>
      </c>
      <c r="BG27" s="208">
        <v>0.1839547</v>
      </c>
      <c r="BH27" s="324">
        <v>0.1766846</v>
      </c>
      <c r="BI27" s="324">
        <v>0.155032</v>
      </c>
      <c r="BJ27" s="324">
        <v>0.1516989</v>
      </c>
      <c r="BK27" s="324">
        <v>0.1486575</v>
      </c>
      <c r="BL27" s="324">
        <v>0.16416149999999999</v>
      </c>
      <c r="BM27" s="324">
        <v>0.18121019999999999</v>
      </c>
      <c r="BN27" s="324">
        <v>0.1762282</v>
      </c>
      <c r="BO27" s="324">
        <v>0.18416389999999999</v>
      </c>
      <c r="BP27" s="324">
        <v>0.1838814</v>
      </c>
      <c r="BQ27" s="324">
        <v>0.17467099999999999</v>
      </c>
      <c r="BR27" s="324">
        <v>0.18276629999999999</v>
      </c>
      <c r="BS27" s="324">
        <v>0.19537860000000001</v>
      </c>
      <c r="BT27" s="324">
        <v>0.19223080000000001</v>
      </c>
      <c r="BU27" s="324">
        <v>0.1794135</v>
      </c>
      <c r="BV27" s="324">
        <v>0.17916989999999999</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364"/>
      <c r="BI28" s="364"/>
      <c r="BJ28" s="364"/>
      <c r="BK28" s="364"/>
      <c r="BL28" s="364"/>
      <c r="BM28" s="364"/>
      <c r="BN28" s="364"/>
      <c r="BO28" s="364"/>
      <c r="BP28" s="364"/>
      <c r="BQ28" s="364"/>
      <c r="BR28" s="364"/>
      <c r="BS28" s="364"/>
      <c r="BT28" s="364"/>
      <c r="BU28" s="364"/>
      <c r="BV28" s="364"/>
    </row>
    <row r="29" spans="1:74" x14ac:dyDescent="0.2">
      <c r="A29" s="564"/>
      <c r="B29" s="154" t="s">
        <v>954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364"/>
      <c r="BI29" s="364"/>
      <c r="BJ29" s="364"/>
      <c r="BK29" s="364"/>
      <c r="BL29" s="364"/>
      <c r="BM29" s="364"/>
      <c r="BN29" s="364"/>
      <c r="BO29" s="364"/>
      <c r="BP29" s="364"/>
      <c r="BQ29" s="364"/>
      <c r="BR29" s="364"/>
      <c r="BS29" s="364"/>
      <c r="BT29" s="364"/>
      <c r="BU29" s="364"/>
      <c r="BV29" s="364"/>
    </row>
    <row r="30" spans="1:74" x14ac:dyDescent="0.2">
      <c r="A30" s="565" t="s">
        <v>955</v>
      </c>
      <c r="B30" s="566" t="s">
        <v>956</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1.7115739999999999</v>
      </c>
      <c r="AN30" s="208">
        <v>1.7105619999999999</v>
      </c>
      <c r="AO30" s="208">
        <v>1.7075359999999999</v>
      </c>
      <c r="AP30" s="208">
        <v>1.5965940000000001</v>
      </c>
      <c r="AQ30" s="208">
        <v>1.6825239999999999</v>
      </c>
      <c r="AR30" s="208">
        <v>1.7572239999999999</v>
      </c>
      <c r="AS30" s="208">
        <v>1.864601</v>
      </c>
      <c r="AT30" s="208">
        <v>1.651635</v>
      </c>
      <c r="AU30" s="208">
        <v>1.488399</v>
      </c>
      <c r="AV30" s="208">
        <v>1.6496420000000001</v>
      </c>
      <c r="AW30" s="208">
        <v>1.909465</v>
      </c>
      <c r="AX30" s="208">
        <v>1.8874740000000001</v>
      </c>
      <c r="AY30" s="208">
        <v>1.8654850000000001</v>
      </c>
      <c r="AZ30" s="208">
        <v>1.210901</v>
      </c>
      <c r="BA30" s="208">
        <v>1.5066489999999999</v>
      </c>
      <c r="BB30" s="208">
        <v>1.7469589999999999</v>
      </c>
      <c r="BC30" s="208">
        <v>1.897559</v>
      </c>
      <c r="BD30" s="208">
        <v>1.854579</v>
      </c>
      <c r="BE30" s="208">
        <v>1.7927709999999999</v>
      </c>
      <c r="BF30" s="208">
        <v>1.8247530000000001</v>
      </c>
      <c r="BG30" s="208">
        <v>1.5929230000000001</v>
      </c>
      <c r="BH30" s="324">
        <v>1.7005889999999999</v>
      </c>
      <c r="BI30" s="324">
        <v>1.7213369999999999</v>
      </c>
      <c r="BJ30" s="324">
        <v>1.9191959999999999</v>
      </c>
      <c r="BK30" s="324">
        <v>1.9571179999999999</v>
      </c>
      <c r="BL30" s="324">
        <v>1.9648429999999999</v>
      </c>
      <c r="BM30" s="324">
        <v>1.9801949999999999</v>
      </c>
      <c r="BN30" s="324">
        <v>1.9633830000000001</v>
      </c>
      <c r="BO30" s="324">
        <v>2.0472630000000001</v>
      </c>
      <c r="BP30" s="324">
        <v>2.0336259999999999</v>
      </c>
      <c r="BQ30" s="324">
        <v>2.077941</v>
      </c>
      <c r="BR30" s="324">
        <v>2.0419339999999999</v>
      </c>
      <c r="BS30" s="324">
        <v>2.0660609999999999</v>
      </c>
      <c r="BT30" s="324">
        <v>2.0743999999999998</v>
      </c>
      <c r="BU30" s="324">
        <v>2.1213069999999998</v>
      </c>
      <c r="BV30" s="324">
        <v>2.1177760000000001</v>
      </c>
    </row>
    <row r="31" spans="1:74" x14ac:dyDescent="0.2">
      <c r="A31" s="565" t="s">
        <v>1099</v>
      </c>
      <c r="B31" s="566" t="s">
        <v>1101</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1.181208</v>
      </c>
      <c r="AN31" s="208">
        <v>1.2566790000000001</v>
      </c>
      <c r="AO31" s="208">
        <v>0.99173999999999995</v>
      </c>
      <c r="AP31" s="208">
        <v>0.66613299999999998</v>
      </c>
      <c r="AQ31" s="208">
        <v>0.62525600000000003</v>
      </c>
      <c r="AR31" s="208">
        <v>0.43659399999999998</v>
      </c>
      <c r="AS31" s="208">
        <v>0.47702</v>
      </c>
      <c r="AT31" s="208">
        <v>0.59131500000000004</v>
      </c>
      <c r="AU31" s="208">
        <v>0.75750200000000001</v>
      </c>
      <c r="AV31" s="208">
        <v>0.82252899999999995</v>
      </c>
      <c r="AW31" s="208">
        <v>0.972414</v>
      </c>
      <c r="AX31" s="208">
        <v>1.121653</v>
      </c>
      <c r="AY31" s="208">
        <v>1.199792</v>
      </c>
      <c r="AZ31" s="208">
        <v>1.061264</v>
      </c>
      <c r="BA31" s="208">
        <v>1.0089250000000001</v>
      </c>
      <c r="BB31" s="208">
        <v>0.64624199999999998</v>
      </c>
      <c r="BC31" s="208">
        <v>0.66907799999999995</v>
      </c>
      <c r="BD31" s="208">
        <v>0.62266999999999995</v>
      </c>
      <c r="BE31" s="208">
        <v>0.51485400000000003</v>
      </c>
      <c r="BF31" s="208">
        <v>0.59654439355</v>
      </c>
      <c r="BG31" s="208">
        <v>0.78094073333000003</v>
      </c>
      <c r="BH31" s="324">
        <v>0.81964689999999996</v>
      </c>
      <c r="BI31" s="324">
        <v>0.9958842</v>
      </c>
      <c r="BJ31" s="324">
        <v>1.121494</v>
      </c>
      <c r="BK31" s="324">
        <v>1.3390439999999999</v>
      </c>
      <c r="BL31" s="324">
        <v>1.106662</v>
      </c>
      <c r="BM31" s="324">
        <v>0.87969209999999998</v>
      </c>
      <c r="BN31" s="324">
        <v>0.6596204</v>
      </c>
      <c r="BO31" s="324">
        <v>0.56234790000000001</v>
      </c>
      <c r="BP31" s="324">
        <v>0.49631710000000001</v>
      </c>
      <c r="BQ31" s="324">
        <v>0.44173960000000001</v>
      </c>
      <c r="BR31" s="324">
        <v>0.52060550000000005</v>
      </c>
      <c r="BS31" s="324">
        <v>0.67085249999999996</v>
      </c>
      <c r="BT31" s="324">
        <v>0.83473319999999995</v>
      </c>
      <c r="BU31" s="324">
        <v>1.0125690000000001</v>
      </c>
      <c r="BV31" s="324">
        <v>1.142665</v>
      </c>
    </row>
    <row r="32" spans="1:74" x14ac:dyDescent="0.2">
      <c r="A32" s="565" t="s">
        <v>1100</v>
      </c>
      <c r="B32" s="566" t="s">
        <v>1102</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0.283613</v>
      </c>
      <c r="AN32" s="208">
        <v>0.25779299999999999</v>
      </c>
      <c r="AO32" s="208">
        <v>0.25361299999999998</v>
      </c>
      <c r="AP32" s="208">
        <v>0.28076699999999999</v>
      </c>
      <c r="AQ32" s="208">
        <v>0.27419399999999999</v>
      </c>
      <c r="AR32" s="208">
        <v>0.26313300000000001</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0.28158100000000003</v>
      </c>
      <c r="BB32" s="208">
        <v>0.31240000000000001</v>
      </c>
      <c r="BC32" s="208">
        <v>0.33790300000000001</v>
      </c>
      <c r="BD32" s="208">
        <v>0.31786700000000001</v>
      </c>
      <c r="BE32" s="208">
        <v>0.31119400000000003</v>
      </c>
      <c r="BF32" s="208">
        <v>0.28722979999999998</v>
      </c>
      <c r="BG32" s="208">
        <v>0.28139259999999999</v>
      </c>
      <c r="BH32" s="324">
        <v>0.27410259999999997</v>
      </c>
      <c r="BI32" s="324">
        <v>0.29252260000000002</v>
      </c>
      <c r="BJ32" s="324">
        <v>0.31633600000000001</v>
      </c>
      <c r="BK32" s="324">
        <v>0.30723450000000002</v>
      </c>
      <c r="BL32" s="324">
        <v>0.28902909999999998</v>
      </c>
      <c r="BM32" s="324">
        <v>0.29840489999999997</v>
      </c>
      <c r="BN32" s="324">
        <v>0.2970083</v>
      </c>
      <c r="BO32" s="324">
        <v>0.29870020000000003</v>
      </c>
      <c r="BP32" s="324">
        <v>0.30293589999999998</v>
      </c>
      <c r="BQ32" s="324">
        <v>0.29931669999999999</v>
      </c>
      <c r="BR32" s="324">
        <v>0.29610579999999997</v>
      </c>
      <c r="BS32" s="324">
        <v>0.29356280000000001</v>
      </c>
      <c r="BT32" s="324">
        <v>0.27957510000000002</v>
      </c>
      <c r="BU32" s="324">
        <v>0.29572959999999998</v>
      </c>
      <c r="BV32" s="324">
        <v>0.31958740000000002</v>
      </c>
    </row>
    <row r="33" spans="1:77" x14ac:dyDescent="0.2">
      <c r="A33" s="565" t="s">
        <v>958</v>
      </c>
      <c r="B33" s="566" t="s">
        <v>950</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0.18984699999999999</v>
      </c>
      <c r="AN33" s="208">
        <v>9.0157000000000001E-2</v>
      </c>
      <c r="AO33" s="208">
        <v>0.22947600000000001</v>
      </c>
      <c r="AP33" s="208">
        <v>0.16306499999999999</v>
      </c>
      <c r="AQ33" s="208">
        <v>0.225046</v>
      </c>
      <c r="AR33" s="208">
        <v>0.202622</v>
      </c>
      <c r="AS33" s="208">
        <v>0.17632</v>
      </c>
      <c r="AT33" s="208">
        <v>0.21072299999999999</v>
      </c>
      <c r="AU33" s="208">
        <v>0.19212699999999999</v>
      </c>
      <c r="AV33" s="208">
        <v>0.22239700000000001</v>
      </c>
      <c r="AW33" s="208">
        <v>0.24429200000000001</v>
      </c>
      <c r="AX33" s="208">
        <v>0.23562900000000001</v>
      </c>
      <c r="AY33" s="208">
        <v>0.252224</v>
      </c>
      <c r="AZ33" s="208">
        <v>0.16050600000000001</v>
      </c>
      <c r="BA33" s="208">
        <v>0.24279999999999999</v>
      </c>
      <c r="BB33" s="208">
        <v>0.185864</v>
      </c>
      <c r="BC33" s="208">
        <v>0.33634900000000001</v>
      </c>
      <c r="BD33" s="208">
        <v>0.34264899999999998</v>
      </c>
      <c r="BE33" s="208">
        <v>0.236541</v>
      </c>
      <c r="BF33" s="208">
        <v>0.2206708</v>
      </c>
      <c r="BG33" s="208">
        <v>0.16615289999999999</v>
      </c>
      <c r="BH33" s="324">
        <v>0.22690540000000001</v>
      </c>
      <c r="BI33" s="324">
        <v>0.2123748</v>
      </c>
      <c r="BJ33" s="324">
        <v>0.20376949999999999</v>
      </c>
      <c r="BK33" s="324">
        <v>0.17248949999999999</v>
      </c>
      <c r="BL33" s="324">
        <v>0.1993201</v>
      </c>
      <c r="BM33" s="324">
        <v>0.2059386</v>
      </c>
      <c r="BN33" s="324">
        <v>0.22096489999999999</v>
      </c>
      <c r="BO33" s="324">
        <v>0.22311890000000001</v>
      </c>
      <c r="BP33" s="324">
        <v>0.2254787</v>
      </c>
      <c r="BQ33" s="324">
        <v>0.2386924</v>
      </c>
      <c r="BR33" s="324">
        <v>0.20537369999999999</v>
      </c>
      <c r="BS33" s="324">
        <v>0.16138130000000001</v>
      </c>
      <c r="BT33" s="324">
        <v>0.2126237</v>
      </c>
      <c r="BU33" s="324">
        <v>0.19933719999999999</v>
      </c>
      <c r="BV33" s="324">
        <v>0.19080620000000001</v>
      </c>
    </row>
    <row r="34" spans="1:77" x14ac:dyDescent="0.2">
      <c r="A34" s="565" t="s">
        <v>743</v>
      </c>
      <c r="B34" s="566" t="s">
        <v>951</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7.6053999999999997E-2</v>
      </c>
      <c r="AN34" s="208">
        <v>-2.0119999999999999E-3</v>
      </c>
      <c r="AO34" s="208">
        <v>0.179117</v>
      </c>
      <c r="AP34" s="208">
        <v>1.8321E-2</v>
      </c>
      <c r="AQ34" s="208">
        <v>0.129912</v>
      </c>
      <c r="AR34" s="208">
        <v>0.23560600000000001</v>
      </c>
      <c r="AS34" s="208">
        <v>0.23191999999999999</v>
      </c>
      <c r="AT34" s="208">
        <v>0.26128099999999999</v>
      </c>
      <c r="AU34" s="208">
        <v>0.29384700000000002</v>
      </c>
      <c r="AV34" s="208">
        <v>0.32323400000000002</v>
      </c>
      <c r="AW34" s="208">
        <v>0.30577599999999999</v>
      </c>
      <c r="AX34" s="208">
        <v>0.438641</v>
      </c>
      <c r="AY34" s="208">
        <v>0.359265</v>
      </c>
      <c r="AZ34" s="208">
        <v>0.19361100000000001</v>
      </c>
      <c r="BA34" s="208">
        <v>0.21687999999999999</v>
      </c>
      <c r="BB34" s="208">
        <v>0.24607799999999999</v>
      </c>
      <c r="BC34" s="208">
        <v>0.20064399999999999</v>
      </c>
      <c r="BD34" s="208">
        <v>0.27477000000000001</v>
      </c>
      <c r="BE34" s="208">
        <v>0.27722200000000002</v>
      </c>
      <c r="BF34" s="208">
        <v>0.23964070000000001</v>
      </c>
      <c r="BG34" s="208">
        <v>0.24808939999999999</v>
      </c>
      <c r="BH34" s="324">
        <v>0.27033879999999999</v>
      </c>
      <c r="BI34" s="324">
        <v>0.26219720000000002</v>
      </c>
      <c r="BJ34" s="324">
        <v>0.25953920000000003</v>
      </c>
      <c r="BK34" s="324">
        <v>0.24320439999999999</v>
      </c>
      <c r="BL34" s="324">
        <v>0.22909959999999999</v>
      </c>
      <c r="BM34" s="324">
        <v>0.23222129999999999</v>
      </c>
      <c r="BN34" s="324">
        <v>0.2132029</v>
      </c>
      <c r="BO34" s="324">
        <v>0.2098623</v>
      </c>
      <c r="BP34" s="324">
        <v>0.2220628</v>
      </c>
      <c r="BQ34" s="324">
        <v>0.22040560000000001</v>
      </c>
      <c r="BR34" s="324">
        <v>0.23917179999999999</v>
      </c>
      <c r="BS34" s="324">
        <v>0.240559</v>
      </c>
      <c r="BT34" s="324">
        <v>0.24779970000000001</v>
      </c>
      <c r="BU34" s="324">
        <v>0.24162139999999999</v>
      </c>
      <c r="BV34" s="324">
        <v>0.23908070000000001</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364"/>
      <c r="BI35" s="364"/>
      <c r="BJ35" s="364"/>
      <c r="BK35" s="364"/>
      <c r="BL35" s="364"/>
      <c r="BM35" s="364"/>
      <c r="BN35" s="364"/>
      <c r="BO35" s="364"/>
      <c r="BP35" s="364"/>
      <c r="BQ35" s="364"/>
      <c r="BR35" s="364"/>
      <c r="BS35" s="364"/>
      <c r="BT35" s="364"/>
      <c r="BU35" s="364"/>
      <c r="BV35" s="364"/>
    </row>
    <row r="36" spans="1:77" x14ac:dyDescent="0.2">
      <c r="A36" s="565"/>
      <c r="B36" s="154" t="s">
        <v>959</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654"/>
      <c r="BI36" s="654"/>
      <c r="BJ36" s="654"/>
      <c r="BK36" s="654"/>
      <c r="BL36" s="654"/>
      <c r="BM36" s="654"/>
      <c r="BN36" s="654"/>
      <c r="BO36" s="654"/>
      <c r="BP36" s="654"/>
      <c r="BQ36" s="654"/>
      <c r="BR36" s="654"/>
      <c r="BS36" s="654"/>
      <c r="BT36" s="654"/>
      <c r="BU36" s="654"/>
      <c r="BV36" s="654"/>
    </row>
    <row r="37" spans="1:77" x14ac:dyDescent="0.2">
      <c r="A37" s="565" t="s">
        <v>960</v>
      </c>
      <c r="B37" s="566" t="s">
        <v>947</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54.991999999999997</v>
      </c>
      <c r="AN37" s="728">
        <v>52.578000000000003</v>
      </c>
      <c r="AO37" s="728">
        <v>52.061</v>
      </c>
      <c r="AP37" s="728">
        <v>50.491999999999997</v>
      </c>
      <c r="AQ37" s="728">
        <v>48.814999999999998</v>
      </c>
      <c r="AR37" s="728">
        <v>52.451000000000001</v>
      </c>
      <c r="AS37" s="728">
        <v>54.76</v>
      </c>
      <c r="AT37" s="728">
        <v>60.889000000000003</v>
      </c>
      <c r="AU37" s="728">
        <v>72.171999999999997</v>
      </c>
      <c r="AV37" s="728">
        <v>78.257000000000005</v>
      </c>
      <c r="AW37" s="728">
        <v>76.734999999999999</v>
      </c>
      <c r="AX37" s="728">
        <v>69.561999999999998</v>
      </c>
      <c r="AY37" s="728">
        <v>64.313000000000002</v>
      </c>
      <c r="AZ37" s="728">
        <v>64.936000000000007</v>
      </c>
      <c r="BA37" s="728">
        <v>68.203000000000003</v>
      </c>
      <c r="BB37" s="728">
        <v>69.808000000000007</v>
      </c>
      <c r="BC37" s="728">
        <v>67.233000000000004</v>
      </c>
      <c r="BD37" s="728">
        <v>65.218000000000004</v>
      </c>
      <c r="BE37" s="728">
        <v>66.406000000000006</v>
      </c>
      <c r="BF37" s="728">
        <v>58.629350000000002</v>
      </c>
      <c r="BG37" s="728">
        <v>60.582397</v>
      </c>
      <c r="BH37" s="729">
        <v>62.19623</v>
      </c>
      <c r="BI37" s="729">
        <v>63.226129999999998</v>
      </c>
      <c r="BJ37" s="729">
        <v>59.161960000000001</v>
      </c>
      <c r="BK37" s="729">
        <v>54.903559999999999</v>
      </c>
      <c r="BL37" s="729">
        <v>53.280500000000004</v>
      </c>
      <c r="BM37" s="729">
        <v>52.692329999999998</v>
      </c>
      <c r="BN37" s="729">
        <v>53.704810000000002</v>
      </c>
      <c r="BO37" s="729">
        <v>53.082990000000002</v>
      </c>
      <c r="BP37" s="729">
        <v>53.425139999999999</v>
      </c>
      <c r="BQ37" s="729">
        <v>52.268729999999998</v>
      </c>
      <c r="BR37" s="729">
        <v>53.305399999999999</v>
      </c>
      <c r="BS37" s="729">
        <v>53.906329999999997</v>
      </c>
      <c r="BT37" s="729">
        <v>55.798160000000003</v>
      </c>
      <c r="BU37" s="729">
        <v>57.098059999999997</v>
      </c>
      <c r="BV37" s="729">
        <v>55.963760000000001</v>
      </c>
    </row>
    <row r="38" spans="1:77" x14ac:dyDescent="0.2">
      <c r="A38" s="565" t="s">
        <v>1103</v>
      </c>
      <c r="B38" s="566" t="s">
        <v>1101</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51.215000000000003</v>
      </c>
      <c r="AB38" s="728">
        <v>45.709000000000003</v>
      </c>
      <c r="AC38" s="728">
        <v>48.942999999999998</v>
      </c>
      <c r="AD38" s="728">
        <v>53.396000000000001</v>
      </c>
      <c r="AE38" s="728">
        <v>63.353000000000002</v>
      </c>
      <c r="AF38" s="728">
        <v>71.709999999999994</v>
      </c>
      <c r="AG38" s="728">
        <v>77.822000000000003</v>
      </c>
      <c r="AH38" s="728">
        <v>91.102999999999994</v>
      </c>
      <c r="AI38" s="728">
        <v>95.606999999999999</v>
      </c>
      <c r="AJ38" s="728">
        <v>94.686000000000007</v>
      </c>
      <c r="AK38" s="728">
        <v>88.108999999999995</v>
      </c>
      <c r="AL38" s="728">
        <v>79.67</v>
      </c>
      <c r="AM38" s="728">
        <v>74.265000000000001</v>
      </c>
      <c r="AN38" s="728">
        <v>64.111999999999995</v>
      </c>
      <c r="AO38" s="728">
        <v>60.820999999999998</v>
      </c>
      <c r="AP38" s="728">
        <v>62.920999999999999</v>
      </c>
      <c r="AQ38" s="728">
        <v>68.126000000000005</v>
      </c>
      <c r="AR38" s="728">
        <v>75.813000000000002</v>
      </c>
      <c r="AS38" s="728">
        <v>85.451999999999998</v>
      </c>
      <c r="AT38" s="728">
        <v>95.266000000000005</v>
      </c>
      <c r="AU38" s="728">
        <v>100.321</v>
      </c>
      <c r="AV38" s="728">
        <v>94.671999999999997</v>
      </c>
      <c r="AW38" s="728">
        <v>89.397000000000006</v>
      </c>
      <c r="AX38" s="728">
        <v>69.867000000000004</v>
      </c>
      <c r="AY38" s="728">
        <v>53.853000000000002</v>
      </c>
      <c r="AZ38" s="728">
        <v>41.234000000000002</v>
      </c>
      <c r="BA38" s="728">
        <v>39.317999999999998</v>
      </c>
      <c r="BB38" s="728">
        <v>42.079000000000001</v>
      </c>
      <c r="BC38" s="728">
        <v>48.640999999999998</v>
      </c>
      <c r="BD38" s="728">
        <v>53.176000000000002</v>
      </c>
      <c r="BE38" s="728">
        <v>61.031999999999996</v>
      </c>
      <c r="BF38" s="728">
        <v>64.897036499999999</v>
      </c>
      <c r="BG38" s="728">
        <v>66.337188900000001</v>
      </c>
      <c r="BH38" s="729">
        <v>66.637969999999996</v>
      </c>
      <c r="BI38" s="729">
        <v>60.915590000000002</v>
      </c>
      <c r="BJ38" s="729">
        <v>50.288110000000003</v>
      </c>
      <c r="BK38" s="729">
        <v>37.859639999999999</v>
      </c>
      <c r="BL38" s="729">
        <v>31.290890000000001</v>
      </c>
      <c r="BM38" s="729">
        <v>31.763059999999999</v>
      </c>
      <c r="BN38" s="729">
        <v>37.107570000000003</v>
      </c>
      <c r="BO38" s="729">
        <v>46.920540000000003</v>
      </c>
      <c r="BP38" s="729">
        <v>59.527410000000003</v>
      </c>
      <c r="BQ38" s="729">
        <v>70.666730000000001</v>
      </c>
      <c r="BR38" s="729">
        <v>81.673190000000005</v>
      </c>
      <c r="BS38" s="729">
        <v>88.017809999999997</v>
      </c>
      <c r="BT38" s="729">
        <v>89.239869999999996</v>
      </c>
      <c r="BU38" s="729">
        <v>86.623059999999995</v>
      </c>
      <c r="BV38" s="729">
        <v>77.832300000000004</v>
      </c>
    </row>
    <row r="39" spans="1:77" x14ac:dyDescent="0.2">
      <c r="A39" s="565" t="s">
        <v>1104</v>
      </c>
      <c r="B39" s="566" t="s">
        <v>1354</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1.389</v>
      </c>
      <c r="AB39" s="728">
        <v>1.4550000000000001</v>
      </c>
      <c r="AC39" s="728">
        <v>1.6830000000000001</v>
      </c>
      <c r="AD39" s="728">
        <v>1.74</v>
      </c>
      <c r="AE39" s="728">
        <v>1.8049999999999999</v>
      </c>
      <c r="AF39" s="728">
        <v>1.7609999999999999</v>
      </c>
      <c r="AG39" s="728">
        <v>1.9259999999999999</v>
      </c>
      <c r="AH39" s="728">
        <v>2.169</v>
      </c>
      <c r="AI39" s="728">
        <v>2.6459999999999999</v>
      </c>
      <c r="AJ39" s="728">
        <v>2.0390000000000001</v>
      </c>
      <c r="AK39" s="728">
        <v>1.994</v>
      </c>
      <c r="AL39" s="728">
        <v>1.659</v>
      </c>
      <c r="AM39" s="728">
        <v>1.61</v>
      </c>
      <c r="AN39" s="728">
        <v>1.286</v>
      </c>
      <c r="AO39" s="728">
        <v>1.5089999999999999</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1.056</v>
      </c>
      <c r="BB39" s="728">
        <v>1.079</v>
      </c>
      <c r="BC39" s="728">
        <v>1.095</v>
      </c>
      <c r="BD39" s="728">
        <v>1.1739999999999999</v>
      </c>
      <c r="BE39" s="728">
        <v>1.21</v>
      </c>
      <c r="BF39" s="728">
        <v>1.5019635</v>
      </c>
      <c r="BG39" s="728">
        <v>1.4508110999999999</v>
      </c>
      <c r="BH39" s="729">
        <v>1.644482</v>
      </c>
      <c r="BI39" s="729">
        <v>1.6627940000000001</v>
      </c>
      <c r="BJ39" s="729">
        <v>1.58579</v>
      </c>
      <c r="BK39" s="729">
        <v>1.418453</v>
      </c>
      <c r="BL39" s="729">
        <v>1.4775510000000001</v>
      </c>
      <c r="BM39" s="729">
        <v>1.5145690000000001</v>
      </c>
      <c r="BN39" s="729">
        <v>1.555598</v>
      </c>
      <c r="BO39" s="729">
        <v>1.724586</v>
      </c>
      <c r="BP39" s="729">
        <v>1.755671</v>
      </c>
      <c r="BQ39" s="729">
        <v>1.950715</v>
      </c>
      <c r="BR39" s="729">
        <v>2.1261290000000002</v>
      </c>
      <c r="BS39" s="729">
        <v>1.971374</v>
      </c>
      <c r="BT39" s="729">
        <v>2.0720999999999998</v>
      </c>
      <c r="BU39" s="729">
        <v>2.0034070000000002</v>
      </c>
      <c r="BV39" s="729">
        <v>1.860188</v>
      </c>
    </row>
    <row r="40" spans="1:77" x14ac:dyDescent="0.2">
      <c r="A40" s="565" t="s">
        <v>961</v>
      </c>
      <c r="B40" s="566" t="s">
        <v>950</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44.006999999999998</v>
      </c>
      <c r="AN40" s="728">
        <v>40.031999999999996</v>
      </c>
      <c r="AO40" s="728">
        <v>44.143000000000001</v>
      </c>
      <c r="AP40" s="728">
        <v>54.813000000000002</v>
      </c>
      <c r="AQ40" s="728">
        <v>60.531999999999996</v>
      </c>
      <c r="AR40" s="728">
        <v>69.938000000000002</v>
      </c>
      <c r="AS40" s="728">
        <v>78.043999999999997</v>
      </c>
      <c r="AT40" s="728">
        <v>84.807000000000002</v>
      </c>
      <c r="AU40" s="728">
        <v>86.040999999999997</v>
      </c>
      <c r="AV40" s="728">
        <v>74.906999999999996</v>
      </c>
      <c r="AW40" s="728">
        <v>62.183999999999997</v>
      </c>
      <c r="AX40" s="728">
        <v>54.622</v>
      </c>
      <c r="AY40" s="728">
        <v>44.243000000000002</v>
      </c>
      <c r="AZ40" s="728">
        <v>38.536000000000001</v>
      </c>
      <c r="BA40" s="728">
        <v>37.167000000000002</v>
      </c>
      <c r="BB40" s="728">
        <v>42.942</v>
      </c>
      <c r="BC40" s="728">
        <v>47.396999999999998</v>
      </c>
      <c r="BD40" s="728">
        <v>53.863</v>
      </c>
      <c r="BE40" s="728">
        <v>60.865000000000002</v>
      </c>
      <c r="BF40" s="728">
        <v>68.857819000000006</v>
      </c>
      <c r="BG40" s="728">
        <v>67.447757499999994</v>
      </c>
      <c r="BH40" s="729">
        <v>61.685690000000001</v>
      </c>
      <c r="BI40" s="729">
        <v>50.009210000000003</v>
      </c>
      <c r="BJ40" s="729">
        <v>38.524009999999997</v>
      </c>
      <c r="BK40" s="729">
        <v>30.709849999999999</v>
      </c>
      <c r="BL40" s="729">
        <v>26.43</v>
      </c>
      <c r="BM40" s="729">
        <v>28.554469999999998</v>
      </c>
      <c r="BN40" s="729">
        <v>35.296230000000001</v>
      </c>
      <c r="BO40" s="729">
        <v>44.355449999999998</v>
      </c>
      <c r="BP40" s="729">
        <v>52.908349999999999</v>
      </c>
      <c r="BQ40" s="729">
        <v>61.570799999999998</v>
      </c>
      <c r="BR40" s="729">
        <v>70.083370000000002</v>
      </c>
      <c r="BS40" s="729">
        <v>70.673779999999994</v>
      </c>
      <c r="BT40" s="729">
        <v>64.821529999999996</v>
      </c>
      <c r="BU40" s="729">
        <v>53.098239999999997</v>
      </c>
      <c r="BV40" s="729">
        <v>41.55021</v>
      </c>
    </row>
    <row r="41" spans="1:77" x14ac:dyDescent="0.2">
      <c r="A41" s="565" t="s">
        <v>750</v>
      </c>
      <c r="B41" s="566" t="s">
        <v>951</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21.896000000000001</v>
      </c>
      <c r="AN41" s="728">
        <v>22.111999999999998</v>
      </c>
      <c r="AO41" s="728">
        <v>24.356999999999999</v>
      </c>
      <c r="AP41" s="728">
        <v>29.876000000000001</v>
      </c>
      <c r="AQ41" s="728">
        <v>34.936</v>
      </c>
      <c r="AR41" s="728">
        <v>35.981000000000002</v>
      </c>
      <c r="AS41" s="728">
        <v>37.615000000000002</v>
      </c>
      <c r="AT41" s="728">
        <v>40.325000000000003</v>
      </c>
      <c r="AU41" s="728">
        <v>38.664999999999999</v>
      </c>
      <c r="AV41" s="728">
        <v>37.497534999999999</v>
      </c>
      <c r="AW41" s="728">
        <v>35.987749000000001</v>
      </c>
      <c r="AX41" s="728">
        <v>32.641396999999998</v>
      </c>
      <c r="AY41" s="728">
        <v>28.5</v>
      </c>
      <c r="AZ41" s="728">
        <v>24.954000000000001</v>
      </c>
      <c r="BA41" s="728">
        <v>22.840398</v>
      </c>
      <c r="BB41" s="728">
        <v>21.182044000000001</v>
      </c>
      <c r="BC41" s="728">
        <v>22.248661999999999</v>
      </c>
      <c r="BD41" s="728">
        <v>22.341273999999999</v>
      </c>
      <c r="BE41" s="728">
        <v>22.982151000000002</v>
      </c>
      <c r="BF41" s="728">
        <v>22.738831000000001</v>
      </c>
      <c r="BG41" s="728">
        <v>22.245845500000001</v>
      </c>
      <c r="BH41" s="729">
        <v>21.693210000000001</v>
      </c>
      <c r="BI41" s="729">
        <v>21.442979999999999</v>
      </c>
      <c r="BJ41" s="729">
        <v>21.02861</v>
      </c>
      <c r="BK41" s="729">
        <v>20.296109999999999</v>
      </c>
      <c r="BL41" s="729">
        <v>19.093309999999999</v>
      </c>
      <c r="BM41" s="729">
        <v>18.50704</v>
      </c>
      <c r="BN41" s="729">
        <v>18.622029999999999</v>
      </c>
      <c r="BO41" s="729">
        <v>19.103770000000001</v>
      </c>
      <c r="BP41" s="729">
        <v>19.695049999999998</v>
      </c>
      <c r="BQ41" s="729">
        <v>20.587710000000001</v>
      </c>
      <c r="BR41" s="729">
        <v>20.79627</v>
      </c>
      <c r="BS41" s="729">
        <v>20.551220000000001</v>
      </c>
      <c r="BT41" s="729">
        <v>20.246300000000002</v>
      </c>
      <c r="BU41" s="729">
        <v>20.130279999999999</v>
      </c>
      <c r="BV41" s="729">
        <v>19.84685</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574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8"/>
      <c r="BI43" s="568"/>
      <c r="BJ43" s="568"/>
      <c r="BK43" s="568"/>
      <c r="BL43" s="568"/>
      <c r="BM43" s="568"/>
      <c r="BN43" s="568"/>
      <c r="BO43" s="568"/>
      <c r="BP43" s="568"/>
      <c r="BQ43" s="568"/>
      <c r="BR43" s="568"/>
      <c r="BS43" s="568"/>
      <c r="BT43" s="568"/>
      <c r="BU43" s="568"/>
      <c r="BV43" s="568"/>
      <c r="BX43" s="709"/>
      <c r="BY43" s="709"/>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16.228515999999999</v>
      </c>
      <c r="AN44" s="208">
        <v>15.865413999999999</v>
      </c>
      <c r="AO44" s="208">
        <v>15.230452</v>
      </c>
      <c r="AP44" s="208">
        <v>12.772333</v>
      </c>
      <c r="AQ44" s="208">
        <v>12.968031999999999</v>
      </c>
      <c r="AR44" s="208">
        <v>13.734367000000001</v>
      </c>
      <c r="AS44" s="208">
        <v>14.333581000000001</v>
      </c>
      <c r="AT44" s="208">
        <v>14.15171</v>
      </c>
      <c r="AU44" s="208">
        <v>13.572832999999999</v>
      </c>
      <c r="AV44" s="208">
        <v>13.444742</v>
      </c>
      <c r="AW44" s="208">
        <v>14.123699999999999</v>
      </c>
      <c r="AX44" s="208">
        <v>14.139806999999999</v>
      </c>
      <c r="AY44" s="208">
        <v>14.525097000000001</v>
      </c>
      <c r="AZ44" s="208">
        <v>12.373536</v>
      </c>
      <c r="BA44" s="208">
        <v>14.383032</v>
      </c>
      <c r="BB44" s="208">
        <v>15.160333</v>
      </c>
      <c r="BC44" s="208">
        <v>15.594903</v>
      </c>
      <c r="BD44" s="208">
        <v>16.190232999999999</v>
      </c>
      <c r="BE44" s="208">
        <v>15.851839</v>
      </c>
      <c r="BF44" s="208">
        <v>15.471516128999999</v>
      </c>
      <c r="BG44" s="208">
        <v>15.161833333000001</v>
      </c>
      <c r="BH44" s="324">
        <v>14.383100000000001</v>
      </c>
      <c r="BI44" s="324">
        <v>15.246790000000001</v>
      </c>
      <c r="BJ44" s="324">
        <v>16.0565</v>
      </c>
      <c r="BK44" s="324">
        <v>15.428089999999999</v>
      </c>
      <c r="BL44" s="324">
        <v>14.755039999999999</v>
      </c>
      <c r="BM44" s="324">
        <v>15.474130000000001</v>
      </c>
      <c r="BN44" s="324">
        <v>15.829409999999999</v>
      </c>
      <c r="BO44" s="324">
        <v>16.46481</v>
      </c>
      <c r="BP44" s="324">
        <v>17.005210000000002</v>
      </c>
      <c r="BQ44" s="324">
        <v>17.262509999999999</v>
      </c>
      <c r="BR44" s="324">
        <v>17.35416</v>
      </c>
      <c r="BS44" s="324">
        <v>16.579560000000001</v>
      </c>
      <c r="BT44" s="324">
        <v>15.467370000000001</v>
      </c>
      <c r="BU44" s="324">
        <v>15.98692</v>
      </c>
      <c r="BV44" s="324">
        <v>16.76885</v>
      </c>
      <c r="BX44" s="710"/>
      <c r="BY44" s="710"/>
    </row>
    <row r="45" spans="1:77" ht="11.1" customHeight="1" x14ac:dyDescent="0.2">
      <c r="A45" s="565" t="s">
        <v>975</v>
      </c>
      <c r="B45" s="566" t="s">
        <v>968</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0.69790300000000005</v>
      </c>
      <c r="AN45" s="208">
        <v>0.63965499999999997</v>
      </c>
      <c r="AO45" s="208">
        <v>0.49890299999999999</v>
      </c>
      <c r="AP45" s="208">
        <v>0.31723299999999999</v>
      </c>
      <c r="AQ45" s="208">
        <v>0.33609699999999998</v>
      </c>
      <c r="AR45" s="208">
        <v>0.40246700000000002</v>
      </c>
      <c r="AS45" s="208">
        <v>0.45580700000000002</v>
      </c>
      <c r="AT45" s="208">
        <v>0.42216100000000001</v>
      </c>
      <c r="AU45" s="208">
        <v>0.53626700000000005</v>
      </c>
      <c r="AV45" s="208">
        <v>0.58690299999999995</v>
      </c>
      <c r="AW45" s="208">
        <v>0.63736700000000002</v>
      </c>
      <c r="AX45" s="208">
        <v>0.57054800000000006</v>
      </c>
      <c r="AY45" s="208">
        <v>0.587677</v>
      </c>
      <c r="AZ45" s="208">
        <v>0.47853600000000002</v>
      </c>
      <c r="BA45" s="208">
        <v>0.51448400000000005</v>
      </c>
      <c r="BB45" s="208">
        <v>0.45083299999999998</v>
      </c>
      <c r="BC45" s="208">
        <v>0.43025799999999997</v>
      </c>
      <c r="BD45" s="208">
        <v>0.41363299999999997</v>
      </c>
      <c r="BE45" s="208">
        <v>0.43158099999999999</v>
      </c>
      <c r="BF45" s="208">
        <v>0.44800329999999999</v>
      </c>
      <c r="BG45" s="208">
        <v>0.5498286</v>
      </c>
      <c r="BH45" s="324">
        <v>0.61715540000000002</v>
      </c>
      <c r="BI45" s="324">
        <v>0.67700610000000006</v>
      </c>
      <c r="BJ45" s="324">
        <v>0.66285369999999999</v>
      </c>
      <c r="BK45" s="324">
        <v>0.5873391</v>
      </c>
      <c r="BL45" s="324">
        <v>0.5671543</v>
      </c>
      <c r="BM45" s="324">
        <v>0.51516280000000003</v>
      </c>
      <c r="BN45" s="324">
        <v>0.47423989999999999</v>
      </c>
      <c r="BO45" s="324">
        <v>0.46342060000000002</v>
      </c>
      <c r="BP45" s="324">
        <v>0.46371089999999998</v>
      </c>
      <c r="BQ45" s="324">
        <v>0.45270450000000001</v>
      </c>
      <c r="BR45" s="324">
        <v>0.48390929999999999</v>
      </c>
      <c r="BS45" s="324">
        <v>0.59916409999999998</v>
      </c>
      <c r="BT45" s="324">
        <v>0.65034740000000002</v>
      </c>
      <c r="BU45" s="324">
        <v>0.71054550000000005</v>
      </c>
      <c r="BV45" s="324">
        <v>0.70261870000000004</v>
      </c>
      <c r="BX45" s="710"/>
      <c r="BY45" s="710"/>
    </row>
    <row r="46" spans="1:77" ht="11.1" customHeight="1" x14ac:dyDescent="0.2">
      <c r="A46" s="61" t="s">
        <v>882</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1.148903</v>
      </c>
      <c r="AN46" s="208">
        <v>1.1711720000000001</v>
      </c>
      <c r="AO46" s="208">
        <v>1.0515810000000001</v>
      </c>
      <c r="AP46" s="208">
        <v>0.81646700000000005</v>
      </c>
      <c r="AQ46" s="208">
        <v>0.95370999999999995</v>
      </c>
      <c r="AR46" s="208">
        <v>1.0740000000000001</v>
      </c>
      <c r="AS46" s="208">
        <v>1.1131610000000001</v>
      </c>
      <c r="AT46" s="208">
        <v>1.1173550000000001</v>
      </c>
      <c r="AU46" s="208">
        <v>1.0995999999999999</v>
      </c>
      <c r="AV46" s="208">
        <v>1.1033230000000001</v>
      </c>
      <c r="AW46" s="208">
        <v>1.0679000000000001</v>
      </c>
      <c r="AX46" s="208">
        <v>1.0580970000000001</v>
      </c>
      <c r="AY46" s="208">
        <v>1.0235160000000001</v>
      </c>
      <c r="AZ46" s="208">
        <v>1.008786</v>
      </c>
      <c r="BA46" s="208">
        <v>1.1134189999999999</v>
      </c>
      <c r="BB46" s="208">
        <v>1.162433</v>
      </c>
      <c r="BC46" s="208">
        <v>1.183935</v>
      </c>
      <c r="BD46" s="208">
        <v>1.2100660000000001</v>
      </c>
      <c r="BE46" s="208">
        <v>1.2055480000000001</v>
      </c>
      <c r="BF46" s="208">
        <v>1.1858188225999999</v>
      </c>
      <c r="BG46" s="208">
        <v>1.1555150000000001</v>
      </c>
      <c r="BH46" s="324">
        <v>1.1636390000000001</v>
      </c>
      <c r="BI46" s="324">
        <v>1.1778679999999999</v>
      </c>
      <c r="BJ46" s="324">
        <v>1.1751879999999999</v>
      </c>
      <c r="BK46" s="324">
        <v>1.1489769999999999</v>
      </c>
      <c r="BL46" s="324">
        <v>1.156064</v>
      </c>
      <c r="BM46" s="324">
        <v>1.1765110000000001</v>
      </c>
      <c r="BN46" s="324">
        <v>1.209651</v>
      </c>
      <c r="BO46" s="324">
        <v>1.2307440000000001</v>
      </c>
      <c r="BP46" s="324">
        <v>1.252081</v>
      </c>
      <c r="BQ46" s="324">
        <v>1.253763</v>
      </c>
      <c r="BR46" s="324">
        <v>1.251517</v>
      </c>
      <c r="BS46" s="324">
        <v>1.2238340000000001</v>
      </c>
      <c r="BT46" s="324">
        <v>1.2202390000000001</v>
      </c>
      <c r="BU46" s="324">
        <v>1.219838</v>
      </c>
      <c r="BV46" s="324">
        <v>1.208383</v>
      </c>
      <c r="BX46" s="710"/>
      <c r="BY46" s="710"/>
    </row>
    <row r="47" spans="1:77" ht="11.1" customHeight="1" x14ac:dyDescent="0.2">
      <c r="A47" s="61" t="s">
        <v>757</v>
      </c>
      <c r="B47" s="566"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0.29912899999999998</v>
      </c>
      <c r="AN47" s="208">
        <v>-0.113931</v>
      </c>
      <c r="AO47" s="208">
        <v>-2.581E-3</v>
      </c>
      <c r="AP47" s="208">
        <v>0.19473299999999999</v>
      </c>
      <c r="AQ47" s="208">
        <v>0.207097</v>
      </c>
      <c r="AR47" s="208">
        <v>0.24610000000000001</v>
      </c>
      <c r="AS47" s="208">
        <v>0.46290300000000001</v>
      </c>
      <c r="AT47" s="208">
        <v>0.51287099999999997</v>
      </c>
      <c r="AU47" s="208">
        <v>0.35903299999999999</v>
      </c>
      <c r="AV47" s="208">
        <v>0.282613</v>
      </c>
      <c r="AW47" s="208">
        <v>0.24496699999999999</v>
      </c>
      <c r="AX47" s="208">
        <v>3.8386999999999998E-2</v>
      </c>
      <c r="AY47" s="208">
        <v>-8.2903000000000004E-2</v>
      </c>
      <c r="AZ47" s="208">
        <v>-0.11607099999999999</v>
      </c>
      <c r="BA47" s="208">
        <v>-3.8096999999999999E-2</v>
      </c>
      <c r="BB47" s="208">
        <v>3.7433000000000001E-2</v>
      </c>
      <c r="BC47" s="208">
        <v>0.31251600000000002</v>
      </c>
      <c r="BD47" s="208">
        <v>0.31986599999999998</v>
      </c>
      <c r="BE47" s="208">
        <v>0.433645</v>
      </c>
      <c r="BF47" s="208">
        <v>0.52721045065000005</v>
      </c>
      <c r="BG47" s="208">
        <v>0.32777627932999998</v>
      </c>
      <c r="BH47" s="324">
        <v>0.3127201</v>
      </c>
      <c r="BI47" s="324">
        <v>0.34840110000000002</v>
      </c>
      <c r="BJ47" s="324">
        <v>0.4087499</v>
      </c>
      <c r="BK47" s="324">
        <v>9.5105200000000001E-2</v>
      </c>
      <c r="BL47" s="324">
        <v>5.5320099999999997E-2</v>
      </c>
      <c r="BM47" s="324">
        <v>0.12341630000000001</v>
      </c>
      <c r="BN47" s="324">
        <v>0.18419550000000001</v>
      </c>
      <c r="BO47" s="324">
        <v>0.34480290000000002</v>
      </c>
      <c r="BP47" s="324">
        <v>0.30914760000000002</v>
      </c>
      <c r="BQ47" s="324">
        <v>0.33858110000000002</v>
      </c>
      <c r="BR47" s="324">
        <v>0.31471650000000001</v>
      </c>
      <c r="BS47" s="324">
        <v>0.27717940000000002</v>
      </c>
      <c r="BT47" s="324">
        <v>0.20007720000000001</v>
      </c>
      <c r="BU47" s="324">
        <v>0.26498719999999998</v>
      </c>
      <c r="BV47" s="324">
        <v>0.35335270000000002</v>
      </c>
      <c r="BX47" s="710"/>
      <c r="BY47" s="710"/>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0.162355</v>
      </c>
      <c r="AN48" s="208">
        <v>0.75913799999999998</v>
      </c>
      <c r="AO48" s="208">
        <v>0.32545200000000002</v>
      </c>
      <c r="AP48" s="208">
        <v>0.1169</v>
      </c>
      <c r="AQ48" s="208">
        <v>0.457065</v>
      </c>
      <c r="AR48" s="208">
        <v>0.88666699999999998</v>
      </c>
      <c r="AS48" s="208">
        <v>0.71116100000000004</v>
      </c>
      <c r="AT48" s="208">
        <v>1.0440970000000001</v>
      </c>
      <c r="AU48" s="208">
        <v>0.80363300000000004</v>
      </c>
      <c r="AV48" s="208">
        <v>0.64729000000000003</v>
      </c>
      <c r="AW48" s="208">
        <v>0.16289999999999999</v>
      </c>
      <c r="AX48" s="208">
        <v>0.54877399999999998</v>
      </c>
      <c r="AY48" s="208">
        <v>0.11651599999999999</v>
      </c>
      <c r="AZ48" s="208">
        <v>1.0418210000000001</v>
      </c>
      <c r="BA48" s="208">
        <v>0.99299999999999999</v>
      </c>
      <c r="BB48" s="208">
        <v>1.006667</v>
      </c>
      <c r="BC48" s="208">
        <v>0.921871</v>
      </c>
      <c r="BD48" s="208">
        <v>0.83716599999999997</v>
      </c>
      <c r="BE48" s="208">
        <v>0.873</v>
      </c>
      <c r="BF48" s="208">
        <v>0.81493548387000003</v>
      </c>
      <c r="BG48" s="208">
        <v>0.66373333332999995</v>
      </c>
      <c r="BH48" s="324">
        <v>0.76215310000000003</v>
      </c>
      <c r="BI48" s="324">
        <v>0.26306960000000001</v>
      </c>
      <c r="BJ48" s="324">
        <v>-0.2103604</v>
      </c>
      <c r="BK48" s="324">
        <v>0.34917049999999999</v>
      </c>
      <c r="BL48" s="324">
        <v>0.60550009999999999</v>
      </c>
      <c r="BM48" s="324">
        <v>0.74233280000000001</v>
      </c>
      <c r="BN48" s="324">
        <v>0.79528790000000005</v>
      </c>
      <c r="BO48" s="324">
        <v>0.84937910000000005</v>
      </c>
      <c r="BP48" s="324">
        <v>0.78639829999999999</v>
      </c>
      <c r="BQ48" s="324">
        <v>0.67378530000000003</v>
      </c>
      <c r="BR48" s="324">
        <v>0.70306670000000004</v>
      </c>
      <c r="BS48" s="324">
        <v>0.58204210000000001</v>
      </c>
      <c r="BT48" s="324">
        <v>0.774088</v>
      </c>
      <c r="BU48" s="324">
        <v>0.2790668</v>
      </c>
      <c r="BV48" s="324">
        <v>-0.15840589999999999</v>
      </c>
      <c r="BX48" s="710"/>
      <c r="BY48" s="710"/>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1.2260000000000001E-3</v>
      </c>
      <c r="AN49" s="208">
        <v>-1.03E-4</v>
      </c>
      <c r="AO49" s="208">
        <v>9.68E-4</v>
      </c>
      <c r="AP49" s="208">
        <v>-1E-4</v>
      </c>
      <c r="AQ49" s="208">
        <v>1.2260000000000001E-3</v>
      </c>
      <c r="AR49" s="208">
        <v>2.9999999999999997E-4</v>
      </c>
      <c r="AS49" s="208">
        <v>4.5199999999999998E-4</v>
      </c>
      <c r="AT49" s="208">
        <v>3.5500000000000001E-4</v>
      </c>
      <c r="AU49" s="208">
        <v>3.6699999999999998E-4</v>
      </c>
      <c r="AV49" s="208">
        <v>2.9E-4</v>
      </c>
      <c r="AW49" s="208">
        <v>2.33E-4</v>
      </c>
      <c r="AX49" s="208">
        <v>1.94E-4</v>
      </c>
      <c r="AY49" s="208">
        <v>5.8100000000000003E-4</v>
      </c>
      <c r="AZ49" s="208">
        <v>3.57E-4</v>
      </c>
      <c r="BA49" s="208">
        <v>5.8100000000000003E-4</v>
      </c>
      <c r="BB49" s="208">
        <v>2.33E-4</v>
      </c>
      <c r="BC49" s="208">
        <v>5.8E-4</v>
      </c>
      <c r="BD49" s="208">
        <v>4.3300000000000001E-4</v>
      </c>
      <c r="BE49" s="208">
        <v>7.7399999999999995E-4</v>
      </c>
      <c r="BF49" s="208">
        <v>-1.9999999999999999E-7</v>
      </c>
      <c r="BG49" s="208">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18.538032000000001</v>
      </c>
      <c r="AN50" s="208">
        <v>18.321345000000001</v>
      </c>
      <c r="AO50" s="208">
        <v>17.104775</v>
      </c>
      <c r="AP50" s="208">
        <v>14.217566</v>
      </c>
      <c r="AQ50" s="208">
        <v>14.923227000000001</v>
      </c>
      <c r="AR50" s="208">
        <v>16.343900999999999</v>
      </c>
      <c r="AS50" s="208">
        <v>17.077065000000001</v>
      </c>
      <c r="AT50" s="208">
        <v>17.248549000000001</v>
      </c>
      <c r="AU50" s="208">
        <v>16.371732999999999</v>
      </c>
      <c r="AV50" s="208">
        <v>16.065161</v>
      </c>
      <c r="AW50" s="208">
        <v>16.237067</v>
      </c>
      <c r="AX50" s="208">
        <v>16.355806999999999</v>
      </c>
      <c r="AY50" s="208">
        <v>16.170483999999998</v>
      </c>
      <c r="AZ50" s="208">
        <v>14.786965</v>
      </c>
      <c r="BA50" s="208">
        <v>16.966418999999998</v>
      </c>
      <c r="BB50" s="208">
        <v>17.817931999999999</v>
      </c>
      <c r="BC50" s="208">
        <v>18.444063</v>
      </c>
      <c r="BD50" s="208">
        <v>18.971397</v>
      </c>
      <c r="BE50" s="208">
        <v>18.796386999999999</v>
      </c>
      <c r="BF50" s="208">
        <v>18.447483986000002</v>
      </c>
      <c r="BG50" s="208">
        <v>17.858873345999999</v>
      </c>
      <c r="BH50" s="324">
        <v>17.238759999999999</v>
      </c>
      <c r="BI50" s="324">
        <v>17.713080000000001</v>
      </c>
      <c r="BJ50" s="324">
        <v>18.092759999999998</v>
      </c>
      <c r="BK50" s="324">
        <v>17.608250000000002</v>
      </c>
      <c r="BL50" s="324">
        <v>17.139009999999999</v>
      </c>
      <c r="BM50" s="324">
        <v>18.031790000000001</v>
      </c>
      <c r="BN50" s="324">
        <v>18.492909999999998</v>
      </c>
      <c r="BO50" s="324">
        <v>19.353339999999999</v>
      </c>
      <c r="BP50" s="324">
        <v>19.81672</v>
      </c>
      <c r="BQ50" s="324">
        <v>19.981400000000001</v>
      </c>
      <c r="BR50" s="324">
        <v>20.10737</v>
      </c>
      <c r="BS50" s="324">
        <v>19.261970000000002</v>
      </c>
      <c r="BT50" s="324">
        <v>18.312110000000001</v>
      </c>
      <c r="BU50" s="324">
        <v>18.461300000000001</v>
      </c>
      <c r="BV50" s="324">
        <v>18.87463</v>
      </c>
      <c r="BX50" s="710"/>
      <c r="BY50" s="710"/>
      <c r="BZ50" s="712"/>
      <c r="CA50" s="711"/>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324"/>
      <c r="BI51" s="324"/>
      <c r="BJ51" s="324"/>
      <c r="BK51" s="324"/>
      <c r="BL51" s="324"/>
      <c r="BM51" s="324"/>
      <c r="BN51" s="324"/>
      <c r="BO51" s="324"/>
      <c r="BP51" s="324"/>
      <c r="BQ51" s="324"/>
      <c r="BR51" s="324"/>
      <c r="BS51" s="324"/>
      <c r="BT51" s="324"/>
      <c r="BU51" s="324"/>
      <c r="BV51" s="324"/>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1.128098</v>
      </c>
      <c r="AN52" s="208">
        <v>0.94134399999999996</v>
      </c>
      <c r="AO52" s="208">
        <v>0.97412799999999999</v>
      </c>
      <c r="AP52" s="208">
        <v>0.77373199999999998</v>
      </c>
      <c r="AQ52" s="208">
        <v>0.80803000000000003</v>
      </c>
      <c r="AR52" s="208">
        <v>0.87066600000000005</v>
      </c>
      <c r="AS52" s="208">
        <v>0.92867699999999997</v>
      </c>
      <c r="AT52" s="208">
        <v>0.923902</v>
      </c>
      <c r="AU52" s="208">
        <v>0.94806900000000005</v>
      </c>
      <c r="AV52" s="208">
        <v>0.92429099999999997</v>
      </c>
      <c r="AW52" s="208">
        <v>0.93443299999999996</v>
      </c>
      <c r="AX52" s="208">
        <v>0.91493599999999997</v>
      </c>
      <c r="AY52" s="208">
        <v>0.89135200000000003</v>
      </c>
      <c r="AZ52" s="208">
        <v>0.764571</v>
      </c>
      <c r="BA52" s="208">
        <v>0.86361500000000002</v>
      </c>
      <c r="BB52" s="208">
        <v>0.94893499999999997</v>
      </c>
      <c r="BC52" s="208">
        <v>1.0244139999999999</v>
      </c>
      <c r="BD52" s="208">
        <v>0.92243299999999995</v>
      </c>
      <c r="BE52" s="208">
        <v>0.95987199999999995</v>
      </c>
      <c r="BF52" s="208">
        <v>0.93735299999999999</v>
      </c>
      <c r="BG52" s="208">
        <v>0.97656229999999999</v>
      </c>
      <c r="BH52" s="324">
        <v>0.98028649999999995</v>
      </c>
      <c r="BI52" s="324">
        <v>1.0498700000000001</v>
      </c>
      <c r="BJ52" s="324">
        <v>1.1059840000000001</v>
      </c>
      <c r="BK52" s="324">
        <v>1.0849329999999999</v>
      </c>
      <c r="BL52" s="324">
        <v>1.044845</v>
      </c>
      <c r="BM52" s="324">
        <v>1.0525640000000001</v>
      </c>
      <c r="BN52" s="324">
        <v>1.0457540000000001</v>
      </c>
      <c r="BO52" s="324">
        <v>1.049571</v>
      </c>
      <c r="BP52" s="324">
        <v>1.054268</v>
      </c>
      <c r="BQ52" s="324">
        <v>1.070791</v>
      </c>
      <c r="BR52" s="324">
        <v>1.115904</v>
      </c>
      <c r="BS52" s="324">
        <v>1.071407</v>
      </c>
      <c r="BT52" s="324">
        <v>1.0233939999999999</v>
      </c>
      <c r="BU52" s="324">
        <v>1.1182030000000001</v>
      </c>
      <c r="BV52" s="324">
        <v>1.1467989999999999</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324"/>
      <c r="BI54" s="324"/>
      <c r="BJ54" s="324"/>
      <c r="BK54" s="324"/>
      <c r="BL54" s="324"/>
      <c r="BM54" s="324"/>
      <c r="BN54" s="324"/>
      <c r="BO54" s="324"/>
      <c r="BP54" s="324"/>
      <c r="BQ54" s="324"/>
      <c r="BR54" s="324"/>
      <c r="BS54" s="324"/>
      <c r="BT54" s="324"/>
      <c r="BU54" s="324"/>
      <c r="BV54" s="324"/>
    </row>
    <row r="55" spans="1:79" ht="11.1" customHeight="1" x14ac:dyDescent="0.2">
      <c r="A55" s="565" t="s">
        <v>976</v>
      </c>
      <c r="B55" s="566" t="s">
        <v>968</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0.38783899999999999</v>
      </c>
      <c r="AN55" s="208">
        <v>0.381241</v>
      </c>
      <c r="AO55" s="208">
        <v>0.621</v>
      </c>
      <c r="AP55" s="208">
        <v>0.68279999999999996</v>
      </c>
      <c r="AQ55" s="208">
        <v>0.67103199999999996</v>
      </c>
      <c r="AR55" s="208">
        <v>0.71040000000000003</v>
      </c>
      <c r="AS55" s="208">
        <v>0.73216099999999995</v>
      </c>
      <c r="AT55" s="208">
        <v>0.712032</v>
      </c>
      <c r="AU55" s="208">
        <v>0.55546700000000004</v>
      </c>
      <c r="AV55" s="208">
        <v>0.40983900000000001</v>
      </c>
      <c r="AW55" s="208">
        <v>0.33329999999999999</v>
      </c>
      <c r="AX55" s="208">
        <v>0.346968</v>
      </c>
      <c r="AY55" s="208">
        <v>0.36725799999999997</v>
      </c>
      <c r="AZ55" s="208">
        <v>0.34267900000000001</v>
      </c>
      <c r="BA55" s="208">
        <v>0.59428999999999998</v>
      </c>
      <c r="BB55" s="208">
        <v>0.778667</v>
      </c>
      <c r="BC55" s="208">
        <v>0.89974100000000001</v>
      </c>
      <c r="BD55" s="208">
        <v>0.88090000000000002</v>
      </c>
      <c r="BE55" s="208">
        <v>0.84980699999999998</v>
      </c>
      <c r="BF55" s="208">
        <v>0.76992234999999998</v>
      </c>
      <c r="BG55" s="208">
        <v>0.62111819999999995</v>
      </c>
      <c r="BH55" s="324">
        <v>0.49026180000000003</v>
      </c>
      <c r="BI55" s="324">
        <v>0.37426690000000001</v>
      </c>
      <c r="BJ55" s="324">
        <v>0.40081470000000002</v>
      </c>
      <c r="BK55" s="324">
        <v>0.4058677</v>
      </c>
      <c r="BL55" s="324">
        <v>0.46526030000000002</v>
      </c>
      <c r="BM55" s="324">
        <v>0.68670430000000005</v>
      </c>
      <c r="BN55" s="324">
        <v>0.82562809999999998</v>
      </c>
      <c r="BO55" s="324">
        <v>0.86353519999999995</v>
      </c>
      <c r="BP55" s="324">
        <v>0.90090530000000002</v>
      </c>
      <c r="BQ55" s="324">
        <v>0.88850980000000002</v>
      </c>
      <c r="BR55" s="324">
        <v>0.85900080000000001</v>
      </c>
      <c r="BS55" s="324">
        <v>0.63941970000000004</v>
      </c>
      <c r="BT55" s="324">
        <v>0.47743340000000001</v>
      </c>
      <c r="BU55" s="324">
        <v>0.3598095</v>
      </c>
      <c r="BV55" s="324">
        <v>0.38355650000000002</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9.6259680000000003</v>
      </c>
      <c r="AN56" s="208">
        <v>9.7424140000000001</v>
      </c>
      <c r="AO56" s="208">
        <v>8.5758390000000002</v>
      </c>
      <c r="AP56" s="208">
        <v>6.3654000000000002</v>
      </c>
      <c r="AQ56" s="208">
        <v>7.4764520000000001</v>
      </c>
      <c r="AR56" s="208">
        <v>8.7479669999999992</v>
      </c>
      <c r="AS56" s="208">
        <v>9.026097</v>
      </c>
      <c r="AT56" s="208">
        <v>9.3119029999999992</v>
      </c>
      <c r="AU56" s="208">
        <v>9.0901329999999998</v>
      </c>
      <c r="AV56" s="208">
        <v>9.2523549999999997</v>
      </c>
      <c r="AW56" s="208">
        <v>8.8832000000000004</v>
      </c>
      <c r="AX56" s="208">
        <v>8.8092900000000007</v>
      </c>
      <c r="AY56" s="208">
        <v>8.519774</v>
      </c>
      <c r="AZ56" s="208">
        <v>8.3963570000000001</v>
      </c>
      <c r="BA56" s="208">
        <v>9.2834520000000005</v>
      </c>
      <c r="BB56" s="208">
        <v>9.6359999999999992</v>
      </c>
      <c r="BC56" s="208">
        <v>9.8667090000000002</v>
      </c>
      <c r="BD56" s="208">
        <v>9.9492329999999995</v>
      </c>
      <c r="BE56" s="208">
        <v>9.9333229999999997</v>
      </c>
      <c r="BF56" s="208">
        <v>9.7260645160999992</v>
      </c>
      <c r="BG56" s="208">
        <v>9.6596333333000004</v>
      </c>
      <c r="BH56" s="324">
        <v>9.5768730000000009</v>
      </c>
      <c r="BI56" s="324">
        <v>9.7201149999999998</v>
      </c>
      <c r="BJ56" s="324">
        <v>9.5606840000000002</v>
      </c>
      <c r="BK56" s="324">
        <v>9.4183509999999995</v>
      </c>
      <c r="BL56" s="324">
        <v>9.2609250000000003</v>
      </c>
      <c r="BM56" s="324">
        <v>9.4509539999999994</v>
      </c>
      <c r="BN56" s="324">
        <v>9.5987460000000002</v>
      </c>
      <c r="BO56" s="324">
        <v>9.9586140000000007</v>
      </c>
      <c r="BP56" s="324">
        <v>10.11496</v>
      </c>
      <c r="BQ56" s="324">
        <v>10.071569999999999</v>
      </c>
      <c r="BR56" s="324">
        <v>10.162129999999999</v>
      </c>
      <c r="BS56" s="324">
        <v>9.9598080000000007</v>
      </c>
      <c r="BT56" s="324">
        <v>9.8686769999999999</v>
      </c>
      <c r="BU56" s="324">
        <v>9.8715569999999992</v>
      </c>
      <c r="BV56" s="324">
        <v>9.7639870000000002</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1.854419</v>
      </c>
      <c r="AN57" s="208">
        <v>1.666345</v>
      </c>
      <c r="AO57" s="208">
        <v>1.3592580000000001</v>
      </c>
      <c r="AP57" s="208">
        <v>0.61903300000000006</v>
      </c>
      <c r="AQ57" s="208">
        <v>0.50541899999999995</v>
      </c>
      <c r="AR57" s="208">
        <v>0.73313300000000003</v>
      </c>
      <c r="AS57" s="208">
        <v>0.83570999999999995</v>
      </c>
      <c r="AT57" s="208">
        <v>0.85099999999999998</v>
      </c>
      <c r="AU57" s="208">
        <v>0.79949999999999999</v>
      </c>
      <c r="AV57" s="208">
        <v>0.82125800000000004</v>
      </c>
      <c r="AW57" s="208">
        <v>1.0617000000000001</v>
      </c>
      <c r="AX57" s="208">
        <v>1.125194</v>
      </c>
      <c r="AY57" s="208">
        <v>1.2263550000000001</v>
      </c>
      <c r="AZ57" s="208">
        <v>0.94935700000000001</v>
      </c>
      <c r="BA57" s="208">
        <v>1.101</v>
      </c>
      <c r="BB57" s="208">
        <v>1.2626329999999999</v>
      </c>
      <c r="BC57" s="208">
        <v>1.3080639999999999</v>
      </c>
      <c r="BD57" s="208">
        <v>1.3831329999999999</v>
      </c>
      <c r="BE57" s="208">
        <v>1.423387</v>
      </c>
      <c r="BF57" s="208">
        <v>1.3809</v>
      </c>
      <c r="BG57" s="208">
        <v>1.3274999999999999</v>
      </c>
      <c r="BH57" s="324">
        <v>1.2944439999999999</v>
      </c>
      <c r="BI57" s="324">
        <v>1.3862509999999999</v>
      </c>
      <c r="BJ57" s="324">
        <v>1.4836499999999999</v>
      </c>
      <c r="BK57" s="324">
        <v>1.5403579999999999</v>
      </c>
      <c r="BL57" s="324">
        <v>1.4694590000000001</v>
      </c>
      <c r="BM57" s="324">
        <v>1.551183</v>
      </c>
      <c r="BN57" s="324">
        <v>1.56721</v>
      </c>
      <c r="BO57" s="324">
        <v>1.6180619999999999</v>
      </c>
      <c r="BP57" s="324">
        <v>1.675308</v>
      </c>
      <c r="BQ57" s="324">
        <v>1.7347669999999999</v>
      </c>
      <c r="BR57" s="324">
        <v>1.7325379999999999</v>
      </c>
      <c r="BS57" s="324">
        <v>1.6506209999999999</v>
      </c>
      <c r="BT57" s="324">
        <v>1.530548</v>
      </c>
      <c r="BU57" s="324">
        <v>1.5589459999999999</v>
      </c>
      <c r="BV57" s="324">
        <v>1.630239</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5.0865479999999996</v>
      </c>
      <c r="AN58" s="208">
        <v>4.812862</v>
      </c>
      <c r="AO58" s="208">
        <v>4.9529360000000002</v>
      </c>
      <c r="AP58" s="208">
        <v>5.0788000000000002</v>
      </c>
      <c r="AQ58" s="208">
        <v>4.8181609999999999</v>
      </c>
      <c r="AR58" s="208">
        <v>4.5796669999999997</v>
      </c>
      <c r="AS58" s="208">
        <v>4.8427420000000003</v>
      </c>
      <c r="AT58" s="208">
        <v>4.8227419999999999</v>
      </c>
      <c r="AU58" s="208">
        <v>4.4935</v>
      </c>
      <c r="AV58" s="208">
        <v>4.204161</v>
      </c>
      <c r="AW58" s="208">
        <v>4.5220000000000002</v>
      </c>
      <c r="AX58" s="208">
        <v>4.6329029999999998</v>
      </c>
      <c r="AY58" s="208">
        <v>4.5535480000000002</v>
      </c>
      <c r="AZ58" s="208">
        <v>3.7661069999999999</v>
      </c>
      <c r="BA58" s="208">
        <v>4.5060320000000003</v>
      </c>
      <c r="BB58" s="208">
        <v>4.6066669999999998</v>
      </c>
      <c r="BC58" s="208">
        <v>4.745806</v>
      </c>
      <c r="BD58" s="208">
        <v>4.9539</v>
      </c>
      <c r="BE58" s="208">
        <v>4.8536770000000002</v>
      </c>
      <c r="BF58" s="208">
        <v>4.6090887160999996</v>
      </c>
      <c r="BG58" s="208">
        <v>4.4097742000000002</v>
      </c>
      <c r="BH58" s="324">
        <v>4.3101839999999996</v>
      </c>
      <c r="BI58" s="324">
        <v>4.6283969999999997</v>
      </c>
      <c r="BJ58" s="324">
        <v>4.9180390000000003</v>
      </c>
      <c r="BK58" s="324">
        <v>4.6417640000000002</v>
      </c>
      <c r="BL58" s="324">
        <v>4.4996850000000004</v>
      </c>
      <c r="BM58" s="324">
        <v>4.7425230000000003</v>
      </c>
      <c r="BN58" s="324">
        <v>4.9004779999999997</v>
      </c>
      <c r="BO58" s="324">
        <v>5.170712</v>
      </c>
      <c r="BP58" s="324">
        <v>5.260078</v>
      </c>
      <c r="BQ58" s="324">
        <v>5.3665520000000004</v>
      </c>
      <c r="BR58" s="324">
        <v>5.385135</v>
      </c>
      <c r="BS58" s="324">
        <v>5.1998499999999996</v>
      </c>
      <c r="BT58" s="324">
        <v>4.8076480000000004</v>
      </c>
      <c r="BU58" s="324">
        <v>5.1135679999999999</v>
      </c>
      <c r="BV58" s="324">
        <v>5.4018680000000003</v>
      </c>
      <c r="BX58" s="710"/>
      <c r="BY58" s="710"/>
      <c r="BZ58" s="710"/>
      <c r="CA58" s="711"/>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0.225742</v>
      </c>
      <c r="AN59" s="208">
        <v>0.25103500000000001</v>
      </c>
      <c r="AO59" s="208">
        <v>0.240871</v>
      </c>
      <c r="AP59" s="208">
        <v>0.138567</v>
      </c>
      <c r="AQ59" s="208">
        <v>0.14274200000000001</v>
      </c>
      <c r="AR59" s="208">
        <v>0.2384</v>
      </c>
      <c r="AS59" s="208">
        <v>0.21867700000000001</v>
      </c>
      <c r="AT59" s="208">
        <v>0.19267699999999999</v>
      </c>
      <c r="AU59" s="208">
        <v>0.16733300000000001</v>
      </c>
      <c r="AV59" s="208">
        <v>0.14751600000000001</v>
      </c>
      <c r="AW59" s="208">
        <v>0.1532</v>
      </c>
      <c r="AX59" s="208">
        <v>0.145677</v>
      </c>
      <c r="AY59" s="208">
        <v>0.16925799999999999</v>
      </c>
      <c r="AZ59" s="208">
        <v>0.1875</v>
      </c>
      <c r="BA59" s="208">
        <v>0.22719400000000001</v>
      </c>
      <c r="BB59" s="208">
        <v>0.18133299999999999</v>
      </c>
      <c r="BC59" s="208">
        <v>0.205903</v>
      </c>
      <c r="BD59" s="208">
        <v>0.216366</v>
      </c>
      <c r="BE59" s="208">
        <v>0.234065</v>
      </c>
      <c r="BF59" s="208">
        <v>0.2376516129</v>
      </c>
      <c r="BG59" s="208">
        <v>0.19426666667</v>
      </c>
      <c r="BH59" s="324">
        <v>0.2326116</v>
      </c>
      <c r="BI59" s="324">
        <v>0.168098</v>
      </c>
      <c r="BJ59" s="324">
        <v>0.20967230000000001</v>
      </c>
      <c r="BK59" s="324">
        <v>0.2900778</v>
      </c>
      <c r="BL59" s="324">
        <v>0.2180272</v>
      </c>
      <c r="BM59" s="324">
        <v>0.26769120000000002</v>
      </c>
      <c r="BN59" s="324">
        <v>0.2234341</v>
      </c>
      <c r="BO59" s="324">
        <v>0.20192080000000001</v>
      </c>
      <c r="BP59" s="324">
        <v>0.23319999999999999</v>
      </c>
      <c r="BQ59" s="324">
        <v>0.2603646</v>
      </c>
      <c r="BR59" s="324">
        <v>0.2911048</v>
      </c>
      <c r="BS59" s="324">
        <v>0.28020129999999999</v>
      </c>
      <c r="BT59" s="324">
        <v>0.27375899999999997</v>
      </c>
      <c r="BU59" s="324">
        <v>0.18839539999999999</v>
      </c>
      <c r="BV59" s="324">
        <v>0.22340889999999999</v>
      </c>
    </row>
    <row r="60" spans="1:79" ht="11.1" customHeight="1" x14ac:dyDescent="0.2">
      <c r="A60" s="61" t="s">
        <v>765</v>
      </c>
      <c r="B60" s="566" t="s">
        <v>977</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2.485614</v>
      </c>
      <c r="AN60" s="208">
        <v>2.408792</v>
      </c>
      <c r="AO60" s="208">
        <v>2.328999</v>
      </c>
      <c r="AP60" s="208">
        <v>2.1066980000000002</v>
      </c>
      <c r="AQ60" s="208">
        <v>2.117451</v>
      </c>
      <c r="AR60" s="208">
        <v>2.2050000000000001</v>
      </c>
      <c r="AS60" s="208">
        <v>2.350355</v>
      </c>
      <c r="AT60" s="208">
        <v>2.2820969999999998</v>
      </c>
      <c r="AU60" s="208">
        <v>2.2138689999999999</v>
      </c>
      <c r="AV60" s="208">
        <v>2.1543230000000002</v>
      </c>
      <c r="AW60" s="208">
        <v>2.2181000000000002</v>
      </c>
      <c r="AX60" s="208">
        <v>2.2107109999999999</v>
      </c>
      <c r="AY60" s="208">
        <v>2.2256429999999998</v>
      </c>
      <c r="AZ60" s="208">
        <v>1.9095359999999999</v>
      </c>
      <c r="BA60" s="208">
        <v>2.1180659999999998</v>
      </c>
      <c r="BB60" s="208">
        <v>2.3015669999999999</v>
      </c>
      <c r="BC60" s="208">
        <v>2.4422540000000001</v>
      </c>
      <c r="BD60" s="208">
        <v>2.5102980000000001</v>
      </c>
      <c r="BE60" s="208">
        <v>2.4620000000000002</v>
      </c>
      <c r="BF60" s="208">
        <v>2.6612097910000001</v>
      </c>
      <c r="BG60" s="208">
        <v>2.6231432460000002</v>
      </c>
      <c r="BH60" s="324">
        <v>2.3146689999999999</v>
      </c>
      <c r="BI60" s="324">
        <v>2.485824</v>
      </c>
      <c r="BJ60" s="324">
        <v>2.62588</v>
      </c>
      <c r="BK60" s="324">
        <v>2.3967649999999998</v>
      </c>
      <c r="BL60" s="324">
        <v>2.2705000000000002</v>
      </c>
      <c r="BM60" s="324">
        <v>2.3852950000000002</v>
      </c>
      <c r="BN60" s="324">
        <v>2.4231699999999998</v>
      </c>
      <c r="BO60" s="324">
        <v>2.5900639999999999</v>
      </c>
      <c r="BP60" s="324">
        <v>2.686537</v>
      </c>
      <c r="BQ60" s="324">
        <v>2.730432</v>
      </c>
      <c r="BR60" s="324">
        <v>2.7933650000000001</v>
      </c>
      <c r="BS60" s="324">
        <v>2.603475</v>
      </c>
      <c r="BT60" s="324">
        <v>2.3774380000000002</v>
      </c>
      <c r="BU60" s="324">
        <v>2.4872269999999999</v>
      </c>
      <c r="BV60" s="324">
        <v>2.618366</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19.666129999999999</v>
      </c>
      <c r="AN61" s="208">
        <v>19.262689000000002</v>
      </c>
      <c r="AO61" s="208">
        <v>18.078903</v>
      </c>
      <c r="AP61" s="208">
        <v>14.991298</v>
      </c>
      <c r="AQ61" s="208">
        <v>15.731256999999999</v>
      </c>
      <c r="AR61" s="208">
        <v>17.214566999999999</v>
      </c>
      <c r="AS61" s="208">
        <v>18.005742000000001</v>
      </c>
      <c r="AT61" s="208">
        <v>18.172450999999999</v>
      </c>
      <c r="AU61" s="208">
        <v>17.319801999999999</v>
      </c>
      <c r="AV61" s="208">
        <v>16.989452</v>
      </c>
      <c r="AW61" s="208">
        <v>17.171500000000002</v>
      </c>
      <c r="AX61" s="208">
        <v>17.270743</v>
      </c>
      <c r="AY61" s="208">
        <v>17.061836</v>
      </c>
      <c r="AZ61" s="208">
        <v>15.551536</v>
      </c>
      <c r="BA61" s="208">
        <v>17.830034000000001</v>
      </c>
      <c r="BB61" s="208">
        <v>18.766867000000001</v>
      </c>
      <c r="BC61" s="208">
        <v>19.468477</v>
      </c>
      <c r="BD61" s="208">
        <v>19.893830000000001</v>
      </c>
      <c r="BE61" s="208">
        <v>19.756259</v>
      </c>
      <c r="BF61" s="208">
        <v>19.384836986</v>
      </c>
      <c r="BG61" s="208">
        <v>18.835435646000001</v>
      </c>
      <c r="BH61" s="324">
        <v>18.21904</v>
      </c>
      <c r="BI61" s="324">
        <v>18.76295</v>
      </c>
      <c r="BJ61" s="324">
        <v>19.198740000000001</v>
      </c>
      <c r="BK61" s="324">
        <v>18.693180000000002</v>
      </c>
      <c r="BL61" s="324">
        <v>18.183859999999999</v>
      </c>
      <c r="BM61" s="324">
        <v>19.084350000000001</v>
      </c>
      <c r="BN61" s="324">
        <v>19.53867</v>
      </c>
      <c r="BO61" s="324">
        <v>20.402909999999999</v>
      </c>
      <c r="BP61" s="324">
        <v>20.870979999999999</v>
      </c>
      <c r="BQ61" s="324">
        <v>21.052199999999999</v>
      </c>
      <c r="BR61" s="324">
        <v>21.223269999999999</v>
      </c>
      <c r="BS61" s="324">
        <v>20.333379999999998</v>
      </c>
      <c r="BT61" s="324">
        <v>19.3355</v>
      </c>
      <c r="BU61" s="324">
        <v>19.579499999999999</v>
      </c>
      <c r="BV61" s="324">
        <v>20.021429999999999</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324"/>
      <c r="BI62" s="324"/>
      <c r="BJ62" s="324"/>
      <c r="BK62" s="324"/>
      <c r="BL62" s="324"/>
      <c r="BM62" s="324"/>
      <c r="BN62" s="324"/>
      <c r="BO62" s="324"/>
      <c r="BP62" s="324"/>
      <c r="BQ62" s="324"/>
      <c r="BR62" s="324"/>
      <c r="BS62" s="324"/>
      <c r="BT62" s="324"/>
      <c r="BU62" s="324"/>
      <c r="BV62" s="324"/>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16.860194</v>
      </c>
      <c r="AN63" s="208">
        <v>16.505552000000002</v>
      </c>
      <c r="AO63" s="208">
        <v>15.755839</v>
      </c>
      <c r="AP63" s="208">
        <v>13.314567</v>
      </c>
      <c r="AQ63" s="208">
        <v>13.428580999999999</v>
      </c>
      <c r="AR63" s="208">
        <v>14.217067</v>
      </c>
      <c r="AS63" s="208">
        <v>14.823968000000001</v>
      </c>
      <c r="AT63" s="208">
        <v>14.692838999999999</v>
      </c>
      <c r="AU63" s="208">
        <v>14.137600000000001</v>
      </c>
      <c r="AV63" s="208">
        <v>13.845774</v>
      </c>
      <c r="AW63" s="208">
        <v>14.5802</v>
      </c>
      <c r="AX63" s="208">
        <v>14.539097</v>
      </c>
      <c r="AY63" s="208">
        <v>14.974968000000001</v>
      </c>
      <c r="AZ63" s="208">
        <v>12.8035</v>
      </c>
      <c r="BA63" s="208">
        <v>14.834065000000001</v>
      </c>
      <c r="BB63" s="208">
        <v>15.633367</v>
      </c>
      <c r="BC63" s="208">
        <v>16.129774000000001</v>
      </c>
      <c r="BD63" s="208">
        <v>16.742899999999999</v>
      </c>
      <c r="BE63" s="208">
        <v>16.48171</v>
      </c>
      <c r="BF63" s="208">
        <v>16.085258065000001</v>
      </c>
      <c r="BG63" s="208">
        <v>15.681033333</v>
      </c>
      <c r="BH63" s="324">
        <v>14.824120000000001</v>
      </c>
      <c r="BI63" s="324">
        <v>15.66212</v>
      </c>
      <c r="BJ63" s="324">
        <v>16.38044</v>
      </c>
      <c r="BK63" s="324">
        <v>15.819509999999999</v>
      </c>
      <c r="BL63" s="324">
        <v>15.16011</v>
      </c>
      <c r="BM63" s="324">
        <v>15.709289999999999</v>
      </c>
      <c r="BN63" s="324">
        <v>16.11055</v>
      </c>
      <c r="BO63" s="324">
        <v>16.606999999999999</v>
      </c>
      <c r="BP63" s="324">
        <v>17.216470000000001</v>
      </c>
      <c r="BQ63" s="324">
        <v>17.47045</v>
      </c>
      <c r="BR63" s="324">
        <v>17.5426</v>
      </c>
      <c r="BS63" s="324">
        <v>16.823129999999999</v>
      </c>
      <c r="BT63" s="324">
        <v>15.766400000000001</v>
      </c>
      <c r="BU63" s="324">
        <v>16.304649999999999</v>
      </c>
      <c r="BV63" s="324">
        <v>17.001429999999999</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18.976085000000001</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18.386085000000001</v>
      </c>
      <c r="AX64" s="208">
        <v>18.386085000000001</v>
      </c>
      <c r="AY64" s="208">
        <v>18.142900000000001</v>
      </c>
      <c r="AZ64" s="208">
        <v>18.089600000000001</v>
      </c>
      <c r="BA64" s="208">
        <v>18.089600000000001</v>
      </c>
      <c r="BB64" s="208">
        <v>18.127700000000001</v>
      </c>
      <c r="BC64" s="208">
        <v>18.127700000000001</v>
      </c>
      <c r="BD64" s="208">
        <v>18.127700000000001</v>
      </c>
      <c r="BE64" s="208">
        <v>18.129300000000001</v>
      </c>
      <c r="BF64" s="208">
        <v>18.129300000000001</v>
      </c>
      <c r="BG64" s="208">
        <v>18.129300000000001</v>
      </c>
      <c r="BH64" s="324">
        <v>18.129300000000001</v>
      </c>
      <c r="BI64" s="324">
        <v>18.129300000000001</v>
      </c>
      <c r="BJ64" s="324">
        <v>18.129300000000001</v>
      </c>
      <c r="BK64" s="324">
        <v>18.129300000000001</v>
      </c>
      <c r="BL64" s="324">
        <v>18.129300000000001</v>
      </c>
      <c r="BM64" s="324">
        <v>18.129300000000001</v>
      </c>
      <c r="BN64" s="324">
        <v>18.129300000000001</v>
      </c>
      <c r="BO64" s="324">
        <v>18.129300000000001</v>
      </c>
      <c r="BP64" s="324">
        <v>18.129300000000001</v>
      </c>
      <c r="BQ64" s="324">
        <v>18.129300000000001</v>
      </c>
      <c r="BR64" s="324">
        <v>18.129300000000001</v>
      </c>
      <c r="BS64" s="324">
        <v>18.129300000000001</v>
      </c>
      <c r="BT64" s="324">
        <v>18.129300000000001</v>
      </c>
      <c r="BU64" s="324">
        <v>18.129300000000001</v>
      </c>
      <c r="BV64" s="324">
        <v>18.129300000000001</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0.88849696868000005</v>
      </c>
      <c r="AN65" s="209">
        <v>0.86980807684999994</v>
      </c>
      <c r="AO65" s="209">
        <v>0.83029976941999994</v>
      </c>
      <c r="AP65" s="209">
        <v>0.70164983978999995</v>
      </c>
      <c r="AQ65" s="209">
        <v>0.72037550389000005</v>
      </c>
      <c r="AR65" s="209">
        <v>0.76345194428999996</v>
      </c>
      <c r="AS65" s="209">
        <v>0.79604233360999999</v>
      </c>
      <c r="AT65" s="209">
        <v>0.78900074831</v>
      </c>
      <c r="AU65" s="209">
        <v>0.76892932888999999</v>
      </c>
      <c r="AV65" s="209">
        <v>0.75305721691000005</v>
      </c>
      <c r="AW65" s="209">
        <v>0.79300188158999996</v>
      </c>
      <c r="AX65" s="209">
        <v>0.79076633226000004</v>
      </c>
      <c r="AY65" s="209">
        <v>0.82538998727000001</v>
      </c>
      <c r="AZ65" s="209">
        <v>0.70778237218999995</v>
      </c>
      <c r="BA65" s="209">
        <v>0.82003278127000001</v>
      </c>
      <c r="BB65" s="209">
        <v>0.86240212492000001</v>
      </c>
      <c r="BC65" s="209">
        <v>0.88978601808000002</v>
      </c>
      <c r="BD65" s="209">
        <v>0.92360862105999997</v>
      </c>
      <c r="BE65" s="209">
        <v>0.90912004323999995</v>
      </c>
      <c r="BF65" s="209">
        <v>0.88725202101</v>
      </c>
      <c r="BG65" s="209">
        <v>0.86495525659000005</v>
      </c>
      <c r="BH65" s="350">
        <v>0.81768870000000005</v>
      </c>
      <c r="BI65" s="350">
        <v>0.86391189999999995</v>
      </c>
      <c r="BJ65" s="350">
        <v>0.9035339</v>
      </c>
      <c r="BK65" s="350">
        <v>0.87259370000000003</v>
      </c>
      <c r="BL65" s="350">
        <v>0.83622160000000001</v>
      </c>
      <c r="BM65" s="350">
        <v>0.86651370000000005</v>
      </c>
      <c r="BN65" s="350">
        <v>0.88864719999999997</v>
      </c>
      <c r="BO65" s="350">
        <v>0.91603109999999999</v>
      </c>
      <c r="BP65" s="350">
        <v>0.94964890000000002</v>
      </c>
      <c r="BQ65" s="350">
        <v>0.96365800000000001</v>
      </c>
      <c r="BR65" s="350">
        <v>0.96763779999999999</v>
      </c>
      <c r="BS65" s="350">
        <v>0.92795240000000001</v>
      </c>
      <c r="BT65" s="350">
        <v>0.86966410000000005</v>
      </c>
      <c r="BU65" s="350">
        <v>0.89935330000000002</v>
      </c>
      <c r="BV65" s="350">
        <v>0.9377875</v>
      </c>
    </row>
    <row r="66" spans="1:74" s="400" customFormat="1" ht="22.3" customHeight="1" x14ac:dyDescent="0.2">
      <c r="A66" s="399"/>
      <c r="B66" s="792" t="s">
        <v>978</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586"/>
      <c r="BH66" s="208"/>
      <c r="BI66" s="481"/>
      <c r="BJ66" s="481"/>
    </row>
    <row r="67" spans="1:74" ht="12.05" customHeight="1" x14ac:dyDescent="0.25">
      <c r="A67" s="61"/>
      <c r="B67" s="762" t="s">
        <v>815</v>
      </c>
      <c r="C67" s="763"/>
      <c r="D67" s="763"/>
      <c r="E67" s="763"/>
      <c r="F67" s="763"/>
      <c r="G67" s="763"/>
      <c r="H67" s="763"/>
      <c r="I67" s="763"/>
      <c r="J67" s="763"/>
      <c r="K67" s="763"/>
      <c r="L67" s="763"/>
      <c r="M67" s="763"/>
      <c r="N67" s="763"/>
      <c r="O67" s="763"/>
      <c r="P67" s="763"/>
      <c r="Q67" s="763"/>
      <c r="BG67" s="585"/>
      <c r="BH67" s="208"/>
    </row>
    <row r="68" spans="1:74" s="400" customFormat="1" ht="12.05" customHeight="1" x14ac:dyDescent="0.2">
      <c r="A68" s="399"/>
      <c r="B68" s="756" t="str">
        <f>"Notes: "&amp;"EIA completed modeling and analysis for this report on " &amp;Dates!D2&amp;"."</f>
        <v>Notes: EIA completed modeling and analysis for this report on Thursday October 7, 2021.</v>
      </c>
      <c r="C68" s="755"/>
      <c r="D68" s="755"/>
      <c r="E68" s="755"/>
      <c r="F68" s="755"/>
      <c r="G68" s="755"/>
      <c r="H68" s="755"/>
      <c r="I68" s="755"/>
      <c r="J68" s="755"/>
      <c r="K68" s="755"/>
      <c r="L68" s="755"/>
      <c r="M68" s="755"/>
      <c r="N68" s="755"/>
      <c r="O68" s="755"/>
      <c r="P68" s="755"/>
      <c r="Q68" s="755"/>
      <c r="AY68" s="481"/>
      <c r="AZ68" s="481"/>
      <c r="BA68" s="481"/>
      <c r="BB68" s="481"/>
      <c r="BC68" s="481"/>
      <c r="BD68" s="586"/>
      <c r="BE68" s="586"/>
      <c r="BF68" s="586"/>
      <c r="BG68" s="586"/>
      <c r="BH68" s="208"/>
      <c r="BI68" s="481"/>
      <c r="BJ68" s="481"/>
    </row>
    <row r="69" spans="1:74" s="400" customFormat="1" ht="12.05" customHeight="1" x14ac:dyDescent="0.2">
      <c r="A69" s="399"/>
      <c r="B69" s="756" t="s">
        <v>353</v>
      </c>
      <c r="C69" s="755"/>
      <c r="D69" s="755"/>
      <c r="E69" s="755"/>
      <c r="F69" s="755"/>
      <c r="G69" s="755"/>
      <c r="H69" s="755"/>
      <c r="I69" s="755"/>
      <c r="J69" s="755"/>
      <c r="K69" s="755"/>
      <c r="L69" s="755"/>
      <c r="M69" s="755"/>
      <c r="N69" s="755"/>
      <c r="O69" s="755"/>
      <c r="P69" s="755"/>
      <c r="Q69" s="755"/>
      <c r="AY69" s="481"/>
      <c r="AZ69" s="481"/>
      <c r="BA69" s="481"/>
      <c r="BB69" s="481"/>
      <c r="BC69" s="481"/>
      <c r="BD69" s="586"/>
      <c r="BE69" s="586"/>
      <c r="BF69" s="586"/>
      <c r="BG69" s="586"/>
      <c r="BH69" s="208"/>
      <c r="BI69" s="481"/>
      <c r="BJ69" s="481"/>
    </row>
    <row r="70" spans="1:74" s="400" customFormat="1" ht="12.05" customHeight="1" x14ac:dyDescent="0.2">
      <c r="A70" s="399"/>
      <c r="B70" s="749" t="s">
        <v>849</v>
      </c>
      <c r="C70" s="748"/>
      <c r="D70" s="748"/>
      <c r="E70" s="748"/>
      <c r="F70" s="748"/>
      <c r="G70" s="748"/>
      <c r="H70" s="748"/>
      <c r="I70" s="748"/>
      <c r="J70" s="748"/>
      <c r="K70" s="748"/>
      <c r="L70" s="748"/>
      <c r="M70" s="748"/>
      <c r="N70" s="748"/>
      <c r="O70" s="748"/>
      <c r="P70" s="748"/>
      <c r="Q70" s="742"/>
      <c r="AY70" s="481"/>
      <c r="AZ70" s="481"/>
      <c r="BA70" s="481"/>
      <c r="BB70" s="481"/>
      <c r="BC70" s="481"/>
      <c r="BD70" s="586"/>
      <c r="BE70" s="586"/>
      <c r="BF70" s="586"/>
      <c r="BG70" s="586"/>
      <c r="BH70" s="208"/>
      <c r="BI70" s="481"/>
      <c r="BJ70" s="481"/>
    </row>
    <row r="71" spans="1:74" s="400" customFormat="1" ht="12.05" customHeight="1" x14ac:dyDescent="0.2">
      <c r="A71" s="399"/>
      <c r="B71" s="750" t="s">
        <v>851</v>
      </c>
      <c r="C71" s="752"/>
      <c r="D71" s="752"/>
      <c r="E71" s="752"/>
      <c r="F71" s="752"/>
      <c r="G71" s="752"/>
      <c r="H71" s="752"/>
      <c r="I71" s="752"/>
      <c r="J71" s="752"/>
      <c r="K71" s="752"/>
      <c r="L71" s="752"/>
      <c r="M71" s="752"/>
      <c r="N71" s="752"/>
      <c r="O71" s="752"/>
      <c r="P71" s="752"/>
      <c r="Q71" s="742"/>
      <c r="AY71" s="481"/>
      <c r="AZ71" s="481"/>
      <c r="BA71" s="481"/>
      <c r="BB71" s="481"/>
      <c r="BC71" s="481"/>
      <c r="BD71" s="586"/>
      <c r="BE71" s="586"/>
      <c r="BF71" s="586"/>
      <c r="BG71" s="586"/>
      <c r="BH71" s="208"/>
      <c r="BI71" s="481"/>
      <c r="BJ71" s="481"/>
    </row>
    <row r="72" spans="1:74" s="400" customFormat="1" ht="12.05" customHeight="1" x14ac:dyDescent="0.2">
      <c r="A72" s="399"/>
      <c r="B72" s="751" t="s">
        <v>838</v>
      </c>
      <c r="C72" s="752"/>
      <c r="D72" s="752"/>
      <c r="E72" s="752"/>
      <c r="F72" s="752"/>
      <c r="G72" s="752"/>
      <c r="H72" s="752"/>
      <c r="I72" s="752"/>
      <c r="J72" s="752"/>
      <c r="K72" s="752"/>
      <c r="L72" s="752"/>
      <c r="M72" s="752"/>
      <c r="N72" s="752"/>
      <c r="O72" s="752"/>
      <c r="P72" s="752"/>
      <c r="Q72" s="742"/>
      <c r="AY72" s="481"/>
      <c r="AZ72" s="481"/>
      <c r="BA72" s="481"/>
      <c r="BB72" s="481"/>
      <c r="BC72" s="481"/>
      <c r="BD72" s="586"/>
      <c r="BE72" s="586"/>
      <c r="BF72" s="586"/>
      <c r="BG72" s="586"/>
      <c r="BH72" s="208"/>
      <c r="BI72" s="481"/>
      <c r="BJ72" s="481"/>
    </row>
    <row r="73" spans="1:74" s="400" customFormat="1" ht="12.05" customHeight="1" x14ac:dyDescent="0.2">
      <c r="A73" s="393"/>
      <c r="B73" s="771" t="s">
        <v>1380</v>
      </c>
      <c r="C73" s="742"/>
      <c r="D73" s="742"/>
      <c r="E73" s="742"/>
      <c r="F73" s="742"/>
      <c r="G73" s="742"/>
      <c r="H73" s="742"/>
      <c r="I73" s="742"/>
      <c r="J73" s="742"/>
      <c r="K73" s="742"/>
      <c r="L73" s="742"/>
      <c r="M73" s="742"/>
      <c r="N73" s="742"/>
      <c r="O73" s="742"/>
      <c r="P73" s="742"/>
      <c r="Q73" s="742"/>
      <c r="AY73" s="481"/>
      <c r="AZ73" s="481"/>
      <c r="BA73" s="481"/>
      <c r="BB73" s="481"/>
      <c r="BC73" s="481"/>
      <c r="BD73" s="586"/>
      <c r="BE73" s="586"/>
      <c r="BF73" s="586"/>
      <c r="BG73" s="586"/>
      <c r="BH73" s="208"/>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208"/>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208"/>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208"/>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208"/>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I82" s="364"/>
      <c r="BJ82" s="364"/>
      <c r="BK82" s="364"/>
      <c r="BL82" s="364"/>
      <c r="BM82" s="364"/>
      <c r="BN82" s="364"/>
      <c r="BO82" s="364"/>
      <c r="BP82" s="364"/>
      <c r="BQ82" s="364"/>
      <c r="BR82" s="364"/>
      <c r="BS82" s="364"/>
      <c r="BT82" s="364"/>
      <c r="BU82" s="364"/>
      <c r="BV82" s="364"/>
    </row>
    <row r="83" spans="3:74" x14ac:dyDescent="0.2">
      <c r="BG83" s="585"/>
      <c r="BK83" s="365"/>
      <c r="BL83" s="365"/>
      <c r="BM83" s="365"/>
      <c r="BN83" s="365"/>
      <c r="BO83" s="365"/>
      <c r="BP83" s="365"/>
      <c r="BQ83" s="365"/>
      <c r="BR83" s="365"/>
      <c r="BS83" s="365"/>
      <c r="BT83" s="365"/>
      <c r="BU83" s="365"/>
      <c r="BV83" s="365"/>
    </row>
    <row r="84" spans="3:74" x14ac:dyDescent="0.2">
      <c r="BG84" s="585"/>
      <c r="BK84" s="365"/>
      <c r="BL84" s="365"/>
      <c r="BM84" s="365"/>
      <c r="BN84" s="365"/>
      <c r="BO84" s="365"/>
      <c r="BP84" s="365"/>
      <c r="BQ84" s="365"/>
      <c r="BR84" s="365"/>
      <c r="BS84" s="365"/>
      <c r="BT84" s="365"/>
      <c r="BU84" s="365"/>
      <c r="BV84" s="365"/>
    </row>
    <row r="85" spans="3:74" x14ac:dyDescent="0.2">
      <c r="BG85" s="585"/>
      <c r="BK85" s="365"/>
      <c r="BL85" s="365"/>
      <c r="BM85" s="365"/>
      <c r="BN85" s="365"/>
      <c r="BO85" s="365"/>
      <c r="BP85" s="365"/>
      <c r="BQ85" s="365"/>
      <c r="BR85" s="365"/>
      <c r="BS85" s="365"/>
      <c r="BT85" s="365"/>
      <c r="BU85" s="365"/>
      <c r="BV85" s="365"/>
    </row>
    <row r="86" spans="3:74" x14ac:dyDescent="0.2">
      <c r="BG86" s="585"/>
      <c r="BK86" s="365"/>
      <c r="BL86" s="365"/>
      <c r="BM86" s="365"/>
      <c r="BN86" s="365"/>
      <c r="BO86" s="365"/>
      <c r="BP86" s="365"/>
      <c r="BQ86" s="365"/>
      <c r="BR86" s="365"/>
      <c r="BS86" s="365"/>
      <c r="BT86" s="365"/>
      <c r="BU86" s="365"/>
      <c r="BV86" s="365"/>
    </row>
    <row r="87" spans="3:74" x14ac:dyDescent="0.2">
      <c r="BG87" s="585"/>
      <c r="BK87" s="365"/>
      <c r="BL87" s="365"/>
      <c r="BM87" s="365"/>
      <c r="BN87" s="365"/>
      <c r="BO87" s="365"/>
      <c r="BP87" s="365"/>
      <c r="BQ87" s="365"/>
      <c r="BR87" s="365"/>
      <c r="BS87" s="365"/>
      <c r="BT87" s="365"/>
      <c r="BU87" s="365"/>
      <c r="BV87" s="365"/>
    </row>
    <row r="88" spans="3:74" x14ac:dyDescent="0.2">
      <c r="BG88" s="585"/>
      <c r="BK88" s="365"/>
      <c r="BL88" s="365"/>
      <c r="BM88" s="365"/>
      <c r="BN88" s="365"/>
      <c r="BO88" s="365"/>
      <c r="BP88" s="365"/>
      <c r="BQ88" s="365"/>
      <c r="BR88" s="365"/>
      <c r="BS88" s="365"/>
      <c r="BT88" s="365"/>
      <c r="BU88" s="365"/>
      <c r="BV88" s="365"/>
    </row>
    <row r="89" spans="3:74" x14ac:dyDescent="0.2">
      <c r="BG89" s="585"/>
      <c r="BK89" s="365"/>
      <c r="BL89" s="365"/>
      <c r="BM89" s="365"/>
      <c r="BN89" s="365"/>
      <c r="BO89" s="365"/>
      <c r="BP89" s="365"/>
      <c r="BQ89" s="365"/>
      <c r="BR89" s="365"/>
      <c r="BS89" s="365"/>
      <c r="BT89" s="365"/>
      <c r="BU89" s="365"/>
      <c r="BV89" s="365"/>
    </row>
    <row r="90" spans="3:74" x14ac:dyDescent="0.2">
      <c r="BG90" s="585"/>
      <c r="BK90" s="365"/>
      <c r="BL90" s="365"/>
      <c r="BM90" s="365"/>
      <c r="BN90" s="365"/>
      <c r="BO90" s="365"/>
      <c r="BP90" s="365"/>
      <c r="BQ90" s="365"/>
      <c r="BR90" s="365"/>
      <c r="BS90" s="365"/>
      <c r="BT90" s="365"/>
      <c r="BU90" s="365"/>
      <c r="BV90" s="365"/>
    </row>
    <row r="91" spans="3:74" x14ac:dyDescent="0.2">
      <c r="BG91" s="585"/>
      <c r="BK91" s="365"/>
      <c r="BL91" s="365"/>
      <c r="BM91" s="365"/>
      <c r="BN91" s="365"/>
      <c r="BO91" s="365"/>
      <c r="BP91" s="365"/>
      <c r="BQ91" s="365"/>
      <c r="BR91" s="365"/>
      <c r="BS91" s="365"/>
      <c r="BT91" s="365"/>
      <c r="BU91" s="365"/>
      <c r="BV91" s="365"/>
    </row>
    <row r="92" spans="3:74" x14ac:dyDescent="0.2">
      <c r="BG92" s="585"/>
      <c r="BK92" s="365"/>
      <c r="BL92" s="365"/>
      <c r="BM92" s="365"/>
      <c r="BN92" s="365"/>
      <c r="BO92" s="365"/>
      <c r="BP92" s="365"/>
      <c r="BQ92" s="365"/>
      <c r="BR92" s="365"/>
      <c r="BS92" s="365"/>
      <c r="BT92" s="365"/>
      <c r="BU92" s="365"/>
      <c r="BV92" s="365"/>
    </row>
    <row r="93" spans="3:74" x14ac:dyDescent="0.2">
      <c r="BG93" s="585"/>
      <c r="BK93" s="365"/>
      <c r="BL93" s="365"/>
      <c r="BM93" s="365"/>
      <c r="BN93" s="365"/>
      <c r="BO93" s="365"/>
      <c r="BP93" s="365"/>
      <c r="BQ93" s="365"/>
      <c r="BR93" s="365"/>
      <c r="BS93" s="365"/>
      <c r="BT93" s="365"/>
      <c r="BU93" s="365"/>
      <c r="BV93" s="365"/>
    </row>
    <row r="94" spans="3:74" x14ac:dyDescent="0.2">
      <c r="BG94" s="585"/>
      <c r="BK94" s="365"/>
      <c r="BL94" s="365"/>
      <c r="BM94" s="365"/>
      <c r="BN94" s="365"/>
      <c r="BO94" s="365"/>
      <c r="BP94" s="365"/>
      <c r="BQ94" s="365"/>
      <c r="BR94" s="365"/>
      <c r="BS94" s="365"/>
      <c r="BT94" s="365"/>
      <c r="BU94" s="365"/>
      <c r="BV94" s="365"/>
    </row>
    <row r="95" spans="3:74" x14ac:dyDescent="0.2">
      <c r="BG95" s="585"/>
      <c r="BK95" s="365"/>
      <c r="BL95" s="365"/>
      <c r="BM95" s="365"/>
      <c r="BN95" s="365"/>
      <c r="BO95" s="365"/>
      <c r="BP95" s="365"/>
      <c r="BQ95" s="365"/>
      <c r="BR95" s="365"/>
      <c r="BS95" s="365"/>
      <c r="BT95" s="365"/>
      <c r="BU95" s="365"/>
      <c r="BV95" s="365"/>
    </row>
    <row r="96" spans="3:74" x14ac:dyDescent="0.2">
      <c r="BG96" s="585"/>
      <c r="BK96" s="365"/>
      <c r="BL96" s="365"/>
      <c r="BM96" s="365"/>
      <c r="BN96" s="365"/>
      <c r="BO96" s="365"/>
      <c r="BP96" s="365"/>
      <c r="BQ96" s="365"/>
      <c r="BR96" s="365"/>
      <c r="BS96" s="365"/>
      <c r="BT96" s="365"/>
      <c r="BU96" s="365"/>
      <c r="BV96" s="365"/>
    </row>
    <row r="97" spans="59:74" x14ac:dyDescent="0.2">
      <c r="BG97" s="585"/>
      <c r="BK97" s="365"/>
      <c r="BL97" s="365"/>
      <c r="BM97" s="365"/>
      <c r="BN97" s="365"/>
      <c r="BO97" s="365"/>
      <c r="BP97" s="365"/>
      <c r="BQ97" s="365"/>
      <c r="BR97" s="365"/>
      <c r="BS97" s="365"/>
      <c r="BT97" s="365"/>
      <c r="BU97" s="365"/>
      <c r="BV97" s="365"/>
    </row>
    <row r="98" spans="59:74" x14ac:dyDescent="0.2">
      <c r="BG98" s="585"/>
      <c r="BK98" s="365"/>
      <c r="BL98" s="365"/>
      <c r="BM98" s="365"/>
      <c r="BN98" s="365"/>
      <c r="BO98" s="365"/>
      <c r="BP98" s="365"/>
      <c r="BQ98" s="365"/>
      <c r="BR98" s="365"/>
      <c r="BS98" s="365"/>
      <c r="BT98" s="365"/>
      <c r="BU98" s="365"/>
      <c r="BV98" s="365"/>
    </row>
    <row r="99" spans="59:74" x14ac:dyDescent="0.2">
      <c r="BG99" s="585"/>
      <c r="BK99" s="365"/>
      <c r="BL99" s="365"/>
      <c r="BM99" s="365"/>
      <c r="BN99" s="365"/>
      <c r="BO99" s="365"/>
      <c r="BP99" s="365"/>
      <c r="BQ99" s="365"/>
      <c r="BR99" s="365"/>
      <c r="BS99" s="365"/>
      <c r="BT99" s="365"/>
      <c r="BU99" s="365"/>
      <c r="BV99" s="365"/>
    </row>
    <row r="100" spans="59:74" x14ac:dyDescent="0.2">
      <c r="BG100" s="585"/>
      <c r="BK100" s="365"/>
      <c r="BL100" s="365"/>
      <c r="BM100" s="365"/>
      <c r="BN100" s="365"/>
      <c r="BO100" s="365"/>
      <c r="BP100" s="365"/>
      <c r="BQ100" s="365"/>
      <c r="BR100" s="365"/>
      <c r="BS100" s="365"/>
      <c r="BT100" s="365"/>
      <c r="BU100" s="365"/>
      <c r="BV100" s="365"/>
    </row>
    <row r="101" spans="59:74" x14ac:dyDescent="0.2">
      <c r="BG101" s="585"/>
      <c r="BK101" s="365"/>
      <c r="BL101" s="365"/>
      <c r="BM101" s="365"/>
      <c r="BN101" s="365"/>
      <c r="BO101" s="365"/>
      <c r="BP101" s="365"/>
      <c r="BQ101" s="365"/>
      <c r="BR101" s="365"/>
      <c r="BS101" s="365"/>
      <c r="BT101" s="365"/>
      <c r="BU101" s="365"/>
      <c r="BV101" s="365"/>
    </row>
    <row r="102" spans="59:74" x14ac:dyDescent="0.2">
      <c r="BG102" s="585"/>
      <c r="BK102" s="365"/>
      <c r="BL102" s="365"/>
      <c r="BM102" s="365"/>
      <c r="BN102" s="365"/>
      <c r="BO102" s="365"/>
      <c r="BP102" s="365"/>
      <c r="BQ102" s="365"/>
      <c r="BR102" s="365"/>
      <c r="BS102" s="365"/>
      <c r="BT102" s="365"/>
      <c r="BU102" s="365"/>
      <c r="BV102" s="365"/>
    </row>
    <row r="103" spans="59:74" x14ac:dyDescent="0.2">
      <c r="BG103" s="585"/>
      <c r="BK103" s="365"/>
      <c r="BL103" s="365"/>
      <c r="BM103" s="365"/>
      <c r="BN103" s="365"/>
      <c r="BO103" s="365"/>
      <c r="BP103" s="365"/>
      <c r="BQ103" s="365"/>
      <c r="BR103" s="365"/>
      <c r="BS103" s="365"/>
      <c r="BT103" s="365"/>
      <c r="BU103" s="365"/>
      <c r="BV103" s="365"/>
    </row>
    <row r="104" spans="59:74" x14ac:dyDescent="0.2">
      <c r="BG104" s="585"/>
      <c r="BK104" s="365"/>
      <c r="BL104" s="365"/>
      <c r="BM104" s="365"/>
      <c r="BN104" s="365"/>
      <c r="BO104" s="365"/>
      <c r="BP104" s="365"/>
      <c r="BQ104" s="365"/>
      <c r="BR104" s="365"/>
      <c r="BS104" s="365"/>
      <c r="BT104" s="365"/>
      <c r="BU104" s="365"/>
      <c r="BV104" s="365"/>
    </row>
    <row r="105" spans="59:74" x14ac:dyDescent="0.2">
      <c r="BG105" s="585"/>
      <c r="BK105" s="365"/>
      <c r="BL105" s="365"/>
      <c r="BM105" s="365"/>
      <c r="BN105" s="365"/>
      <c r="BO105" s="365"/>
      <c r="BP105" s="365"/>
      <c r="BQ105" s="365"/>
      <c r="BR105" s="365"/>
      <c r="BS105" s="365"/>
      <c r="BT105" s="365"/>
      <c r="BU105" s="365"/>
      <c r="BV105" s="365"/>
    </row>
    <row r="106" spans="59:74" x14ac:dyDescent="0.2">
      <c r="BG106" s="585"/>
      <c r="BK106" s="365"/>
      <c r="BL106" s="365"/>
      <c r="BM106" s="365"/>
      <c r="BN106" s="365"/>
      <c r="BO106" s="365"/>
      <c r="BP106" s="365"/>
      <c r="BQ106" s="365"/>
      <c r="BR106" s="365"/>
      <c r="BS106" s="365"/>
      <c r="BT106" s="365"/>
      <c r="BU106" s="365"/>
      <c r="BV106" s="365"/>
    </row>
    <row r="107" spans="59:74" x14ac:dyDescent="0.2">
      <c r="BG107" s="585"/>
      <c r="BK107" s="365"/>
      <c r="BL107" s="365"/>
      <c r="BM107" s="365"/>
      <c r="BN107" s="365"/>
      <c r="BO107" s="365"/>
      <c r="BP107" s="365"/>
      <c r="BQ107" s="365"/>
      <c r="BR107" s="365"/>
      <c r="BS107" s="365"/>
      <c r="BT107" s="365"/>
      <c r="BU107" s="365"/>
      <c r="BV107" s="365"/>
    </row>
    <row r="108" spans="59:74" x14ac:dyDescent="0.2">
      <c r="BG108" s="585"/>
      <c r="BK108" s="365"/>
      <c r="BL108" s="365"/>
      <c r="BM108" s="365"/>
      <c r="BN108" s="365"/>
      <c r="BO108" s="365"/>
      <c r="BP108" s="365"/>
      <c r="BQ108" s="365"/>
      <c r="BR108" s="365"/>
      <c r="BS108" s="365"/>
      <c r="BT108" s="365"/>
      <c r="BU108" s="365"/>
      <c r="BV108" s="365"/>
    </row>
    <row r="109" spans="59:74" x14ac:dyDescent="0.2">
      <c r="BG109" s="585"/>
      <c r="BK109" s="365"/>
      <c r="BL109" s="365"/>
      <c r="BM109" s="365"/>
      <c r="BN109" s="365"/>
      <c r="BO109" s="365"/>
      <c r="BP109" s="365"/>
      <c r="BQ109" s="365"/>
      <c r="BR109" s="365"/>
      <c r="BS109" s="365"/>
      <c r="BT109" s="365"/>
      <c r="BU109" s="365"/>
      <c r="BV109" s="365"/>
    </row>
    <row r="110" spans="59:74" x14ac:dyDescent="0.2">
      <c r="BK110" s="365"/>
      <c r="BL110" s="365"/>
      <c r="BM110" s="365"/>
      <c r="BN110" s="365"/>
      <c r="BO110" s="365"/>
      <c r="BP110" s="365"/>
      <c r="BQ110" s="365"/>
      <c r="BR110" s="365"/>
      <c r="BS110" s="365"/>
      <c r="BT110" s="365"/>
      <c r="BU110" s="365"/>
      <c r="BV110" s="365"/>
    </row>
    <row r="111" spans="59:74" x14ac:dyDescent="0.2">
      <c r="BK111" s="365"/>
      <c r="BL111" s="365"/>
      <c r="BM111" s="365"/>
      <c r="BN111" s="365"/>
      <c r="BO111" s="365"/>
      <c r="BP111" s="365"/>
      <c r="BQ111" s="365"/>
      <c r="BR111" s="365"/>
      <c r="BS111" s="365"/>
      <c r="BT111" s="365"/>
      <c r="BU111" s="365"/>
      <c r="BV111" s="365"/>
    </row>
    <row r="112" spans="59:74" x14ac:dyDescent="0.2">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I11" sqref="BI11"/>
    </sheetView>
  </sheetViews>
  <sheetFormatPr defaultColWidth="9.59765625" defaultRowHeight="8.9" x14ac:dyDescent="0.15"/>
  <cols>
    <col min="1" max="1" width="8.59765625" style="2" customWidth="1"/>
    <col min="2" max="2" width="45.3984375" style="2" customWidth="1"/>
    <col min="3" max="50" width="6.59765625" style="2" customWidth="1"/>
    <col min="51" max="55" width="6.59765625" style="363" customWidth="1"/>
    <col min="56" max="58" width="6.59765625" style="588" customWidth="1"/>
    <col min="59" max="62" width="6.59765625" style="363" customWidth="1"/>
    <col min="63" max="74" width="6.59765625" style="2" customWidth="1"/>
    <col min="75" max="16384" width="9.59765625" style="2"/>
  </cols>
  <sheetData>
    <row r="1" spans="1:74" ht="15.8" customHeight="1" x14ac:dyDescent="0.25">
      <c r="A1" s="766" t="s">
        <v>798</v>
      </c>
      <c r="B1" s="800" t="s">
        <v>1381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9"/>
    </row>
    <row r="2" spans="1:74" s="5"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201.1</v>
      </c>
      <c r="BB6" s="232">
        <v>205.5</v>
      </c>
      <c r="BC6" s="232">
        <v>218.1</v>
      </c>
      <c r="BD6" s="232">
        <v>225.2</v>
      </c>
      <c r="BE6" s="232">
        <v>233.8</v>
      </c>
      <c r="BF6" s="232">
        <v>232.3706</v>
      </c>
      <c r="BG6" s="232">
        <v>230.0771</v>
      </c>
      <c r="BH6" s="305">
        <v>241.06</v>
      </c>
      <c r="BI6" s="305">
        <v>232.9126</v>
      </c>
      <c r="BJ6" s="305">
        <v>222.6242</v>
      </c>
      <c r="BK6" s="305">
        <v>218.19450000000001</v>
      </c>
      <c r="BL6" s="305">
        <v>219.52289999999999</v>
      </c>
      <c r="BM6" s="305">
        <v>221.11680000000001</v>
      </c>
      <c r="BN6" s="305">
        <v>219.48070000000001</v>
      </c>
      <c r="BO6" s="305">
        <v>219.36420000000001</v>
      </c>
      <c r="BP6" s="305">
        <v>214.83930000000001</v>
      </c>
      <c r="BQ6" s="305">
        <v>210.04650000000001</v>
      </c>
      <c r="BR6" s="305">
        <v>212.92830000000001</v>
      </c>
      <c r="BS6" s="305">
        <v>205.1078</v>
      </c>
      <c r="BT6" s="305">
        <v>196.91759999999999</v>
      </c>
      <c r="BU6" s="305">
        <v>192.44130000000001</v>
      </c>
      <c r="BV6" s="305">
        <v>182.8366</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358"/>
      <c r="BI7" s="358"/>
      <c r="BJ7" s="358"/>
      <c r="BK7" s="358"/>
      <c r="BL7" s="358"/>
      <c r="BM7" s="358"/>
      <c r="BN7" s="358"/>
      <c r="BO7" s="358"/>
      <c r="BP7" s="358"/>
      <c r="BQ7" s="358"/>
      <c r="BR7" s="358"/>
      <c r="BS7" s="358"/>
      <c r="BT7" s="358"/>
      <c r="BU7" s="358"/>
      <c r="BV7" s="35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232">
        <v>288.82</v>
      </c>
      <c r="BD8" s="232">
        <v>295.8</v>
      </c>
      <c r="BE8" s="232">
        <v>301.32499999999999</v>
      </c>
      <c r="BF8" s="232">
        <v>302.94</v>
      </c>
      <c r="BG8" s="232">
        <v>307.07499999999999</v>
      </c>
      <c r="BH8" s="305">
        <v>308.517</v>
      </c>
      <c r="BI8" s="305">
        <v>308.97250000000003</v>
      </c>
      <c r="BJ8" s="305">
        <v>305.52809999999999</v>
      </c>
      <c r="BK8" s="305">
        <v>291.60939999999999</v>
      </c>
      <c r="BL8" s="305">
        <v>288.84899999999999</v>
      </c>
      <c r="BM8" s="305">
        <v>287.11219999999997</v>
      </c>
      <c r="BN8" s="305">
        <v>285.66090000000003</v>
      </c>
      <c r="BO8" s="305">
        <v>288.70460000000003</v>
      </c>
      <c r="BP8" s="305">
        <v>289.726</v>
      </c>
      <c r="BQ8" s="305">
        <v>285.0247</v>
      </c>
      <c r="BR8" s="305">
        <v>290.14909999999998</v>
      </c>
      <c r="BS8" s="305">
        <v>272.9923</v>
      </c>
      <c r="BT8" s="305">
        <v>265.47250000000003</v>
      </c>
      <c r="BU8" s="305">
        <v>265.6773</v>
      </c>
      <c r="BV8" s="305">
        <v>263.69200000000001</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232">
        <v>288.24</v>
      </c>
      <c r="BD9" s="232">
        <v>297.3</v>
      </c>
      <c r="BE9" s="232">
        <v>303.47500000000002</v>
      </c>
      <c r="BF9" s="232">
        <v>303.38</v>
      </c>
      <c r="BG9" s="232">
        <v>304.42500000000001</v>
      </c>
      <c r="BH9" s="305">
        <v>313.75029999999998</v>
      </c>
      <c r="BI9" s="305">
        <v>306.11470000000003</v>
      </c>
      <c r="BJ9" s="305">
        <v>282.5976</v>
      </c>
      <c r="BK9" s="305">
        <v>271.51280000000003</v>
      </c>
      <c r="BL9" s="305">
        <v>274.01319999999998</v>
      </c>
      <c r="BM9" s="305">
        <v>276.71499999999997</v>
      </c>
      <c r="BN9" s="305">
        <v>282.7842</v>
      </c>
      <c r="BO9" s="305">
        <v>289.63679999999999</v>
      </c>
      <c r="BP9" s="305">
        <v>284.8202</v>
      </c>
      <c r="BQ9" s="305">
        <v>281.86720000000003</v>
      </c>
      <c r="BR9" s="305">
        <v>275.0693</v>
      </c>
      <c r="BS9" s="305">
        <v>265.45639999999997</v>
      </c>
      <c r="BT9" s="305">
        <v>260.98950000000002</v>
      </c>
      <c r="BU9" s="305">
        <v>260.88499999999999</v>
      </c>
      <c r="BV9" s="305">
        <v>241.07040000000001</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232">
        <v>269.89999999999998</v>
      </c>
      <c r="BD10" s="232">
        <v>274.02499999999998</v>
      </c>
      <c r="BE10" s="232">
        <v>281.52499999999998</v>
      </c>
      <c r="BF10" s="232">
        <v>281.76</v>
      </c>
      <c r="BG10" s="232">
        <v>282.14999999999998</v>
      </c>
      <c r="BH10" s="305">
        <v>289.04219999999998</v>
      </c>
      <c r="BI10" s="305">
        <v>283.67660000000001</v>
      </c>
      <c r="BJ10" s="305">
        <v>273.45999999999998</v>
      </c>
      <c r="BK10" s="305">
        <v>267.61279999999999</v>
      </c>
      <c r="BL10" s="305">
        <v>267.25659999999999</v>
      </c>
      <c r="BM10" s="305">
        <v>269.64589999999998</v>
      </c>
      <c r="BN10" s="305">
        <v>269.68490000000003</v>
      </c>
      <c r="BO10" s="305">
        <v>267.16250000000002</v>
      </c>
      <c r="BP10" s="305">
        <v>264.37400000000002</v>
      </c>
      <c r="BQ10" s="305">
        <v>258.09199999999998</v>
      </c>
      <c r="BR10" s="305">
        <v>260.79320000000001</v>
      </c>
      <c r="BS10" s="305">
        <v>253.43369999999999</v>
      </c>
      <c r="BT10" s="305">
        <v>245.31370000000001</v>
      </c>
      <c r="BU10" s="305">
        <v>240.7355</v>
      </c>
      <c r="BV10" s="305">
        <v>233.03559999999999</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232">
        <v>310.22000000000003</v>
      </c>
      <c r="BD11" s="232">
        <v>325.82499999999999</v>
      </c>
      <c r="BE11" s="232">
        <v>351.92500000000001</v>
      </c>
      <c r="BF11" s="232">
        <v>365.96</v>
      </c>
      <c r="BG11" s="232">
        <v>361.25</v>
      </c>
      <c r="BH11" s="305">
        <v>335.67489999999998</v>
      </c>
      <c r="BI11" s="305">
        <v>328.29559999999998</v>
      </c>
      <c r="BJ11" s="305">
        <v>311.45420000000001</v>
      </c>
      <c r="BK11" s="305">
        <v>300.20530000000002</v>
      </c>
      <c r="BL11" s="305">
        <v>298.17849999999999</v>
      </c>
      <c r="BM11" s="305">
        <v>305.73489999999998</v>
      </c>
      <c r="BN11" s="305">
        <v>306.35520000000002</v>
      </c>
      <c r="BO11" s="305">
        <v>310.24650000000003</v>
      </c>
      <c r="BP11" s="305">
        <v>303.84449999999998</v>
      </c>
      <c r="BQ11" s="305">
        <v>297.52659999999997</v>
      </c>
      <c r="BR11" s="305">
        <v>299.72770000000003</v>
      </c>
      <c r="BS11" s="305">
        <v>299.49610000000001</v>
      </c>
      <c r="BT11" s="305">
        <v>290.31279999999998</v>
      </c>
      <c r="BU11" s="305">
        <v>278.80279999999999</v>
      </c>
      <c r="BV11" s="305">
        <v>265.38679999999999</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232">
        <v>366.84</v>
      </c>
      <c r="BD12" s="232">
        <v>376.95</v>
      </c>
      <c r="BE12" s="232">
        <v>386.82499999999999</v>
      </c>
      <c r="BF12" s="232">
        <v>393.74</v>
      </c>
      <c r="BG12" s="232">
        <v>392.95</v>
      </c>
      <c r="BH12" s="305">
        <v>384.22949999999997</v>
      </c>
      <c r="BI12" s="305">
        <v>378.82080000000002</v>
      </c>
      <c r="BJ12" s="305">
        <v>369.33339999999998</v>
      </c>
      <c r="BK12" s="305">
        <v>368.774</v>
      </c>
      <c r="BL12" s="305">
        <v>370.33229999999998</v>
      </c>
      <c r="BM12" s="305">
        <v>375.77820000000003</v>
      </c>
      <c r="BN12" s="305">
        <v>379.93610000000001</v>
      </c>
      <c r="BO12" s="305">
        <v>374.90269999999998</v>
      </c>
      <c r="BP12" s="305">
        <v>370.4307</v>
      </c>
      <c r="BQ12" s="305">
        <v>352.66500000000002</v>
      </c>
      <c r="BR12" s="305">
        <v>357.65600000000001</v>
      </c>
      <c r="BS12" s="305">
        <v>357.06580000000002</v>
      </c>
      <c r="BT12" s="305">
        <v>363.54360000000003</v>
      </c>
      <c r="BU12" s="305">
        <v>362.83499999999998</v>
      </c>
      <c r="BV12" s="305">
        <v>342.99110000000002</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232">
        <v>298.52</v>
      </c>
      <c r="BD13" s="232">
        <v>306.375</v>
      </c>
      <c r="BE13" s="232">
        <v>313.60000000000002</v>
      </c>
      <c r="BF13" s="232">
        <v>315.77999999999997</v>
      </c>
      <c r="BG13" s="232">
        <v>317.5</v>
      </c>
      <c r="BH13" s="305">
        <v>320.74</v>
      </c>
      <c r="BI13" s="305">
        <v>316.4051</v>
      </c>
      <c r="BJ13" s="305">
        <v>304.7869</v>
      </c>
      <c r="BK13" s="305">
        <v>295.5181</v>
      </c>
      <c r="BL13" s="305">
        <v>295.46640000000002</v>
      </c>
      <c r="BM13" s="305">
        <v>297.38260000000002</v>
      </c>
      <c r="BN13" s="305">
        <v>299.20339999999999</v>
      </c>
      <c r="BO13" s="305">
        <v>301.0453</v>
      </c>
      <c r="BP13" s="305">
        <v>298.63080000000002</v>
      </c>
      <c r="BQ13" s="305">
        <v>291.87079999999997</v>
      </c>
      <c r="BR13" s="305">
        <v>292.738</v>
      </c>
      <c r="BS13" s="305">
        <v>283.12430000000001</v>
      </c>
      <c r="BT13" s="305">
        <v>278.51209999999998</v>
      </c>
      <c r="BU13" s="305">
        <v>277.02820000000003</v>
      </c>
      <c r="BV13" s="305">
        <v>265.7577</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232">
        <v>307.62</v>
      </c>
      <c r="BD14" s="232">
        <v>315.67500000000001</v>
      </c>
      <c r="BE14" s="232">
        <v>323.05</v>
      </c>
      <c r="BF14" s="232">
        <v>325.54000000000002</v>
      </c>
      <c r="BG14" s="232">
        <v>327.14999999999998</v>
      </c>
      <c r="BH14" s="305">
        <v>331.61520000000002</v>
      </c>
      <c r="BI14" s="305">
        <v>328.1121</v>
      </c>
      <c r="BJ14" s="305">
        <v>317.1234</v>
      </c>
      <c r="BK14" s="305">
        <v>308.05720000000002</v>
      </c>
      <c r="BL14" s="305">
        <v>308.23579999999998</v>
      </c>
      <c r="BM14" s="305">
        <v>310.09879999999998</v>
      </c>
      <c r="BN14" s="305">
        <v>312.08330000000001</v>
      </c>
      <c r="BO14" s="305">
        <v>314.06380000000001</v>
      </c>
      <c r="BP14" s="305">
        <v>311.61669999999998</v>
      </c>
      <c r="BQ14" s="305">
        <v>305.1225</v>
      </c>
      <c r="BR14" s="305">
        <v>306.09309999999999</v>
      </c>
      <c r="BS14" s="305">
        <v>296.61930000000001</v>
      </c>
      <c r="BT14" s="305">
        <v>292.22500000000002</v>
      </c>
      <c r="BU14" s="305">
        <v>290.9076</v>
      </c>
      <c r="BV14" s="305">
        <v>279.83139999999997</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361"/>
      <c r="BI17" s="361"/>
      <c r="BJ17" s="361"/>
      <c r="BK17" s="361"/>
      <c r="BL17" s="361"/>
      <c r="BM17" s="361"/>
      <c r="BN17" s="361"/>
      <c r="BO17" s="361"/>
      <c r="BP17" s="361"/>
      <c r="BQ17" s="361"/>
      <c r="BR17" s="361"/>
      <c r="BS17" s="361"/>
      <c r="BT17" s="361"/>
      <c r="BU17" s="361"/>
      <c r="BV17" s="36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68.129000000000005</v>
      </c>
      <c r="AN18" s="68">
        <v>63.762999999999998</v>
      </c>
      <c r="AO18" s="68">
        <v>70.994</v>
      </c>
      <c r="AP18" s="68">
        <v>70.212000000000003</v>
      </c>
      <c r="AQ18" s="68">
        <v>74.366</v>
      </c>
      <c r="AR18" s="68">
        <v>73.144999999999996</v>
      </c>
      <c r="AS18" s="68">
        <v>69.203999999999994</v>
      </c>
      <c r="AT18" s="68">
        <v>62.131</v>
      </c>
      <c r="AU18" s="68">
        <v>61.838999999999999</v>
      </c>
      <c r="AV18" s="68">
        <v>61.701000000000001</v>
      </c>
      <c r="AW18" s="68">
        <v>67.299000000000007</v>
      </c>
      <c r="AX18" s="68">
        <v>68.522000000000006</v>
      </c>
      <c r="AY18" s="68">
        <v>67.078999999999994</v>
      </c>
      <c r="AZ18" s="68">
        <v>68.396000000000001</v>
      </c>
      <c r="BA18" s="68">
        <v>65.108999999999995</v>
      </c>
      <c r="BB18" s="68">
        <v>63.481000000000002</v>
      </c>
      <c r="BC18" s="68">
        <v>66.42</v>
      </c>
      <c r="BD18" s="68">
        <v>69.852000000000004</v>
      </c>
      <c r="BE18" s="68">
        <v>62.661000000000001</v>
      </c>
      <c r="BF18" s="68">
        <v>54.08</v>
      </c>
      <c r="BG18" s="68">
        <v>57.792000000000002</v>
      </c>
      <c r="BH18" s="301">
        <v>55.567070000000001</v>
      </c>
      <c r="BI18" s="301">
        <v>56.715359999999997</v>
      </c>
      <c r="BJ18" s="301">
        <v>59.533270000000002</v>
      </c>
      <c r="BK18" s="301">
        <v>65.113219999999998</v>
      </c>
      <c r="BL18" s="301">
        <v>68.366110000000006</v>
      </c>
      <c r="BM18" s="301">
        <v>65.229330000000004</v>
      </c>
      <c r="BN18" s="301">
        <v>64.381439999999998</v>
      </c>
      <c r="BO18" s="301">
        <v>65.744550000000004</v>
      </c>
      <c r="BP18" s="301">
        <v>68.123080000000002</v>
      </c>
      <c r="BQ18" s="301">
        <v>68.115809999999996</v>
      </c>
      <c r="BR18" s="301">
        <v>65.542140000000003</v>
      </c>
      <c r="BS18" s="301">
        <v>62.956629999999997</v>
      </c>
      <c r="BT18" s="301">
        <v>61.847020000000001</v>
      </c>
      <c r="BU18" s="301">
        <v>64.902709999999999</v>
      </c>
      <c r="BV18" s="301">
        <v>68.820869999999999</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58.93</v>
      </c>
      <c r="AO19" s="68">
        <v>60.194000000000003</v>
      </c>
      <c r="AP19" s="68">
        <v>56.542999999999999</v>
      </c>
      <c r="AQ19" s="68">
        <v>56.207000000000001</v>
      </c>
      <c r="AR19" s="68">
        <v>52.68</v>
      </c>
      <c r="AS19" s="68">
        <v>50.707999999999998</v>
      </c>
      <c r="AT19" s="68">
        <v>48.598999999999997</v>
      </c>
      <c r="AU19" s="68">
        <v>46.204999999999998</v>
      </c>
      <c r="AV19" s="68">
        <v>47.627867000000002</v>
      </c>
      <c r="AW19" s="68">
        <v>52.601697999999999</v>
      </c>
      <c r="AX19" s="68">
        <v>50.861750000000001</v>
      </c>
      <c r="AY19" s="68">
        <v>55.052</v>
      </c>
      <c r="AZ19" s="68">
        <v>52.698</v>
      </c>
      <c r="BA19" s="68">
        <v>50.692439</v>
      </c>
      <c r="BB19" s="68">
        <v>49.180413999999999</v>
      </c>
      <c r="BC19" s="68">
        <v>47.763827999999997</v>
      </c>
      <c r="BD19" s="68">
        <v>50.647511999999999</v>
      </c>
      <c r="BE19" s="68">
        <v>48.476410000000001</v>
      </c>
      <c r="BF19" s="68">
        <v>46.878</v>
      </c>
      <c r="BG19" s="68">
        <v>47.222999999999999</v>
      </c>
      <c r="BH19" s="301">
        <v>46.131399999999999</v>
      </c>
      <c r="BI19" s="301">
        <v>47.210090000000001</v>
      </c>
      <c r="BJ19" s="301">
        <v>49.509030000000003</v>
      </c>
      <c r="BK19" s="301">
        <v>55.412390000000002</v>
      </c>
      <c r="BL19" s="301">
        <v>56.295580000000001</v>
      </c>
      <c r="BM19" s="301">
        <v>53.284390000000002</v>
      </c>
      <c r="BN19" s="301">
        <v>52.113340000000001</v>
      </c>
      <c r="BO19" s="301">
        <v>51.371859999999998</v>
      </c>
      <c r="BP19" s="301">
        <v>52.183250000000001</v>
      </c>
      <c r="BQ19" s="301">
        <v>51.78181</v>
      </c>
      <c r="BR19" s="301">
        <v>50.410150000000002</v>
      </c>
      <c r="BS19" s="301">
        <v>50.097799999999999</v>
      </c>
      <c r="BT19" s="301">
        <v>47.5535</v>
      </c>
      <c r="BU19" s="301">
        <v>49.194459999999999</v>
      </c>
      <c r="BV19" s="301">
        <v>50.637749999999997</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98.376999999999995</v>
      </c>
      <c r="AN20" s="68">
        <v>89.394000000000005</v>
      </c>
      <c r="AO20" s="68">
        <v>85.807000000000002</v>
      </c>
      <c r="AP20" s="68">
        <v>91.820999999999998</v>
      </c>
      <c r="AQ20" s="68">
        <v>91.186000000000007</v>
      </c>
      <c r="AR20" s="68">
        <v>91.317999999999998</v>
      </c>
      <c r="AS20" s="68">
        <v>93.286000000000001</v>
      </c>
      <c r="AT20" s="68">
        <v>90.034000000000006</v>
      </c>
      <c r="AU20" s="68">
        <v>80.433999999999997</v>
      </c>
      <c r="AV20" s="68">
        <v>81.731999999999999</v>
      </c>
      <c r="AW20" s="68">
        <v>82.158000000000001</v>
      </c>
      <c r="AX20" s="68">
        <v>83.95</v>
      </c>
      <c r="AY20" s="68">
        <v>90.986999999999995</v>
      </c>
      <c r="AZ20" s="68">
        <v>78.911000000000001</v>
      </c>
      <c r="BA20" s="68">
        <v>81.929000000000002</v>
      </c>
      <c r="BB20" s="68">
        <v>86.882999999999996</v>
      </c>
      <c r="BC20" s="68">
        <v>88.853999999999999</v>
      </c>
      <c r="BD20" s="68">
        <v>81.611999999999995</v>
      </c>
      <c r="BE20" s="68">
        <v>83.454999999999998</v>
      </c>
      <c r="BF20" s="68">
        <v>81.055000000000007</v>
      </c>
      <c r="BG20" s="68">
        <v>82.034999999999997</v>
      </c>
      <c r="BH20" s="301">
        <v>80.847729999999999</v>
      </c>
      <c r="BI20" s="301">
        <v>81.509659999999997</v>
      </c>
      <c r="BJ20" s="301">
        <v>85.629109999999997</v>
      </c>
      <c r="BK20" s="301">
        <v>88.393749999999997</v>
      </c>
      <c r="BL20" s="301">
        <v>88.189350000000005</v>
      </c>
      <c r="BM20" s="301">
        <v>85.385900000000007</v>
      </c>
      <c r="BN20" s="301">
        <v>87.079329999999999</v>
      </c>
      <c r="BO20" s="301">
        <v>88.078479999999999</v>
      </c>
      <c r="BP20" s="301">
        <v>88.904700000000005</v>
      </c>
      <c r="BQ20" s="301">
        <v>88.506630000000001</v>
      </c>
      <c r="BR20" s="301">
        <v>85.115710000000007</v>
      </c>
      <c r="BS20" s="301">
        <v>83.252489999999995</v>
      </c>
      <c r="BT20" s="301">
        <v>83.438839999999999</v>
      </c>
      <c r="BU20" s="301">
        <v>85.806359999999998</v>
      </c>
      <c r="BV20" s="301">
        <v>89.839550000000003</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8.8780000000000001</v>
      </c>
      <c r="AN21" s="68">
        <v>8.9659999999999993</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8.5640000000000001</v>
      </c>
      <c r="BB21" s="68">
        <v>8.1189999999999998</v>
      </c>
      <c r="BC21" s="68">
        <v>7.258</v>
      </c>
      <c r="BD21" s="68">
        <v>6.1619999999999999</v>
      </c>
      <c r="BE21" s="68">
        <v>6.234</v>
      </c>
      <c r="BF21" s="68">
        <v>6.8869999999999996</v>
      </c>
      <c r="BG21" s="68">
        <v>7.8070000000000004</v>
      </c>
      <c r="BH21" s="301">
        <v>7.8271569999999997</v>
      </c>
      <c r="BI21" s="301">
        <v>8.2875689999999995</v>
      </c>
      <c r="BJ21" s="301">
        <v>8.0958199999999998</v>
      </c>
      <c r="BK21" s="301">
        <v>8.1383320000000001</v>
      </c>
      <c r="BL21" s="301">
        <v>8.0120539999999991</v>
      </c>
      <c r="BM21" s="301">
        <v>7.895454</v>
      </c>
      <c r="BN21" s="301">
        <v>7.6739009999999999</v>
      </c>
      <c r="BO21" s="301">
        <v>7.739401</v>
      </c>
      <c r="BP21" s="301">
        <v>7.8685340000000004</v>
      </c>
      <c r="BQ21" s="301">
        <v>7.3671160000000002</v>
      </c>
      <c r="BR21" s="301">
        <v>7.2623280000000001</v>
      </c>
      <c r="BS21" s="301">
        <v>7.491803</v>
      </c>
      <c r="BT21" s="301">
        <v>7.7285649999999997</v>
      </c>
      <c r="BU21" s="301">
        <v>8.3027230000000003</v>
      </c>
      <c r="BV21" s="301">
        <v>8.2220720000000007</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32.401000000000003</v>
      </c>
      <c r="AN22" s="68">
        <v>32.037999999999997</v>
      </c>
      <c r="AO22" s="68">
        <v>35.607999999999997</v>
      </c>
      <c r="AP22" s="68">
        <v>31.513999999999999</v>
      </c>
      <c r="AQ22" s="68">
        <v>29.707999999999998</v>
      </c>
      <c r="AR22" s="68">
        <v>29.681000000000001</v>
      </c>
      <c r="AS22" s="68">
        <v>29.829000000000001</v>
      </c>
      <c r="AT22" s="68">
        <v>29.402999999999999</v>
      </c>
      <c r="AU22" s="68">
        <v>31.507999999999999</v>
      </c>
      <c r="AV22" s="68">
        <v>28.966999999999999</v>
      </c>
      <c r="AW22" s="68">
        <v>30.731000000000002</v>
      </c>
      <c r="AX22" s="68">
        <v>31.404</v>
      </c>
      <c r="AY22" s="68">
        <v>33.152999999999999</v>
      </c>
      <c r="AZ22" s="68">
        <v>32.244</v>
      </c>
      <c r="BA22" s="68">
        <v>31.352653</v>
      </c>
      <c r="BB22" s="68">
        <v>30.757037</v>
      </c>
      <c r="BC22" s="68">
        <v>29.556887</v>
      </c>
      <c r="BD22" s="68">
        <v>28.965709</v>
      </c>
      <c r="BE22" s="68">
        <v>29.942288000000001</v>
      </c>
      <c r="BF22" s="68">
        <v>30.349</v>
      </c>
      <c r="BG22" s="68">
        <v>30.207999999999998</v>
      </c>
      <c r="BH22" s="301">
        <v>29.012699999999999</v>
      </c>
      <c r="BI22" s="301">
        <v>30.09186</v>
      </c>
      <c r="BJ22" s="301">
        <v>31.34441</v>
      </c>
      <c r="BK22" s="301">
        <v>33.191470000000002</v>
      </c>
      <c r="BL22" s="301">
        <v>31.898910000000001</v>
      </c>
      <c r="BM22" s="301">
        <v>30.13599</v>
      </c>
      <c r="BN22" s="301">
        <v>29.354659999999999</v>
      </c>
      <c r="BO22" s="301">
        <v>28.596499999999999</v>
      </c>
      <c r="BP22" s="301">
        <v>29.52571</v>
      </c>
      <c r="BQ22" s="301">
        <v>29.614660000000001</v>
      </c>
      <c r="BR22" s="301">
        <v>28.877949999999998</v>
      </c>
      <c r="BS22" s="301">
        <v>29.4756</v>
      </c>
      <c r="BT22" s="301">
        <v>28.839759999999998</v>
      </c>
      <c r="BU22" s="301">
        <v>30.924029999999998</v>
      </c>
      <c r="BV22" s="301">
        <v>31.803920000000002</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265.71100000000001</v>
      </c>
      <c r="AN23" s="68">
        <v>253.09100000000001</v>
      </c>
      <c r="AO23" s="68">
        <v>261.82299999999998</v>
      </c>
      <c r="AP23" s="68">
        <v>258.46300000000002</v>
      </c>
      <c r="AQ23" s="68">
        <v>258.952</v>
      </c>
      <c r="AR23" s="68">
        <v>254.47900000000001</v>
      </c>
      <c r="AS23" s="68">
        <v>250.36</v>
      </c>
      <c r="AT23" s="68">
        <v>237.53399999999999</v>
      </c>
      <c r="AU23" s="68">
        <v>227.578</v>
      </c>
      <c r="AV23" s="68">
        <v>227.61586700000001</v>
      </c>
      <c r="AW23" s="68">
        <v>241.22969800000001</v>
      </c>
      <c r="AX23" s="68">
        <v>243.39474999999999</v>
      </c>
      <c r="AY23" s="68">
        <v>255.13900000000001</v>
      </c>
      <c r="AZ23" s="68">
        <v>241.09299999999999</v>
      </c>
      <c r="BA23" s="68">
        <v>237.64709199999999</v>
      </c>
      <c r="BB23" s="68">
        <v>238.42045100000001</v>
      </c>
      <c r="BC23" s="68">
        <v>239.85271499999999</v>
      </c>
      <c r="BD23" s="68">
        <v>237.23922099999999</v>
      </c>
      <c r="BE23" s="68">
        <v>230.768698</v>
      </c>
      <c r="BF23" s="68">
        <v>219.249</v>
      </c>
      <c r="BG23" s="68">
        <v>225.065</v>
      </c>
      <c r="BH23" s="301">
        <v>219.386</v>
      </c>
      <c r="BI23" s="301">
        <v>223.81450000000001</v>
      </c>
      <c r="BJ23" s="301">
        <v>234.11160000000001</v>
      </c>
      <c r="BK23" s="301">
        <v>250.2492</v>
      </c>
      <c r="BL23" s="301">
        <v>252.762</v>
      </c>
      <c r="BM23" s="301">
        <v>241.93109999999999</v>
      </c>
      <c r="BN23" s="301">
        <v>240.6027</v>
      </c>
      <c r="BO23" s="301">
        <v>241.5308</v>
      </c>
      <c r="BP23" s="301">
        <v>246.6053</v>
      </c>
      <c r="BQ23" s="301">
        <v>245.386</v>
      </c>
      <c r="BR23" s="301">
        <v>237.20830000000001</v>
      </c>
      <c r="BS23" s="301">
        <v>233.27430000000001</v>
      </c>
      <c r="BT23" s="301">
        <v>229.40770000000001</v>
      </c>
      <c r="BU23" s="301">
        <v>239.13030000000001</v>
      </c>
      <c r="BV23" s="301">
        <v>249.32419999999999</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361"/>
      <c r="BI24" s="361"/>
      <c r="BJ24" s="361"/>
      <c r="BK24" s="361"/>
      <c r="BL24" s="361"/>
      <c r="BM24" s="361"/>
      <c r="BN24" s="361"/>
      <c r="BO24" s="361"/>
      <c r="BP24" s="361"/>
      <c r="BQ24" s="361"/>
      <c r="BR24" s="361"/>
      <c r="BS24" s="361"/>
      <c r="BT24" s="361"/>
      <c r="BU24" s="361"/>
      <c r="BV24" s="36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28.536999999999999</v>
      </c>
      <c r="AN25" s="68">
        <v>26.396999999999998</v>
      </c>
      <c r="AO25" s="68">
        <v>22.585000000000001</v>
      </c>
      <c r="AP25" s="68">
        <v>22.888999999999999</v>
      </c>
      <c r="AQ25" s="68">
        <v>24.068999999999999</v>
      </c>
      <c r="AR25" s="68">
        <v>23.495000000000001</v>
      </c>
      <c r="AS25" s="68">
        <v>24.292999999999999</v>
      </c>
      <c r="AT25" s="68">
        <v>25.151</v>
      </c>
      <c r="AU25" s="68">
        <v>22.542999999999999</v>
      </c>
      <c r="AV25" s="68">
        <v>25.205065000000001</v>
      </c>
      <c r="AW25" s="68">
        <v>25.039054</v>
      </c>
      <c r="AX25" s="68">
        <v>25.398053999999998</v>
      </c>
      <c r="AY25" s="68">
        <v>22.939</v>
      </c>
      <c r="AZ25" s="68">
        <v>20.896000000000001</v>
      </c>
      <c r="BA25" s="68">
        <v>20.259076</v>
      </c>
      <c r="BB25" s="68">
        <v>21.279779000000001</v>
      </c>
      <c r="BC25" s="68">
        <v>20.360513999999998</v>
      </c>
      <c r="BD25" s="68">
        <v>18.600299</v>
      </c>
      <c r="BE25" s="68">
        <v>17.886856999999999</v>
      </c>
      <c r="BF25" s="68">
        <v>18.728999999999999</v>
      </c>
      <c r="BG25" s="68">
        <v>17.573</v>
      </c>
      <c r="BH25" s="301">
        <v>21.968800000000002</v>
      </c>
      <c r="BI25" s="301">
        <v>23.19622</v>
      </c>
      <c r="BJ25" s="301">
        <v>24.427769999999999</v>
      </c>
      <c r="BK25" s="301">
        <v>23.604479999999999</v>
      </c>
      <c r="BL25" s="301">
        <v>26.602910000000001</v>
      </c>
      <c r="BM25" s="301">
        <v>24.139710000000001</v>
      </c>
      <c r="BN25" s="301">
        <v>24.28462</v>
      </c>
      <c r="BO25" s="301">
        <v>22.458539999999999</v>
      </c>
      <c r="BP25" s="301">
        <v>23.93317</v>
      </c>
      <c r="BQ25" s="301">
        <v>23.453620000000001</v>
      </c>
      <c r="BR25" s="301">
        <v>24.137589999999999</v>
      </c>
      <c r="BS25" s="301">
        <v>23.08398</v>
      </c>
      <c r="BT25" s="301">
        <v>20.974799999999998</v>
      </c>
      <c r="BU25" s="301">
        <v>23.813230000000001</v>
      </c>
      <c r="BV25" s="301">
        <v>26.151489999999999</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362"/>
      <c r="BI26" s="362"/>
      <c r="BJ26" s="362"/>
      <c r="BK26" s="362"/>
      <c r="BL26" s="362"/>
      <c r="BM26" s="362"/>
      <c r="BN26" s="362"/>
      <c r="BO26" s="362"/>
      <c r="BP26" s="362"/>
      <c r="BQ26" s="362"/>
      <c r="BR26" s="362"/>
      <c r="BS26" s="362"/>
      <c r="BT26" s="362"/>
      <c r="BU26" s="362"/>
      <c r="BV26" s="36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237.17400000000001</v>
      </c>
      <c r="AN27" s="69">
        <v>226.69399999999999</v>
      </c>
      <c r="AO27" s="69">
        <v>239.238</v>
      </c>
      <c r="AP27" s="69">
        <v>235.57400000000001</v>
      </c>
      <c r="AQ27" s="69">
        <v>234.88300000000001</v>
      </c>
      <c r="AR27" s="69">
        <v>230.98400000000001</v>
      </c>
      <c r="AS27" s="69">
        <v>226.06700000000001</v>
      </c>
      <c r="AT27" s="69">
        <v>212.38300000000001</v>
      </c>
      <c r="AU27" s="69">
        <v>205.035</v>
      </c>
      <c r="AV27" s="69">
        <v>202.41080199999999</v>
      </c>
      <c r="AW27" s="69">
        <v>216.19064399999999</v>
      </c>
      <c r="AX27" s="69">
        <v>217.99669599999999</v>
      </c>
      <c r="AY27" s="69">
        <v>232.2</v>
      </c>
      <c r="AZ27" s="69">
        <v>220.197</v>
      </c>
      <c r="BA27" s="69">
        <v>217.38801599999999</v>
      </c>
      <c r="BB27" s="69">
        <v>217.140672</v>
      </c>
      <c r="BC27" s="69">
        <v>219.49220099999999</v>
      </c>
      <c r="BD27" s="69">
        <v>218.63892200000001</v>
      </c>
      <c r="BE27" s="69">
        <v>212.88184100000001</v>
      </c>
      <c r="BF27" s="69">
        <v>200.52099999999999</v>
      </c>
      <c r="BG27" s="69">
        <v>207.49199999999999</v>
      </c>
      <c r="BH27" s="320">
        <v>197.41720000000001</v>
      </c>
      <c r="BI27" s="320">
        <v>200.6183</v>
      </c>
      <c r="BJ27" s="320">
        <v>209.68389999999999</v>
      </c>
      <c r="BK27" s="320">
        <v>226.6447</v>
      </c>
      <c r="BL27" s="320">
        <v>226.1591</v>
      </c>
      <c r="BM27" s="320">
        <v>217.79140000000001</v>
      </c>
      <c r="BN27" s="320">
        <v>216.31800000000001</v>
      </c>
      <c r="BO27" s="320">
        <v>219.07230000000001</v>
      </c>
      <c r="BP27" s="320">
        <v>222.6721</v>
      </c>
      <c r="BQ27" s="320">
        <v>221.9324</v>
      </c>
      <c r="BR27" s="320">
        <v>213.07069999999999</v>
      </c>
      <c r="BS27" s="320">
        <v>210.19030000000001</v>
      </c>
      <c r="BT27" s="320">
        <v>208.43289999999999</v>
      </c>
      <c r="BU27" s="320">
        <v>215.31710000000001</v>
      </c>
      <c r="BV27" s="320">
        <v>223.17269999999999</v>
      </c>
    </row>
    <row r="28" spans="1:74" s="267" customFormat="1" ht="12.05" customHeight="1" x14ac:dyDescent="0.25">
      <c r="A28" s="1"/>
      <c r="B28" s="762" t="s">
        <v>815</v>
      </c>
      <c r="C28" s="763"/>
      <c r="D28" s="763"/>
      <c r="E28" s="763"/>
      <c r="F28" s="763"/>
      <c r="G28" s="763"/>
      <c r="H28" s="763"/>
      <c r="I28" s="763"/>
      <c r="J28" s="763"/>
      <c r="K28" s="763"/>
      <c r="L28" s="763"/>
      <c r="M28" s="763"/>
      <c r="N28" s="763"/>
      <c r="O28" s="763"/>
      <c r="P28" s="763"/>
      <c r="Q28" s="763"/>
      <c r="AY28" s="478"/>
      <c r="AZ28" s="478"/>
      <c r="BA28" s="478"/>
      <c r="BB28" s="478"/>
      <c r="BC28" s="478"/>
      <c r="BD28" s="591"/>
      <c r="BE28" s="591"/>
      <c r="BF28" s="591"/>
      <c r="BG28" s="478"/>
      <c r="BH28" s="478"/>
      <c r="BI28" s="478"/>
      <c r="BJ28" s="478"/>
    </row>
    <row r="29" spans="1:74" s="403" customFormat="1" ht="12.05" customHeight="1" x14ac:dyDescent="0.25">
      <c r="A29" s="402"/>
      <c r="B29" s="756" t="str">
        <f>"Notes: "&amp;"EIA completed modeling and analysis for this report on " &amp;Dates!D2&amp;"."</f>
        <v>Notes: EIA completed modeling and analysis for this report on Thursday October 7, 2021.</v>
      </c>
      <c r="C29" s="755"/>
      <c r="D29" s="755"/>
      <c r="E29" s="755"/>
      <c r="F29" s="755"/>
      <c r="G29" s="755"/>
      <c r="H29" s="755"/>
      <c r="I29" s="755"/>
      <c r="J29" s="755"/>
      <c r="K29" s="755"/>
      <c r="L29" s="755"/>
      <c r="M29" s="755"/>
      <c r="N29" s="755"/>
      <c r="O29" s="755"/>
      <c r="P29" s="755"/>
      <c r="Q29" s="755"/>
      <c r="AY29" s="479"/>
      <c r="AZ29" s="479"/>
      <c r="BA29" s="479"/>
      <c r="BB29" s="479"/>
      <c r="BC29" s="479"/>
      <c r="BD29" s="592"/>
      <c r="BE29" s="592"/>
      <c r="BF29" s="592"/>
      <c r="BG29" s="479"/>
      <c r="BH29" s="479"/>
      <c r="BI29" s="479"/>
      <c r="BJ29" s="479"/>
    </row>
    <row r="30" spans="1:74" s="403" customFormat="1" ht="12.05" customHeight="1" x14ac:dyDescent="0.25">
      <c r="A30" s="402"/>
      <c r="B30" s="756" t="s">
        <v>353</v>
      </c>
      <c r="C30" s="755"/>
      <c r="D30" s="755"/>
      <c r="E30" s="755"/>
      <c r="F30" s="755"/>
      <c r="G30" s="755"/>
      <c r="H30" s="755"/>
      <c r="I30" s="755"/>
      <c r="J30" s="755"/>
      <c r="K30" s="755"/>
      <c r="L30" s="755"/>
      <c r="M30" s="755"/>
      <c r="N30" s="755"/>
      <c r="O30" s="755"/>
      <c r="P30" s="755"/>
      <c r="Q30" s="755"/>
      <c r="AY30" s="479"/>
      <c r="AZ30" s="479"/>
      <c r="BA30" s="479"/>
      <c r="BB30" s="479"/>
      <c r="BC30" s="479"/>
      <c r="BD30" s="592"/>
      <c r="BE30" s="592"/>
      <c r="BF30" s="592"/>
      <c r="BG30" s="479"/>
      <c r="BH30" s="479"/>
      <c r="BI30" s="479"/>
      <c r="BJ30" s="479"/>
    </row>
    <row r="31" spans="1:74" s="267" customFormat="1" ht="12.05" customHeight="1" x14ac:dyDescent="0.25">
      <c r="A31" s="1"/>
      <c r="B31" s="764" t="s">
        <v>129</v>
      </c>
      <c r="C31" s="763"/>
      <c r="D31" s="763"/>
      <c r="E31" s="763"/>
      <c r="F31" s="763"/>
      <c r="G31" s="763"/>
      <c r="H31" s="763"/>
      <c r="I31" s="763"/>
      <c r="J31" s="763"/>
      <c r="K31" s="763"/>
      <c r="L31" s="763"/>
      <c r="M31" s="763"/>
      <c r="N31" s="763"/>
      <c r="O31" s="763"/>
      <c r="P31" s="763"/>
      <c r="Q31" s="763"/>
      <c r="AY31" s="478"/>
      <c r="AZ31" s="478"/>
      <c r="BA31" s="478"/>
      <c r="BB31" s="478"/>
      <c r="BC31" s="478"/>
      <c r="BD31" s="591"/>
      <c r="BE31" s="591"/>
      <c r="BF31" s="591"/>
      <c r="BG31" s="478"/>
      <c r="BH31" s="478"/>
      <c r="BI31" s="478"/>
      <c r="BJ31" s="478"/>
    </row>
    <row r="32" spans="1:74" s="403" customFormat="1" ht="12.05" customHeight="1" x14ac:dyDescent="0.25">
      <c r="A32" s="402"/>
      <c r="B32" s="751" t="s">
        <v>852</v>
      </c>
      <c r="C32" s="742"/>
      <c r="D32" s="742"/>
      <c r="E32" s="742"/>
      <c r="F32" s="742"/>
      <c r="G32" s="742"/>
      <c r="H32" s="742"/>
      <c r="I32" s="742"/>
      <c r="J32" s="742"/>
      <c r="K32" s="742"/>
      <c r="L32" s="742"/>
      <c r="M32" s="742"/>
      <c r="N32" s="742"/>
      <c r="O32" s="742"/>
      <c r="P32" s="742"/>
      <c r="Q32" s="742"/>
      <c r="AY32" s="479"/>
      <c r="AZ32" s="479"/>
      <c r="BA32" s="479"/>
      <c r="BB32" s="479"/>
      <c r="BC32" s="479"/>
      <c r="BD32" s="592"/>
      <c r="BE32" s="592"/>
      <c r="BF32" s="592"/>
      <c r="BG32" s="479"/>
      <c r="BH32" s="479"/>
      <c r="BI32" s="479"/>
      <c r="BJ32" s="479"/>
    </row>
    <row r="33" spans="1:74" s="403" customFormat="1" ht="12.05" customHeight="1" x14ac:dyDescent="0.25">
      <c r="A33" s="402"/>
      <c r="B33" s="801" t="s">
        <v>853</v>
      </c>
      <c r="C33" s="742"/>
      <c r="D33" s="742"/>
      <c r="E33" s="742"/>
      <c r="F33" s="742"/>
      <c r="G33" s="742"/>
      <c r="H33" s="742"/>
      <c r="I33" s="742"/>
      <c r="J33" s="742"/>
      <c r="K33" s="742"/>
      <c r="L33" s="742"/>
      <c r="M33" s="742"/>
      <c r="N33" s="742"/>
      <c r="O33" s="742"/>
      <c r="P33" s="742"/>
      <c r="Q33" s="742"/>
      <c r="AY33" s="479"/>
      <c r="AZ33" s="479"/>
      <c r="BA33" s="479"/>
      <c r="BB33" s="479"/>
      <c r="BC33" s="479"/>
      <c r="BD33" s="592"/>
      <c r="BE33" s="592"/>
      <c r="BF33" s="592"/>
      <c r="BG33" s="479"/>
      <c r="BH33" s="479"/>
      <c r="BI33" s="479"/>
      <c r="BJ33" s="479"/>
    </row>
    <row r="34" spans="1:74" s="403" customFormat="1" ht="12.05" customHeight="1" x14ac:dyDescent="0.25">
      <c r="A34" s="402"/>
      <c r="B34" s="749" t="s">
        <v>855</v>
      </c>
      <c r="C34" s="748"/>
      <c r="D34" s="748"/>
      <c r="E34" s="748"/>
      <c r="F34" s="748"/>
      <c r="G34" s="748"/>
      <c r="H34" s="748"/>
      <c r="I34" s="748"/>
      <c r="J34" s="748"/>
      <c r="K34" s="748"/>
      <c r="L34" s="748"/>
      <c r="M34" s="748"/>
      <c r="N34" s="748"/>
      <c r="O34" s="748"/>
      <c r="P34" s="748"/>
      <c r="Q34" s="742"/>
      <c r="AY34" s="479"/>
      <c r="AZ34" s="479"/>
      <c r="BA34" s="479"/>
      <c r="BB34" s="479"/>
      <c r="BC34" s="479"/>
      <c r="BD34" s="592"/>
      <c r="BE34" s="592"/>
      <c r="BF34" s="592"/>
      <c r="BG34" s="479"/>
      <c r="BH34" s="479"/>
      <c r="BI34" s="479"/>
      <c r="BJ34" s="479"/>
    </row>
    <row r="35" spans="1:74" s="403" customFormat="1" ht="12.05" customHeight="1" x14ac:dyDescent="0.25">
      <c r="A35" s="402"/>
      <c r="B35" s="750" t="s">
        <v>856</v>
      </c>
      <c r="C35" s="752"/>
      <c r="D35" s="752"/>
      <c r="E35" s="752"/>
      <c r="F35" s="752"/>
      <c r="G35" s="752"/>
      <c r="H35" s="752"/>
      <c r="I35" s="752"/>
      <c r="J35" s="752"/>
      <c r="K35" s="752"/>
      <c r="L35" s="752"/>
      <c r="M35" s="752"/>
      <c r="N35" s="752"/>
      <c r="O35" s="752"/>
      <c r="P35" s="752"/>
      <c r="Q35" s="742"/>
      <c r="AY35" s="479"/>
      <c r="AZ35" s="479"/>
      <c r="BA35" s="479"/>
      <c r="BB35" s="479"/>
      <c r="BC35" s="479"/>
      <c r="BD35" s="592"/>
      <c r="BE35" s="592"/>
      <c r="BF35" s="592"/>
      <c r="BG35" s="479"/>
      <c r="BH35" s="479"/>
      <c r="BI35" s="479"/>
      <c r="BJ35" s="479"/>
    </row>
    <row r="36" spans="1:74" s="403" customFormat="1" ht="12.05" customHeight="1" x14ac:dyDescent="0.25">
      <c r="A36" s="402"/>
      <c r="B36" s="751" t="s">
        <v>838</v>
      </c>
      <c r="C36" s="752"/>
      <c r="D36" s="752"/>
      <c r="E36" s="752"/>
      <c r="F36" s="752"/>
      <c r="G36" s="752"/>
      <c r="H36" s="752"/>
      <c r="I36" s="752"/>
      <c r="J36" s="752"/>
      <c r="K36" s="752"/>
      <c r="L36" s="752"/>
      <c r="M36" s="752"/>
      <c r="N36" s="752"/>
      <c r="O36" s="752"/>
      <c r="P36" s="752"/>
      <c r="Q36" s="742"/>
      <c r="AY36" s="479"/>
      <c r="AZ36" s="479"/>
      <c r="BA36" s="479"/>
      <c r="BB36" s="479"/>
      <c r="BC36" s="479"/>
      <c r="BD36" s="592"/>
      <c r="BE36" s="592"/>
      <c r="BF36" s="592"/>
      <c r="BG36" s="479"/>
      <c r="BH36" s="479"/>
      <c r="BI36" s="479"/>
      <c r="BJ36" s="479"/>
    </row>
    <row r="37" spans="1:74" s="404" customFormat="1" ht="12.05" customHeight="1" x14ac:dyDescent="0.25">
      <c r="A37" s="393"/>
      <c r="B37" s="771" t="s">
        <v>1380</v>
      </c>
      <c r="C37" s="742"/>
      <c r="D37" s="742"/>
      <c r="E37" s="742"/>
      <c r="F37" s="742"/>
      <c r="G37" s="742"/>
      <c r="H37" s="742"/>
      <c r="I37" s="742"/>
      <c r="J37" s="742"/>
      <c r="K37" s="742"/>
      <c r="L37" s="742"/>
      <c r="M37" s="742"/>
      <c r="N37" s="742"/>
      <c r="O37" s="742"/>
      <c r="P37" s="742"/>
      <c r="Q37" s="742"/>
      <c r="AY37" s="480"/>
      <c r="AZ37" s="480"/>
      <c r="BA37" s="480"/>
      <c r="BB37" s="480"/>
      <c r="BC37" s="480"/>
      <c r="BD37" s="593"/>
      <c r="BE37" s="593"/>
      <c r="BF37" s="593"/>
      <c r="BG37" s="480"/>
      <c r="BH37" s="480"/>
      <c r="BI37" s="480"/>
      <c r="BJ37" s="480"/>
    </row>
    <row r="38" spans="1:74" x14ac:dyDescent="0.15">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G21" sqref="BG21"/>
    </sheetView>
  </sheetViews>
  <sheetFormatPr defaultColWidth="9.59765625" defaultRowHeight="10" x14ac:dyDescent="0.2"/>
  <cols>
    <col min="1" max="1" width="14.3984375" style="72" customWidth="1"/>
    <col min="2" max="2" width="38.796875" style="72" customWidth="1"/>
    <col min="3" max="50" width="6.59765625" style="72" customWidth="1"/>
    <col min="51" max="55" width="6.59765625" style="357" customWidth="1"/>
    <col min="56" max="58" width="6.59765625" style="594" customWidth="1"/>
    <col min="59" max="62" width="6.59765625" style="357" customWidth="1"/>
    <col min="63" max="74" width="6.59765625" style="72" customWidth="1"/>
    <col min="75" max="16384" width="9.59765625" style="72"/>
  </cols>
  <sheetData>
    <row r="1" spans="1:74" ht="13.3" customHeight="1" x14ac:dyDescent="0.25">
      <c r="A1" s="766" t="s">
        <v>798</v>
      </c>
      <c r="B1" s="802" t="s">
        <v>236</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8"/>
    </row>
    <row r="2" spans="1:74"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95.962249290000003</v>
      </c>
      <c r="AB6" s="208">
        <v>96.616020179000003</v>
      </c>
      <c r="AC6" s="208">
        <v>97.058319612999995</v>
      </c>
      <c r="AD6" s="208">
        <v>97.528116933000007</v>
      </c>
      <c r="AE6" s="208">
        <v>98.272419548000002</v>
      </c>
      <c r="AF6" s="208">
        <v>98.543467000000007</v>
      </c>
      <c r="AG6" s="208">
        <v>99.087025096999994</v>
      </c>
      <c r="AH6" s="208">
        <v>101.49624939</v>
      </c>
      <c r="AI6" s="208">
        <v>101.88451143</v>
      </c>
      <c r="AJ6" s="208">
        <v>102.77903241999999</v>
      </c>
      <c r="AK6" s="208">
        <v>104.46421463</v>
      </c>
      <c r="AL6" s="208">
        <v>104.34663139</v>
      </c>
      <c r="AM6" s="208">
        <v>103.03795468</v>
      </c>
      <c r="AN6" s="208">
        <v>102.91780371999999</v>
      </c>
      <c r="AO6" s="208">
        <v>103.10437761</v>
      </c>
      <c r="AP6" s="208">
        <v>100.39473583</v>
      </c>
      <c r="AQ6" s="208">
        <v>94.420545451999999</v>
      </c>
      <c r="AR6" s="208">
        <v>95.766694833000003</v>
      </c>
      <c r="AS6" s="208">
        <v>97.462303805999994</v>
      </c>
      <c r="AT6" s="208">
        <v>97.147755226000001</v>
      </c>
      <c r="AU6" s="208">
        <v>97.252284500000002</v>
      </c>
      <c r="AV6" s="208">
        <v>96.510560096999995</v>
      </c>
      <c r="AW6" s="208">
        <v>99.484282300000004</v>
      </c>
      <c r="AX6" s="208">
        <v>99.635529613000003</v>
      </c>
      <c r="AY6" s="208">
        <v>99.989823870999999</v>
      </c>
      <c r="AZ6" s="208">
        <v>92.041897070999994</v>
      </c>
      <c r="BA6" s="208">
        <v>99.386038806000002</v>
      </c>
      <c r="BB6" s="208">
        <v>100.8390342</v>
      </c>
      <c r="BC6" s="208">
        <v>100.61162781</v>
      </c>
      <c r="BD6" s="208">
        <v>100.92799866999999</v>
      </c>
      <c r="BE6" s="208">
        <v>101.31313987</v>
      </c>
      <c r="BF6" s="208">
        <v>101.419</v>
      </c>
      <c r="BG6" s="208">
        <v>100.9468</v>
      </c>
      <c r="BH6" s="324">
        <v>101.3694</v>
      </c>
      <c r="BI6" s="324">
        <v>101.6207</v>
      </c>
      <c r="BJ6" s="324">
        <v>101.7974</v>
      </c>
      <c r="BK6" s="324">
        <v>102.2657</v>
      </c>
      <c r="BL6" s="324">
        <v>102.3036</v>
      </c>
      <c r="BM6" s="324">
        <v>102.5843</v>
      </c>
      <c r="BN6" s="324">
        <v>102.9756</v>
      </c>
      <c r="BO6" s="324">
        <v>103.4836</v>
      </c>
      <c r="BP6" s="324">
        <v>104.0317</v>
      </c>
      <c r="BQ6" s="324">
        <v>104.621</v>
      </c>
      <c r="BR6" s="324">
        <v>105.32640000000001</v>
      </c>
      <c r="BS6" s="324">
        <v>106.13200000000001</v>
      </c>
      <c r="BT6" s="324">
        <v>106.6276</v>
      </c>
      <c r="BU6" s="324">
        <v>107.19970000000001</v>
      </c>
      <c r="BV6" s="324">
        <v>107.3573</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0.98403575862000003</v>
      </c>
      <c r="AO7" s="208">
        <v>0.94255599999999995</v>
      </c>
      <c r="AP7" s="208">
        <v>0.91711303333000005</v>
      </c>
      <c r="AQ7" s="208">
        <v>0.87342490322999999</v>
      </c>
      <c r="AR7" s="208">
        <v>0.85150939999999997</v>
      </c>
      <c r="AS7" s="208">
        <v>0.86384367742000001</v>
      </c>
      <c r="AT7" s="208">
        <v>0.86599212903</v>
      </c>
      <c r="AU7" s="208">
        <v>0.89927903333000003</v>
      </c>
      <c r="AV7" s="208">
        <v>0.93806293547999997</v>
      </c>
      <c r="AW7" s="208">
        <v>0.98584203332999998</v>
      </c>
      <c r="AX7" s="208">
        <v>1.0052049354999999</v>
      </c>
      <c r="AY7" s="208">
        <v>1.0203924516</v>
      </c>
      <c r="AZ7" s="208">
        <v>1.0130256070999999</v>
      </c>
      <c r="BA7" s="208">
        <v>1.0155147741999999</v>
      </c>
      <c r="BB7" s="208">
        <v>0.98381166666999997</v>
      </c>
      <c r="BC7" s="208">
        <v>0.935639</v>
      </c>
      <c r="BD7" s="208">
        <v>0.92383276667000003</v>
      </c>
      <c r="BE7" s="208">
        <v>0.84774983870999998</v>
      </c>
      <c r="BF7" s="208">
        <v>0.83968330000000002</v>
      </c>
      <c r="BG7" s="208">
        <v>0.82585989999999998</v>
      </c>
      <c r="BH7" s="324">
        <v>0.85370179999999996</v>
      </c>
      <c r="BI7" s="324">
        <v>0.89382340000000005</v>
      </c>
      <c r="BJ7" s="324">
        <v>0.90373479999999995</v>
      </c>
      <c r="BK7" s="324">
        <v>0.91336910000000004</v>
      </c>
      <c r="BL7" s="324">
        <v>0.91385329999999998</v>
      </c>
      <c r="BM7" s="324">
        <v>0.92513389999999995</v>
      </c>
      <c r="BN7" s="324">
        <v>0.86810759999999998</v>
      </c>
      <c r="BO7" s="324">
        <v>0.80701400000000001</v>
      </c>
      <c r="BP7" s="324">
        <v>0.75035090000000004</v>
      </c>
      <c r="BQ7" s="324">
        <v>0.70077400000000001</v>
      </c>
      <c r="BR7" s="324">
        <v>0.69648969999999999</v>
      </c>
      <c r="BS7" s="324">
        <v>0.79100950000000003</v>
      </c>
      <c r="BT7" s="324">
        <v>0.82771550000000005</v>
      </c>
      <c r="BU7" s="324">
        <v>0.86818260000000003</v>
      </c>
      <c r="BV7" s="324">
        <v>0.91250620000000005</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2.9078538064999999</v>
      </c>
      <c r="AB8" s="208">
        <v>2.7408081786</v>
      </c>
      <c r="AC8" s="208">
        <v>2.9682854193999999</v>
      </c>
      <c r="AD8" s="208">
        <v>2.9067002333</v>
      </c>
      <c r="AE8" s="208">
        <v>2.8302500967999999</v>
      </c>
      <c r="AF8" s="208">
        <v>2.7199797333000002</v>
      </c>
      <c r="AG8" s="208">
        <v>2.1559208065000002</v>
      </c>
      <c r="AH8" s="208">
        <v>2.9431219676999998</v>
      </c>
      <c r="AI8" s="208">
        <v>2.8031206666999999</v>
      </c>
      <c r="AJ8" s="208">
        <v>2.7947197418999998</v>
      </c>
      <c r="AK8" s="208">
        <v>2.7886999000000001</v>
      </c>
      <c r="AL8" s="208">
        <v>2.8206678386999999</v>
      </c>
      <c r="AM8" s="208">
        <v>2.7764848387000001</v>
      </c>
      <c r="AN8" s="208">
        <v>2.797020931</v>
      </c>
      <c r="AO8" s="208">
        <v>2.8372427741999999</v>
      </c>
      <c r="AP8" s="208">
        <v>2.6858087667000001</v>
      </c>
      <c r="AQ8" s="208">
        <v>2.0765724516000001</v>
      </c>
      <c r="AR8" s="208">
        <v>2.0742200999999998</v>
      </c>
      <c r="AS8" s="208">
        <v>2.1863874515999999</v>
      </c>
      <c r="AT8" s="208">
        <v>1.4189738064999999</v>
      </c>
      <c r="AU8" s="208">
        <v>1.6299845666999999</v>
      </c>
      <c r="AV8" s="208">
        <v>1.248445</v>
      </c>
      <c r="AW8" s="208">
        <v>2.0165351</v>
      </c>
      <c r="AX8" s="208">
        <v>2.1640166128999998</v>
      </c>
      <c r="AY8" s="208">
        <v>2.2098407418999999</v>
      </c>
      <c r="AZ8" s="208">
        <v>2.2295219999999998</v>
      </c>
      <c r="BA8" s="208">
        <v>2.3543734838999999</v>
      </c>
      <c r="BB8" s="208">
        <v>2.3269953333000002</v>
      </c>
      <c r="BC8" s="208">
        <v>2.1855450967999999</v>
      </c>
      <c r="BD8" s="208">
        <v>2.2726052999999999</v>
      </c>
      <c r="BE8" s="208">
        <v>2.2956370968000002</v>
      </c>
      <c r="BF8" s="208">
        <v>1.912606</v>
      </c>
      <c r="BG8" s="208">
        <v>1.317979</v>
      </c>
      <c r="BH8" s="324">
        <v>1.802753</v>
      </c>
      <c r="BI8" s="324">
        <v>1.972586</v>
      </c>
      <c r="BJ8" s="324">
        <v>1.966669</v>
      </c>
      <c r="BK8" s="324">
        <v>2.1191430000000002</v>
      </c>
      <c r="BL8" s="324">
        <v>2.092749</v>
      </c>
      <c r="BM8" s="324">
        <v>2.068381</v>
      </c>
      <c r="BN8" s="324">
        <v>2.044206</v>
      </c>
      <c r="BO8" s="324">
        <v>2.0209619999999999</v>
      </c>
      <c r="BP8" s="324">
        <v>1.9725269999999999</v>
      </c>
      <c r="BQ8" s="324">
        <v>1.942377</v>
      </c>
      <c r="BR8" s="324">
        <v>1.892277</v>
      </c>
      <c r="BS8" s="324">
        <v>1.8813880000000001</v>
      </c>
      <c r="BT8" s="324">
        <v>1.7653669999999999</v>
      </c>
      <c r="BU8" s="324">
        <v>1.9239109999999999</v>
      </c>
      <c r="BV8" s="324">
        <v>1.925845</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92.070431386999999</v>
      </c>
      <c r="AB9" s="208">
        <v>92.920637821</v>
      </c>
      <c r="AC9" s="208">
        <v>93.143393774000003</v>
      </c>
      <c r="AD9" s="208">
        <v>93.660877099999993</v>
      </c>
      <c r="AE9" s="208">
        <v>94.505781451999994</v>
      </c>
      <c r="AF9" s="208">
        <v>94.927182333000005</v>
      </c>
      <c r="AG9" s="208">
        <v>96.113438451999997</v>
      </c>
      <c r="AH9" s="208">
        <v>97.815203065000006</v>
      </c>
      <c r="AI9" s="208">
        <v>98.264939166999994</v>
      </c>
      <c r="AJ9" s="208">
        <v>99.100135710000004</v>
      </c>
      <c r="AK9" s="208">
        <v>100.7336553</v>
      </c>
      <c r="AL9" s="208">
        <v>100.56890084</v>
      </c>
      <c r="AM9" s="208">
        <v>99.293131838999997</v>
      </c>
      <c r="AN9" s="208">
        <v>99.136747033999995</v>
      </c>
      <c r="AO9" s="208">
        <v>99.324578838999997</v>
      </c>
      <c r="AP9" s="208">
        <v>96.791814032999994</v>
      </c>
      <c r="AQ9" s="208">
        <v>91.470548097000005</v>
      </c>
      <c r="AR9" s="208">
        <v>92.840965333</v>
      </c>
      <c r="AS9" s="208">
        <v>94.412072676999998</v>
      </c>
      <c r="AT9" s="208">
        <v>94.862789289999995</v>
      </c>
      <c r="AU9" s="208">
        <v>94.723020899999995</v>
      </c>
      <c r="AV9" s="208">
        <v>94.324052160999997</v>
      </c>
      <c r="AW9" s="208">
        <v>96.481905166999994</v>
      </c>
      <c r="AX9" s="208">
        <v>96.466308065000007</v>
      </c>
      <c r="AY9" s="208">
        <v>96.759590677000006</v>
      </c>
      <c r="AZ9" s="208">
        <v>88.799349464000002</v>
      </c>
      <c r="BA9" s="208">
        <v>96.016150547999999</v>
      </c>
      <c r="BB9" s="208">
        <v>97.528227200000003</v>
      </c>
      <c r="BC9" s="208">
        <v>97.490443709999994</v>
      </c>
      <c r="BD9" s="208">
        <v>97.731560599999995</v>
      </c>
      <c r="BE9" s="208">
        <v>98.169752935000005</v>
      </c>
      <c r="BF9" s="208">
        <v>98.666679999999999</v>
      </c>
      <c r="BG9" s="208">
        <v>98.802959999999999</v>
      </c>
      <c r="BH9" s="324">
        <v>98.712900000000005</v>
      </c>
      <c r="BI9" s="324">
        <v>98.754249999999999</v>
      </c>
      <c r="BJ9" s="324">
        <v>98.927009999999996</v>
      </c>
      <c r="BK9" s="324">
        <v>99.233180000000004</v>
      </c>
      <c r="BL9" s="324">
        <v>99.296999999999997</v>
      </c>
      <c r="BM9" s="324">
        <v>99.590739999999997</v>
      </c>
      <c r="BN9" s="324">
        <v>100.0633</v>
      </c>
      <c r="BO9" s="324">
        <v>100.65560000000001</v>
      </c>
      <c r="BP9" s="324">
        <v>101.30889999999999</v>
      </c>
      <c r="BQ9" s="324">
        <v>101.9778</v>
      </c>
      <c r="BR9" s="324">
        <v>102.7376</v>
      </c>
      <c r="BS9" s="324">
        <v>103.4597</v>
      </c>
      <c r="BT9" s="324">
        <v>104.03449999999999</v>
      </c>
      <c r="BU9" s="324">
        <v>104.4076</v>
      </c>
      <c r="BV9" s="324">
        <v>104.51900000000001</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89.253806452000006</v>
      </c>
      <c r="AB10" s="208">
        <v>89.861857142999995</v>
      </c>
      <c r="AC10" s="208">
        <v>90.273258064999993</v>
      </c>
      <c r="AD10" s="208">
        <v>90.7102</v>
      </c>
      <c r="AE10" s="208">
        <v>91.402483871000001</v>
      </c>
      <c r="AF10" s="208">
        <v>91.654566666999997</v>
      </c>
      <c r="AG10" s="208">
        <v>92.160129032</v>
      </c>
      <c r="AH10" s="208">
        <v>94.400935484000001</v>
      </c>
      <c r="AI10" s="208">
        <v>94.762033333000005</v>
      </c>
      <c r="AJ10" s="208">
        <v>95.594032257999999</v>
      </c>
      <c r="AK10" s="208">
        <v>97.1614</v>
      </c>
      <c r="AL10" s="208">
        <v>97.052064516000002</v>
      </c>
      <c r="AM10" s="208">
        <v>95.304419354999993</v>
      </c>
      <c r="AN10" s="208">
        <v>95.193275861999993</v>
      </c>
      <c r="AO10" s="208">
        <v>95.365838710000006</v>
      </c>
      <c r="AP10" s="208">
        <v>92.859566666999996</v>
      </c>
      <c r="AQ10" s="208">
        <v>87.333774194</v>
      </c>
      <c r="AR10" s="208">
        <v>88.578900000000004</v>
      </c>
      <c r="AS10" s="208">
        <v>90.147225805999994</v>
      </c>
      <c r="AT10" s="208">
        <v>89.856290322999996</v>
      </c>
      <c r="AU10" s="208">
        <v>89.952966666999998</v>
      </c>
      <c r="AV10" s="208">
        <v>89.266935484000001</v>
      </c>
      <c r="AW10" s="208">
        <v>92.017466666999994</v>
      </c>
      <c r="AX10" s="208">
        <v>92.157354839000007</v>
      </c>
      <c r="AY10" s="208">
        <v>92.521451612999996</v>
      </c>
      <c r="AZ10" s="208">
        <v>85.959642857000006</v>
      </c>
      <c r="BA10" s="208">
        <v>92.004483871000005</v>
      </c>
      <c r="BB10" s="208">
        <v>92.945133333000001</v>
      </c>
      <c r="BC10" s="208">
        <v>92.718903225999995</v>
      </c>
      <c r="BD10" s="208">
        <v>93.004533332999998</v>
      </c>
      <c r="BE10" s="208">
        <v>93.424451613000002</v>
      </c>
      <c r="BF10" s="208">
        <v>93.480639999999994</v>
      </c>
      <c r="BG10" s="208">
        <v>93.051299999999998</v>
      </c>
      <c r="BH10" s="324">
        <v>93.450659999999999</v>
      </c>
      <c r="BI10" s="324">
        <v>93.673770000000005</v>
      </c>
      <c r="BJ10" s="324">
        <v>93.839119999999994</v>
      </c>
      <c r="BK10" s="324">
        <v>94.272040000000004</v>
      </c>
      <c r="BL10" s="324">
        <v>94.305340000000001</v>
      </c>
      <c r="BM10" s="324">
        <v>94.564729999999997</v>
      </c>
      <c r="BN10" s="324">
        <v>94.925629999999998</v>
      </c>
      <c r="BO10" s="324">
        <v>95.39358</v>
      </c>
      <c r="BP10" s="324">
        <v>95.899029999999996</v>
      </c>
      <c r="BQ10" s="324">
        <v>96.442189999999997</v>
      </c>
      <c r="BR10" s="324">
        <v>97.092410000000001</v>
      </c>
      <c r="BS10" s="324">
        <v>97.835120000000003</v>
      </c>
      <c r="BT10" s="324">
        <v>98.29195</v>
      </c>
      <c r="BU10" s="324">
        <v>98.819299999999998</v>
      </c>
      <c r="BV10" s="324">
        <v>98.964579999999998</v>
      </c>
    </row>
    <row r="11" spans="1:74" ht="11.1" customHeight="1" x14ac:dyDescent="0.2">
      <c r="A11" s="562" t="s">
        <v>539</v>
      </c>
      <c r="B11" s="563" t="s">
        <v>963</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4.5444322581E-2</v>
      </c>
      <c r="BB11" s="208">
        <v>2.7103333333E-4</v>
      </c>
      <c r="BC11" s="208">
        <v>5.4031225805999998E-2</v>
      </c>
      <c r="BD11" s="208">
        <v>3.7186666667000001E-4</v>
      </c>
      <c r="BE11" s="208">
        <v>5.5981774194000002E-2</v>
      </c>
      <c r="BF11" s="208">
        <v>0.25362032258</v>
      </c>
      <c r="BG11" s="208">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964</v>
      </c>
      <c r="B12" s="563" t="s">
        <v>965</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7.1176167742000001</v>
      </c>
      <c r="AM12" s="208">
        <v>8.0743546774000006</v>
      </c>
      <c r="AN12" s="208">
        <v>7.7857302413999996</v>
      </c>
      <c r="AO12" s="208">
        <v>7.8796419676999996</v>
      </c>
      <c r="AP12" s="208">
        <v>7.0155182332999999</v>
      </c>
      <c r="AQ12" s="208">
        <v>5.8851030323</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7.4426269999999999</v>
      </c>
      <c r="BA12" s="208">
        <v>10.355585194</v>
      </c>
      <c r="BB12" s="208">
        <v>10.227275799999999</v>
      </c>
      <c r="BC12" s="208">
        <v>10.158760097</v>
      </c>
      <c r="BD12" s="208">
        <v>9.0456053999999995</v>
      </c>
      <c r="BE12" s="208">
        <v>9.6820432581000002</v>
      </c>
      <c r="BF12" s="208">
        <v>9.6999999999999993</v>
      </c>
      <c r="BG12" s="208">
        <v>9.3000000000000007</v>
      </c>
      <c r="BH12" s="324">
        <v>9.0811943808999995</v>
      </c>
      <c r="BI12" s="324">
        <v>10.335426378999999</v>
      </c>
      <c r="BJ12" s="324">
        <v>11.166738133999999</v>
      </c>
      <c r="BK12" s="324">
        <v>11.390042671</v>
      </c>
      <c r="BL12" s="324">
        <v>11.274715616</v>
      </c>
      <c r="BM12" s="324">
        <v>10.971230685</v>
      </c>
      <c r="BN12" s="324">
        <v>10.974510653999999</v>
      </c>
      <c r="BO12" s="324">
        <v>10.742826918</v>
      </c>
      <c r="BP12" s="324">
        <v>10.705993360000001</v>
      </c>
      <c r="BQ12" s="324">
        <v>11.39712887</v>
      </c>
      <c r="BR12" s="324">
        <v>11.222074144</v>
      </c>
      <c r="BS12" s="324">
        <v>9.5194996308000004</v>
      </c>
      <c r="BT12" s="324">
        <v>10.411806795</v>
      </c>
      <c r="BU12" s="324">
        <v>12.220666969</v>
      </c>
      <c r="BV12" s="324">
        <v>12.973911438</v>
      </c>
    </row>
    <row r="13" spans="1:74" ht="11.1" customHeight="1" x14ac:dyDescent="0.2">
      <c r="A13" s="562" t="s">
        <v>538</v>
      </c>
      <c r="B13" s="563" t="s">
        <v>927</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8.0265798709999991</v>
      </c>
      <c r="AN13" s="208">
        <v>8.0215104137999997</v>
      </c>
      <c r="AO13" s="208">
        <v>6.7850676128999998</v>
      </c>
      <c r="AP13" s="208">
        <v>6.2270590666999999</v>
      </c>
      <c r="AQ13" s="208">
        <v>5.9251954838999996</v>
      </c>
      <c r="AR13" s="208">
        <v>6.0856844667000001</v>
      </c>
      <c r="AS13" s="208">
        <v>6.6553102903000001</v>
      </c>
      <c r="AT13" s="208">
        <v>6.7240330000000004</v>
      </c>
      <c r="AU13" s="208">
        <v>5.7655893000000003</v>
      </c>
      <c r="AV13" s="208">
        <v>6.4281642580999998</v>
      </c>
      <c r="AW13" s="208">
        <v>6.9623574333000002</v>
      </c>
      <c r="AX13" s="208">
        <v>8.4228526773999999</v>
      </c>
      <c r="AY13" s="208">
        <v>8.9569485806000007</v>
      </c>
      <c r="AZ13" s="208">
        <v>9.5057082143000002</v>
      </c>
      <c r="BA13" s="208">
        <v>7.6545735806000001</v>
      </c>
      <c r="BB13" s="208">
        <v>6.9447321666999997</v>
      </c>
      <c r="BC13" s="208">
        <v>6.5546419677000003</v>
      </c>
      <c r="BD13" s="208">
        <v>6.9278436333000002</v>
      </c>
      <c r="BE13" s="208">
        <v>7.2913991935000002</v>
      </c>
      <c r="BF13" s="208">
        <v>6.6235520000000001</v>
      </c>
      <c r="BG13" s="208">
        <v>6.6529179999999997</v>
      </c>
      <c r="BH13" s="324">
        <v>6.3372250000000001</v>
      </c>
      <c r="BI13" s="324">
        <v>6.5206470000000003</v>
      </c>
      <c r="BJ13" s="324">
        <v>7.679621</v>
      </c>
      <c r="BK13" s="324">
        <v>7.6927909999999997</v>
      </c>
      <c r="BL13" s="324">
        <v>7.7726100000000002</v>
      </c>
      <c r="BM13" s="324">
        <v>6.6261729999999996</v>
      </c>
      <c r="BN13" s="324">
        <v>6.3094910000000004</v>
      </c>
      <c r="BO13" s="324">
        <v>6.2885780000000002</v>
      </c>
      <c r="BP13" s="324">
        <v>6.44414</v>
      </c>
      <c r="BQ13" s="324">
        <v>6.493995</v>
      </c>
      <c r="BR13" s="324">
        <v>6.3485560000000003</v>
      </c>
      <c r="BS13" s="324">
        <v>6.2890129999999997</v>
      </c>
      <c r="BT13" s="324">
        <v>6.2864420000000001</v>
      </c>
      <c r="BU13" s="324">
        <v>6.211811</v>
      </c>
      <c r="BV13" s="324">
        <v>7.6426040000000004</v>
      </c>
    </row>
    <row r="14" spans="1:74" ht="11.1" customHeight="1" x14ac:dyDescent="0.2">
      <c r="A14" s="562" t="s">
        <v>966</v>
      </c>
      <c r="B14" s="563" t="s">
        <v>928</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8.3778019333000007</v>
      </c>
      <c r="AL14" s="208">
        <v>8.4229347741999998</v>
      </c>
      <c r="AM14" s="208">
        <v>8.3915735484000002</v>
      </c>
      <c r="AN14" s="208">
        <v>7.8778925172000003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8.2509293333000002</v>
      </c>
      <c r="AX14" s="208">
        <v>8.0294680323000005</v>
      </c>
      <c r="AY14" s="208">
        <v>8.3328895160999998</v>
      </c>
      <c r="AZ14" s="208">
        <v>7.7003808213999996</v>
      </c>
      <c r="BA14" s="208">
        <v>8.8512142902999997</v>
      </c>
      <c r="BB14" s="208">
        <v>8.5866539667000001</v>
      </c>
      <c r="BC14" s="208">
        <v>8.4906717419</v>
      </c>
      <c r="BD14" s="208">
        <v>8.9294553333</v>
      </c>
      <c r="BE14" s="208">
        <v>8.5619717741999999</v>
      </c>
      <c r="BF14" s="208">
        <v>8.6857690000000005</v>
      </c>
      <c r="BG14" s="208">
        <v>8.8778880000000004</v>
      </c>
      <c r="BH14" s="324">
        <v>8.8929189999999991</v>
      </c>
      <c r="BI14" s="324">
        <v>9.294219</v>
      </c>
      <c r="BJ14" s="324">
        <v>9.3647379999999991</v>
      </c>
      <c r="BK14" s="324">
        <v>9.1739680000000003</v>
      </c>
      <c r="BL14" s="324">
        <v>9.2356119999999997</v>
      </c>
      <c r="BM14" s="324">
        <v>9.0952339999999996</v>
      </c>
      <c r="BN14" s="324">
        <v>8.3781510000000008</v>
      </c>
      <c r="BO14" s="324">
        <v>8.5703270000000007</v>
      </c>
      <c r="BP14" s="324">
        <v>8.7817100000000003</v>
      </c>
      <c r="BQ14" s="324">
        <v>9.4157659999999996</v>
      </c>
      <c r="BR14" s="324">
        <v>9.3530010000000008</v>
      </c>
      <c r="BS14" s="324">
        <v>9.241498</v>
      </c>
      <c r="BT14" s="324">
        <v>9.2587569999999992</v>
      </c>
      <c r="BU14" s="324">
        <v>9.3768290000000007</v>
      </c>
      <c r="BV14" s="324">
        <v>9.4275339999999996</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0.15996774193999999</v>
      </c>
      <c r="AB15" s="208">
        <v>0.16107142857000001</v>
      </c>
      <c r="AC15" s="208">
        <v>0.16180645161000001</v>
      </c>
      <c r="AD15" s="208">
        <v>0.16259999999999999</v>
      </c>
      <c r="AE15" s="208">
        <v>0.16383870968</v>
      </c>
      <c r="AF15" s="208">
        <v>0.16426666667000001</v>
      </c>
      <c r="AG15" s="208">
        <v>0.16519354839</v>
      </c>
      <c r="AH15" s="208">
        <v>0.16919354839</v>
      </c>
      <c r="AI15" s="208">
        <v>0.16986666667</v>
      </c>
      <c r="AJ15" s="208">
        <v>0.17135483871000001</v>
      </c>
      <c r="AK15" s="208">
        <v>0.17416666667</v>
      </c>
      <c r="AL15" s="208">
        <v>0.17396774194</v>
      </c>
      <c r="AM15" s="208">
        <v>0.17970967741999999</v>
      </c>
      <c r="AN15" s="208">
        <v>0.17948275861999999</v>
      </c>
      <c r="AO15" s="208">
        <v>0.17983870967999999</v>
      </c>
      <c r="AP15" s="208">
        <v>0.17510000000000001</v>
      </c>
      <c r="AQ15" s="208">
        <v>0.16467741934999999</v>
      </c>
      <c r="AR15" s="208">
        <v>0.16703333333000001</v>
      </c>
      <c r="AS15" s="208">
        <v>0.16996774194</v>
      </c>
      <c r="AT15" s="208">
        <v>0.16941935484000001</v>
      </c>
      <c r="AU15" s="208">
        <v>0.1696</v>
      </c>
      <c r="AV15" s="208">
        <v>0.16832258065</v>
      </c>
      <c r="AW15" s="208">
        <v>0.17349999999999999</v>
      </c>
      <c r="AX15" s="208">
        <v>0.17377419355000001</v>
      </c>
      <c r="AY15" s="208">
        <v>0.16996774194</v>
      </c>
      <c r="AZ15" s="208">
        <v>0.20157142856999999</v>
      </c>
      <c r="BA15" s="208">
        <v>0.17222580644999999</v>
      </c>
      <c r="BB15" s="208">
        <v>0.17523333332999999</v>
      </c>
      <c r="BC15" s="208">
        <v>0.10812903225999999</v>
      </c>
      <c r="BD15" s="208">
        <v>0.15456666666999999</v>
      </c>
      <c r="BE15" s="208">
        <v>0.14629032257999999</v>
      </c>
      <c r="BF15" s="208">
        <v>0.16951859999999999</v>
      </c>
      <c r="BG15" s="208">
        <v>0.16874020000000001</v>
      </c>
      <c r="BH15" s="324">
        <v>0.16946439999999999</v>
      </c>
      <c r="BI15" s="324">
        <v>0.16986889999999999</v>
      </c>
      <c r="BJ15" s="324">
        <v>0.17016880000000001</v>
      </c>
      <c r="BK15" s="324">
        <v>0.17095389999999999</v>
      </c>
      <c r="BL15" s="324">
        <v>0.17101420000000001</v>
      </c>
      <c r="BM15" s="324">
        <v>0.17148459999999999</v>
      </c>
      <c r="BN15" s="324">
        <v>0.17213909999999999</v>
      </c>
      <c r="BO15" s="324">
        <v>0.17298769999999999</v>
      </c>
      <c r="BP15" s="324">
        <v>0.17390430000000001</v>
      </c>
      <c r="BQ15" s="324">
        <v>0.17488919999999999</v>
      </c>
      <c r="BR15" s="324">
        <v>0.17606830000000001</v>
      </c>
      <c r="BS15" s="324">
        <v>0.1774152</v>
      </c>
      <c r="BT15" s="324">
        <v>0.1782436</v>
      </c>
      <c r="BU15" s="324">
        <v>0.1791999</v>
      </c>
      <c r="BV15" s="324">
        <v>0.1794634</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18.428903225999999</v>
      </c>
      <c r="AN16" s="208">
        <v>18.500034483</v>
      </c>
      <c r="AO16" s="208">
        <v>1.6581612903</v>
      </c>
      <c r="AP16" s="208">
        <v>-10.2593</v>
      </c>
      <c r="AQ16" s="208">
        <v>-14.444580645</v>
      </c>
      <c r="AR16" s="208">
        <v>-11.942866667000001</v>
      </c>
      <c r="AS16" s="208">
        <v>-5.2030000000000003</v>
      </c>
      <c r="AT16" s="208">
        <v>-7.3582580645000002</v>
      </c>
      <c r="AU16" s="208">
        <v>-10.5617</v>
      </c>
      <c r="AV16" s="208">
        <v>-2.9866129032000002</v>
      </c>
      <c r="AW16" s="208">
        <v>-0.13676666667000001</v>
      </c>
      <c r="AX16" s="208">
        <v>19.032741935000001</v>
      </c>
      <c r="AY16" s="208">
        <v>22.782387097000001</v>
      </c>
      <c r="AZ16" s="208">
        <v>27.905249999999999</v>
      </c>
      <c r="BA16" s="208">
        <v>1.9092258065000001</v>
      </c>
      <c r="BB16" s="208">
        <v>-5.5194999999999999</v>
      </c>
      <c r="BC16" s="208">
        <v>-13.441129031999999</v>
      </c>
      <c r="BD16" s="208">
        <v>-8.2589333332999999</v>
      </c>
      <c r="BE16" s="208">
        <v>-5.4716451612999997</v>
      </c>
      <c r="BF16" s="208">
        <v>-5.7516082948999996</v>
      </c>
      <c r="BG16" s="208">
        <v>-12.453004762000001</v>
      </c>
      <c r="BH16" s="324">
        <v>-8.6191169999999993</v>
      </c>
      <c r="BI16" s="324">
        <v>2.562262</v>
      </c>
      <c r="BJ16" s="324">
        <v>19.901309999999999</v>
      </c>
      <c r="BK16" s="324">
        <v>23.948170000000001</v>
      </c>
      <c r="BL16" s="324">
        <v>18.08334</v>
      </c>
      <c r="BM16" s="324">
        <v>4.6096589999999997</v>
      </c>
      <c r="BN16" s="324">
        <v>-7.4536100000000003</v>
      </c>
      <c r="BO16" s="324">
        <v>-14.46668</v>
      </c>
      <c r="BP16" s="324">
        <v>-9.9927569999999992</v>
      </c>
      <c r="BQ16" s="324">
        <v>-5.4644529999999998</v>
      </c>
      <c r="BR16" s="324">
        <v>-7.4572459999999996</v>
      </c>
      <c r="BS16" s="324">
        <v>-12.303649999999999</v>
      </c>
      <c r="BT16" s="324">
        <v>-9.3669550000000008</v>
      </c>
      <c r="BU16" s="324">
        <v>2.5513819999999998</v>
      </c>
      <c r="BV16" s="324">
        <v>19.824390000000001</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109.89250474000001</v>
      </c>
      <c r="AB17" s="208">
        <v>106.85870885999999</v>
      </c>
      <c r="AC17" s="208">
        <v>94.502278161000007</v>
      </c>
      <c r="AD17" s="208">
        <v>73.771437867000003</v>
      </c>
      <c r="AE17" s="208">
        <v>71.015758097000003</v>
      </c>
      <c r="AF17" s="208">
        <v>72.100847567000002</v>
      </c>
      <c r="AG17" s="208">
        <v>78.903189741999995</v>
      </c>
      <c r="AH17" s="208">
        <v>80.028745354999998</v>
      </c>
      <c r="AI17" s="208">
        <v>74.772133100000005</v>
      </c>
      <c r="AJ17" s="208">
        <v>77.603951710000004</v>
      </c>
      <c r="AK17" s="208">
        <v>95.088549299999997</v>
      </c>
      <c r="AL17" s="208">
        <v>103.56267755</v>
      </c>
      <c r="AM17" s="208">
        <v>105.90130752</v>
      </c>
      <c r="AN17" s="208">
        <v>106.42738986000001</v>
      </c>
      <c r="AO17" s="208">
        <v>88.035914547999994</v>
      </c>
      <c r="AP17" s="208">
        <v>75.084791332999998</v>
      </c>
      <c r="AQ17" s="208">
        <v>66.313420128999994</v>
      </c>
      <c r="AR17" s="208">
        <v>71.769440099999997</v>
      </c>
      <c r="AS17" s="208">
        <v>80.638456934999994</v>
      </c>
      <c r="AT17" s="208">
        <v>77.899485451999993</v>
      </c>
      <c r="AU17" s="208">
        <v>72.187571000000005</v>
      </c>
      <c r="AV17" s="208">
        <v>77.341737839000004</v>
      </c>
      <c r="AW17" s="208">
        <v>81.505070099999998</v>
      </c>
      <c r="AX17" s="208">
        <v>102.12006765</v>
      </c>
      <c r="AY17" s="208">
        <v>106.45928797000001</v>
      </c>
      <c r="AZ17" s="208">
        <v>108.63336081999999</v>
      </c>
      <c r="BA17" s="208">
        <v>82.579906805999997</v>
      </c>
      <c r="BB17" s="208">
        <v>75.732557567000001</v>
      </c>
      <c r="BC17" s="208">
        <v>67.345811999999995</v>
      </c>
      <c r="BD17" s="208">
        <v>73.853743367000007</v>
      </c>
      <c r="BE17" s="208">
        <v>77.202783065000006</v>
      </c>
      <c r="BF17" s="208">
        <v>76.389950304999999</v>
      </c>
      <c r="BG17" s="208">
        <v>69.330405438</v>
      </c>
      <c r="BH17" s="324">
        <v>73.443370000000002</v>
      </c>
      <c r="BI17" s="324">
        <v>83.509500000000003</v>
      </c>
      <c r="BJ17" s="324">
        <v>101.3587</v>
      </c>
      <c r="BK17" s="324">
        <v>105.9699</v>
      </c>
      <c r="BL17" s="324">
        <v>100.172</v>
      </c>
      <c r="BM17" s="324">
        <v>86.055580000000006</v>
      </c>
      <c r="BN17" s="324">
        <v>74.773340000000005</v>
      </c>
      <c r="BO17" s="324">
        <v>68.252539999999996</v>
      </c>
      <c r="BP17" s="324">
        <v>73.224509999999995</v>
      </c>
      <c r="BQ17" s="324">
        <v>77.033730000000006</v>
      </c>
      <c r="BR17" s="324">
        <v>75.838329999999999</v>
      </c>
      <c r="BS17" s="324">
        <v>73.325239999999994</v>
      </c>
      <c r="BT17" s="324">
        <v>75.798370000000006</v>
      </c>
      <c r="BU17" s="324">
        <v>86.37679</v>
      </c>
      <c r="BV17" s="324">
        <v>104.50960000000001</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0.56876590741999999</v>
      </c>
      <c r="AB18" s="208">
        <v>0.96690114570999997</v>
      </c>
      <c r="AC18" s="208">
        <v>-5.6823841935000001E-2</v>
      </c>
      <c r="AD18" s="208">
        <v>-2.5392433333000002E-2</v>
      </c>
      <c r="AE18" s="208">
        <v>-2.1776487097000001</v>
      </c>
      <c r="AF18" s="208">
        <v>-1.4562677333</v>
      </c>
      <c r="AG18" s="208">
        <v>-1.6805146447999999</v>
      </c>
      <c r="AH18" s="208">
        <v>-1.5151271289999999</v>
      </c>
      <c r="AI18" s="208">
        <v>-1.2305054</v>
      </c>
      <c r="AJ18" s="208">
        <v>-3.1994133267999998</v>
      </c>
      <c r="AK18" s="208">
        <v>-2.2968272967000001</v>
      </c>
      <c r="AL18" s="208">
        <v>-1.2815935844999999</v>
      </c>
      <c r="AM18" s="208">
        <v>0.54304074129000002</v>
      </c>
      <c r="AN18" s="208">
        <v>-1.5488381055</v>
      </c>
      <c r="AO18" s="208">
        <v>-0.69793022613</v>
      </c>
      <c r="AP18" s="208">
        <v>-0.44319113332999999</v>
      </c>
      <c r="AQ18" s="208">
        <v>0.33235435677000003</v>
      </c>
      <c r="AR18" s="208">
        <v>-0.77015520332999998</v>
      </c>
      <c r="AS18" s="208">
        <v>-0.35144525452000003</v>
      </c>
      <c r="AT18" s="208">
        <v>-0.44070703193999999</v>
      </c>
      <c r="AU18" s="208">
        <v>0.21399607000000001</v>
      </c>
      <c r="AV18" s="208">
        <v>-2.5053308071</v>
      </c>
      <c r="AW18" s="208">
        <v>-0.34084123666999999</v>
      </c>
      <c r="AX18" s="208">
        <v>6.9909004839000005E-2</v>
      </c>
      <c r="AY18" s="208">
        <v>-0.47205581031999999</v>
      </c>
      <c r="AZ18" s="208">
        <v>1.9999432857E-2</v>
      </c>
      <c r="BA18" s="208">
        <v>1.5155919997</v>
      </c>
      <c r="BB18" s="208">
        <v>-1.1576684633000001</v>
      </c>
      <c r="BC18" s="208">
        <v>0.19943541903000001</v>
      </c>
      <c r="BD18" s="208">
        <v>-5.4079133332999997E-2</v>
      </c>
      <c r="BE18" s="208">
        <v>-0.37101338709999998</v>
      </c>
      <c r="BF18" s="208">
        <v>0.77978169493000005</v>
      </c>
      <c r="BG18" s="208">
        <v>1.7650665619000001</v>
      </c>
      <c r="BH18" s="324">
        <v>0.3541358</v>
      </c>
      <c r="BI18" s="324">
        <v>-9.7617299999999997E-3</v>
      </c>
      <c r="BJ18" s="324">
        <v>1.8629789999999999</v>
      </c>
      <c r="BK18" s="324">
        <v>-1.136331</v>
      </c>
      <c r="BL18" s="324">
        <v>0.74457130000000005</v>
      </c>
      <c r="BM18" s="324">
        <v>-2.1114190000000002</v>
      </c>
      <c r="BN18" s="324">
        <v>-0.86219769999999996</v>
      </c>
      <c r="BO18" s="324">
        <v>-1.0586899999999999</v>
      </c>
      <c r="BP18" s="324">
        <v>-0.86530669999999998</v>
      </c>
      <c r="BQ18" s="324">
        <v>0.9642638</v>
      </c>
      <c r="BR18" s="324">
        <v>-1.61287</v>
      </c>
      <c r="BS18" s="324">
        <v>-2.2464270000000002</v>
      </c>
      <c r="BT18" s="324">
        <v>-1.3514619999999999</v>
      </c>
      <c r="BU18" s="324">
        <v>-0.94781479999999996</v>
      </c>
      <c r="BV18" s="324">
        <v>1.122406</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110.46127065</v>
      </c>
      <c r="AB19" s="208">
        <v>107.82561</v>
      </c>
      <c r="AC19" s="208">
        <v>94.445454319000007</v>
      </c>
      <c r="AD19" s="208">
        <v>73.746045433000006</v>
      </c>
      <c r="AE19" s="208">
        <v>68.838109387000003</v>
      </c>
      <c r="AF19" s="208">
        <v>70.644579832999995</v>
      </c>
      <c r="AG19" s="208">
        <v>77.222675097000007</v>
      </c>
      <c r="AH19" s="208">
        <v>78.513618226000006</v>
      </c>
      <c r="AI19" s="208">
        <v>73.541627700000006</v>
      </c>
      <c r="AJ19" s="208">
        <v>74.404538383000002</v>
      </c>
      <c r="AK19" s="208">
        <v>92.791722003000004</v>
      </c>
      <c r="AL19" s="208">
        <v>102.28108396</v>
      </c>
      <c r="AM19" s="208">
        <v>106.44434826</v>
      </c>
      <c r="AN19" s="208">
        <v>104.87855175999999</v>
      </c>
      <c r="AO19" s="208">
        <v>87.337984321999997</v>
      </c>
      <c r="AP19" s="208">
        <v>74.641600199999999</v>
      </c>
      <c r="AQ19" s="208">
        <v>66.645774485999993</v>
      </c>
      <c r="AR19" s="208">
        <v>70.999284896999995</v>
      </c>
      <c r="AS19" s="208">
        <v>80.287011680999996</v>
      </c>
      <c r="AT19" s="208">
        <v>77.458778420000002</v>
      </c>
      <c r="AU19" s="208">
        <v>72.401567069999999</v>
      </c>
      <c r="AV19" s="208">
        <v>74.836407031999997</v>
      </c>
      <c r="AW19" s="208">
        <v>81.164228863000005</v>
      </c>
      <c r="AX19" s="208">
        <v>102.18997665000001</v>
      </c>
      <c r="AY19" s="208">
        <v>105.98723216</v>
      </c>
      <c r="AZ19" s="208">
        <v>108.65336025000001</v>
      </c>
      <c r="BA19" s="208">
        <v>84.095498805999995</v>
      </c>
      <c r="BB19" s="208">
        <v>74.574889103000004</v>
      </c>
      <c r="BC19" s="208">
        <v>67.545247419000006</v>
      </c>
      <c r="BD19" s="208">
        <v>73.799664233000001</v>
      </c>
      <c r="BE19" s="208">
        <v>76.831769676999997</v>
      </c>
      <c r="BF19" s="208">
        <v>77.169731999999996</v>
      </c>
      <c r="BG19" s="208">
        <v>71.095472000000001</v>
      </c>
      <c r="BH19" s="324">
        <v>73.797510000000003</v>
      </c>
      <c r="BI19" s="324">
        <v>83.499740000000003</v>
      </c>
      <c r="BJ19" s="324">
        <v>103.2217</v>
      </c>
      <c r="BK19" s="324">
        <v>104.8336</v>
      </c>
      <c r="BL19" s="324">
        <v>100.9166</v>
      </c>
      <c r="BM19" s="324">
        <v>83.944159999999997</v>
      </c>
      <c r="BN19" s="324">
        <v>73.911150000000006</v>
      </c>
      <c r="BO19" s="324">
        <v>67.193849999999998</v>
      </c>
      <c r="BP19" s="324">
        <v>72.359210000000004</v>
      </c>
      <c r="BQ19" s="324">
        <v>77.997990000000001</v>
      </c>
      <c r="BR19" s="324">
        <v>74.225459999999998</v>
      </c>
      <c r="BS19" s="324">
        <v>71.078810000000004</v>
      </c>
      <c r="BT19" s="324">
        <v>74.446910000000003</v>
      </c>
      <c r="BU19" s="324">
        <v>85.428979999999996</v>
      </c>
      <c r="BV19" s="324">
        <v>105.63200000000001</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324"/>
      <c r="BI20" s="324"/>
      <c r="BJ20" s="324"/>
      <c r="BK20" s="324"/>
      <c r="BL20" s="324"/>
      <c r="BM20" s="324"/>
      <c r="BN20" s="324"/>
      <c r="BO20" s="324"/>
      <c r="BP20" s="324"/>
      <c r="BQ20" s="324"/>
      <c r="BR20" s="324"/>
      <c r="BS20" s="324"/>
      <c r="BT20" s="324"/>
      <c r="BU20" s="324"/>
      <c r="BV20" s="324"/>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355"/>
      <c r="BI21" s="355"/>
      <c r="BJ21" s="355"/>
      <c r="BK21" s="355"/>
      <c r="BL21" s="355"/>
      <c r="BM21" s="355"/>
      <c r="BN21" s="355"/>
      <c r="BO21" s="355"/>
      <c r="BP21" s="355"/>
      <c r="BQ21" s="355"/>
      <c r="BR21" s="355"/>
      <c r="BS21" s="355"/>
      <c r="BT21" s="355"/>
      <c r="BU21" s="355"/>
      <c r="BV21" s="35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30.767322580999998</v>
      </c>
      <c r="AB22" s="208">
        <v>28.897571428999999</v>
      </c>
      <c r="AC22" s="208">
        <v>22.210225806</v>
      </c>
      <c r="AD22" s="208">
        <v>10.952666667000001</v>
      </c>
      <c r="AE22" s="208">
        <v>6.8518387097</v>
      </c>
      <c r="AF22" s="208">
        <v>4.3071333333000004</v>
      </c>
      <c r="AG22" s="208">
        <v>3.6051935483999999</v>
      </c>
      <c r="AH22" s="208">
        <v>3.2869032258000002</v>
      </c>
      <c r="AI22" s="208">
        <v>3.6613333333</v>
      </c>
      <c r="AJ22" s="208">
        <v>7.4740322581000003</v>
      </c>
      <c r="AK22" s="208">
        <v>19.6358</v>
      </c>
      <c r="AL22" s="208">
        <v>24.277806452</v>
      </c>
      <c r="AM22" s="208">
        <v>26.607612903</v>
      </c>
      <c r="AN22" s="208">
        <v>25.417448275999998</v>
      </c>
      <c r="AO22" s="208">
        <v>16.993838709999999</v>
      </c>
      <c r="AP22" s="208">
        <v>12.601633333000001</v>
      </c>
      <c r="AQ22" s="208">
        <v>7.6315483870999996</v>
      </c>
      <c r="AR22" s="208">
        <v>4.5372000000000003</v>
      </c>
      <c r="AS22" s="208">
        <v>3.8106774194000002</v>
      </c>
      <c r="AT22" s="208">
        <v>3.5102903226</v>
      </c>
      <c r="AU22" s="208">
        <v>4.2174666667</v>
      </c>
      <c r="AV22" s="208">
        <v>7.8039677419000002</v>
      </c>
      <c r="AW22" s="208">
        <v>14.660866667000001</v>
      </c>
      <c r="AX22" s="208">
        <v>25.793193548000001</v>
      </c>
      <c r="AY22" s="208">
        <v>28.296419355000001</v>
      </c>
      <c r="AZ22" s="208">
        <v>30.912571429</v>
      </c>
      <c r="BA22" s="208">
        <v>18.314741935000001</v>
      </c>
      <c r="BB22" s="208">
        <v>11.280766667</v>
      </c>
      <c r="BC22" s="208">
        <v>6.9855483870999997</v>
      </c>
      <c r="BD22" s="208">
        <v>4.2697000000000003</v>
      </c>
      <c r="BE22" s="208">
        <v>3.6055483870999998</v>
      </c>
      <c r="BF22" s="208">
        <v>3.2435269999999998</v>
      </c>
      <c r="BG22" s="208">
        <v>3.3213409999999999</v>
      </c>
      <c r="BH22" s="324">
        <v>8.0344569999999997</v>
      </c>
      <c r="BI22" s="324">
        <v>16.667179999999998</v>
      </c>
      <c r="BJ22" s="324">
        <v>26.668970000000002</v>
      </c>
      <c r="BK22" s="324">
        <v>28.78989</v>
      </c>
      <c r="BL22" s="324">
        <v>26.866800000000001</v>
      </c>
      <c r="BM22" s="324">
        <v>18.416049999999998</v>
      </c>
      <c r="BN22" s="324">
        <v>11.86557</v>
      </c>
      <c r="BO22" s="324">
        <v>7.0211920000000001</v>
      </c>
      <c r="BP22" s="324">
        <v>4.3404420000000004</v>
      </c>
      <c r="BQ22" s="324">
        <v>3.9463409999999999</v>
      </c>
      <c r="BR22" s="324">
        <v>3.3648880000000001</v>
      </c>
      <c r="BS22" s="324">
        <v>4.1056189999999999</v>
      </c>
      <c r="BT22" s="324">
        <v>7.9467309999999998</v>
      </c>
      <c r="BU22" s="324">
        <v>16.729839999999999</v>
      </c>
      <c r="BV22" s="324">
        <v>26.926079999999999</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17.881451612999999</v>
      </c>
      <c r="AB23" s="208">
        <v>16.865928571000001</v>
      </c>
      <c r="AC23" s="208">
        <v>13.684870968</v>
      </c>
      <c r="AD23" s="208">
        <v>8.2181999999999995</v>
      </c>
      <c r="AE23" s="208">
        <v>5.9640645160999997</v>
      </c>
      <c r="AF23" s="208">
        <v>4.8217333333000001</v>
      </c>
      <c r="AG23" s="208">
        <v>4.5790322580999998</v>
      </c>
      <c r="AH23" s="208">
        <v>4.5415161289999997</v>
      </c>
      <c r="AI23" s="208">
        <v>4.7718999999999996</v>
      </c>
      <c r="AJ23" s="208">
        <v>6.9722580645000001</v>
      </c>
      <c r="AK23" s="208">
        <v>12.960766667</v>
      </c>
      <c r="AL23" s="208">
        <v>14.736000000000001</v>
      </c>
      <c r="AM23" s="208">
        <v>15.828258065</v>
      </c>
      <c r="AN23" s="208">
        <v>15.433413793</v>
      </c>
      <c r="AO23" s="208">
        <v>10.938064516000001</v>
      </c>
      <c r="AP23" s="208">
        <v>7.9367000000000001</v>
      </c>
      <c r="AQ23" s="208">
        <v>5.2472580645000004</v>
      </c>
      <c r="AR23" s="208">
        <v>4.3928666666999998</v>
      </c>
      <c r="AS23" s="208">
        <v>4.1640322580999998</v>
      </c>
      <c r="AT23" s="208">
        <v>4.2315483871000001</v>
      </c>
      <c r="AU23" s="208">
        <v>4.7900999999999998</v>
      </c>
      <c r="AV23" s="208">
        <v>6.7370967742000003</v>
      </c>
      <c r="AW23" s="208">
        <v>9.7852333333000008</v>
      </c>
      <c r="AX23" s="208">
        <v>14.644032257999999</v>
      </c>
      <c r="AY23" s="208">
        <v>15.857774193999999</v>
      </c>
      <c r="AZ23" s="208">
        <v>17.559571428999998</v>
      </c>
      <c r="BA23" s="208">
        <v>11.441903226000001</v>
      </c>
      <c r="BB23" s="208">
        <v>8.1417333332999995</v>
      </c>
      <c r="BC23" s="208">
        <v>5.8623870968</v>
      </c>
      <c r="BD23" s="208">
        <v>4.734</v>
      </c>
      <c r="BE23" s="208">
        <v>4.5754838710000003</v>
      </c>
      <c r="BF23" s="208">
        <v>4.7456259999999997</v>
      </c>
      <c r="BG23" s="208">
        <v>5.0325189999999997</v>
      </c>
      <c r="BH23" s="324">
        <v>7.4997249999999998</v>
      </c>
      <c r="BI23" s="324">
        <v>11.460279999999999</v>
      </c>
      <c r="BJ23" s="324">
        <v>15.444319999999999</v>
      </c>
      <c r="BK23" s="324">
        <v>16.071249999999999</v>
      </c>
      <c r="BL23" s="324">
        <v>15.91461</v>
      </c>
      <c r="BM23" s="324">
        <v>12.020440000000001</v>
      </c>
      <c r="BN23" s="324">
        <v>8.4014959999999999</v>
      </c>
      <c r="BO23" s="324">
        <v>6.2195739999999997</v>
      </c>
      <c r="BP23" s="324">
        <v>5.2214580000000002</v>
      </c>
      <c r="BQ23" s="324">
        <v>4.977176</v>
      </c>
      <c r="BR23" s="324">
        <v>4.9206089999999998</v>
      </c>
      <c r="BS23" s="324">
        <v>5.5758900000000002</v>
      </c>
      <c r="BT23" s="324">
        <v>7.8092639999999998</v>
      </c>
      <c r="BU23" s="324">
        <v>11.425470000000001</v>
      </c>
      <c r="BV23" s="324">
        <v>15.89081</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25.825290323000001</v>
      </c>
      <c r="AB24" s="208">
        <v>25.673999999999999</v>
      </c>
      <c r="AC24" s="208">
        <v>24.195387097000001</v>
      </c>
      <c r="AD24" s="208">
        <v>22.503333333</v>
      </c>
      <c r="AE24" s="208">
        <v>21.770354838999999</v>
      </c>
      <c r="AF24" s="208">
        <v>21.139833332999999</v>
      </c>
      <c r="AG24" s="208">
        <v>20.953419355000001</v>
      </c>
      <c r="AH24" s="208">
        <v>21.689451612999999</v>
      </c>
      <c r="AI24" s="208">
        <v>21.4635</v>
      </c>
      <c r="AJ24" s="208">
        <v>22.050935484</v>
      </c>
      <c r="AK24" s="208">
        <v>24.487266667</v>
      </c>
      <c r="AL24" s="208">
        <v>25.126870967999999</v>
      </c>
      <c r="AM24" s="208">
        <v>25.136064516000001</v>
      </c>
      <c r="AN24" s="208">
        <v>24.956379309999999</v>
      </c>
      <c r="AO24" s="208">
        <v>22.892516129000001</v>
      </c>
      <c r="AP24" s="208">
        <v>21.095300000000002</v>
      </c>
      <c r="AQ24" s="208">
        <v>19.880064516000001</v>
      </c>
      <c r="AR24" s="208">
        <v>20.004300000000001</v>
      </c>
      <c r="AS24" s="208">
        <v>20.420903226</v>
      </c>
      <c r="AT24" s="208">
        <v>20.908967742000002</v>
      </c>
      <c r="AU24" s="208">
        <v>21.440200000000001</v>
      </c>
      <c r="AV24" s="208">
        <v>22.118483870999999</v>
      </c>
      <c r="AW24" s="208">
        <v>23.371200000000002</v>
      </c>
      <c r="AX24" s="208">
        <v>25.083419355</v>
      </c>
      <c r="AY24" s="208">
        <v>25.253064515999998</v>
      </c>
      <c r="AZ24" s="208">
        <v>23.717035714000001</v>
      </c>
      <c r="BA24" s="208">
        <v>22.454580645</v>
      </c>
      <c r="BB24" s="208">
        <v>22.397466667</v>
      </c>
      <c r="BC24" s="208">
        <v>20.988677418999998</v>
      </c>
      <c r="BD24" s="208">
        <v>21.110800000000001</v>
      </c>
      <c r="BE24" s="208">
        <v>21.205677419000001</v>
      </c>
      <c r="BF24" s="208">
        <v>21.611969999999999</v>
      </c>
      <c r="BG24" s="208">
        <v>22.066140000000001</v>
      </c>
      <c r="BH24" s="324">
        <v>22.991689999999998</v>
      </c>
      <c r="BI24" s="324">
        <v>24.392189999999999</v>
      </c>
      <c r="BJ24" s="324">
        <v>25.624829999999999</v>
      </c>
      <c r="BK24" s="324">
        <v>25.157800000000002</v>
      </c>
      <c r="BL24" s="324">
        <v>24.241109999999999</v>
      </c>
      <c r="BM24" s="324">
        <v>22.976030000000002</v>
      </c>
      <c r="BN24" s="324">
        <v>22.408069999999999</v>
      </c>
      <c r="BO24" s="324">
        <v>21.86185</v>
      </c>
      <c r="BP24" s="324">
        <v>21.995460000000001</v>
      </c>
      <c r="BQ24" s="324">
        <v>21.438389999999998</v>
      </c>
      <c r="BR24" s="324">
        <v>21.755600000000001</v>
      </c>
      <c r="BS24" s="324">
        <v>22.518630000000002</v>
      </c>
      <c r="BT24" s="324">
        <v>23.301860000000001</v>
      </c>
      <c r="BU24" s="324">
        <v>25.04609</v>
      </c>
      <c r="BV24" s="324">
        <v>25.95382</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30.042638579999998</v>
      </c>
      <c r="AN25" s="208">
        <v>30.302344860000002</v>
      </c>
      <c r="AO25" s="208">
        <v>28.35185529</v>
      </c>
      <c r="AP25" s="208">
        <v>25.464171199999999</v>
      </c>
      <c r="AQ25" s="208">
        <v>26.901742259999999</v>
      </c>
      <c r="AR25" s="208">
        <v>34.85238923</v>
      </c>
      <c r="AS25" s="208">
        <v>44.261398810000003</v>
      </c>
      <c r="AT25" s="208">
        <v>41.28281071</v>
      </c>
      <c r="AU25" s="208">
        <v>34.591638070000002</v>
      </c>
      <c r="AV25" s="208">
        <v>30.77447158</v>
      </c>
      <c r="AW25" s="208">
        <v>25.57449553</v>
      </c>
      <c r="AX25" s="208">
        <v>28.150847649999999</v>
      </c>
      <c r="AY25" s="208">
        <v>27.94839348</v>
      </c>
      <c r="AZ25" s="208">
        <v>28.140695539999999</v>
      </c>
      <c r="BA25" s="208">
        <v>24.00630529</v>
      </c>
      <c r="BB25" s="208">
        <v>25.117226769999998</v>
      </c>
      <c r="BC25" s="208">
        <v>26.31460229</v>
      </c>
      <c r="BD25" s="208">
        <v>36.068635233000002</v>
      </c>
      <c r="BE25" s="208">
        <v>39.709124547999998</v>
      </c>
      <c r="BF25" s="208">
        <v>39.815770000000001</v>
      </c>
      <c r="BG25" s="208">
        <v>33.158099999999997</v>
      </c>
      <c r="BH25" s="324">
        <v>27.641719999999999</v>
      </c>
      <c r="BI25" s="324">
        <v>22.994499999999999</v>
      </c>
      <c r="BJ25" s="324">
        <v>26.801649999999999</v>
      </c>
      <c r="BK25" s="324">
        <v>26.038360000000001</v>
      </c>
      <c r="BL25" s="324">
        <v>25.252210000000002</v>
      </c>
      <c r="BM25" s="324">
        <v>22.465769999999999</v>
      </c>
      <c r="BN25" s="324">
        <v>23.498640000000002</v>
      </c>
      <c r="BO25" s="324">
        <v>24.563389999999998</v>
      </c>
      <c r="BP25" s="324">
        <v>33.069020000000002</v>
      </c>
      <c r="BQ25" s="324">
        <v>39.675460000000001</v>
      </c>
      <c r="BR25" s="324">
        <v>36.321469999999998</v>
      </c>
      <c r="BS25" s="324">
        <v>31.096350000000001</v>
      </c>
      <c r="BT25" s="324">
        <v>27.460819999999998</v>
      </c>
      <c r="BU25" s="324">
        <v>23.880549999999999</v>
      </c>
      <c r="BV25" s="324">
        <v>27.802630000000001</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4.7996774194</v>
      </c>
      <c r="AB26" s="208">
        <v>4.8323571429000003</v>
      </c>
      <c r="AC26" s="208">
        <v>4.8544838710000002</v>
      </c>
      <c r="AD26" s="208">
        <v>4.8779666666999999</v>
      </c>
      <c r="AE26" s="208">
        <v>4.9151935483999996</v>
      </c>
      <c r="AF26" s="208">
        <v>4.9287666666999996</v>
      </c>
      <c r="AG26" s="208">
        <v>4.9559677419000003</v>
      </c>
      <c r="AH26" s="208">
        <v>5.0764516128999997</v>
      </c>
      <c r="AI26" s="208">
        <v>5.0958666667000001</v>
      </c>
      <c r="AJ26" s="208">
        <v>5.1406129032000001</v>
      </c>
      <c r="AK26" s="208">
        <v>5.2248999999999999</v>
      </c>
      <c r="AL26" s="208">
        <v>5.2190322581000004</v>
      </c>
      <c r="AM26" s="208">
        <v>5.1365483871000004</v>
      </c>
      <c r="AN26" s="208">
        <v>5.1305517241</v>
      </c>
      <c r="AO26" s="208">
        <v>5.1398387097000002</v>
      </c>
      <c r="AP26" s="208">
        <v>5.0047666667000001</v>
      </c>
      <c r="AQ26" s="208">
        <v>4.7069354838999997</v>
      </c>
      <c r="AR26" s="208">
        <v>4.7740666666999996</v>
      </c>
      <c r="AS26" s="208">
        <v>4.8585806452</v>
      </c>
      <c r="AT26" s="208">
        <v>4.8429032257999998</v>
      </c>
      <c r="AU26" s="208">
        <v>4.8480999999999996</v>
      </c>
      <c r="AV26" s="208">
        <v>4.8111290323000002</v>
      </c>
      <c r="AW26" s="208">
        <v>4.9593666667000003</v>
      </c>
      <c r="AX26" s="208">
        <v>4.9669354839000004</v>
      </c>
      <c r="AY26" s="208">
        <v>4.9845806452000003</v>
      </c>
      <c r="AZ26" s="208">
        <v>4.5883571428999996</v>
      </c>
      <c r="BA26" s="208">
        <v>4.9544838709999999</v>
      </c>
      <c r="BB26" s="208">
        <v>5.0269333332999997</v>
      </c>
      <c r="BC26" s="208">
        <v>5.0155806452</v>
      </c>
      <c r="BD26" s="208">
        <v>5.0313666667000003</v>
      </c>
      <c r="BE26" s="208">
        <v>5.0505483871000001</v>
      </c>
      <c r="BF26" s="208">
        <v>5.0558240000000003</v>
      </c>
      <c r="BG26" s="208">
        <v>5.0322839999999998</v>
      </c>
      <c r="BH26" s="324">
        <v>5.0533489999999999</v>
      </c>
      <c r="BI26" s="324">
        <v>5.0658760000000003</v>
      </c>
      <c r="BJ26" s="324">
        <v>5.0746880000000001</v>
      </c>
      <c r="BK26" s="324">
        <v>5.0980319999999999</v>
      </c>
      <c r="BL26" s="324">
        <v>5.0999220000000003</v>
      </c>
      <c r="BM26" s="324">
        <v>5.113912</v>
      </c>
      <c r="BN26" s="324">
        <v>5.1334239999999998</v>
      </c>
      <c r="BO26" s="324">
        <v>5.1587459999999998</v>
      </c>
      <c r="BP26" s="324">
        <v>5.1860710000000001</v>
      </c>
      <c r="BQ26" s="324">
        <v>5.2154449999999999</v>
      </c>
      <c r="BR26" s="324">
        <v>5.25061</v>
      </c>
      <c r="BS26" s="324">
        <v>5.2907729999999997</v>
      </c>
      <c r="BT26" s="324">
        <v>5.3154779999999997</v>
      </c>
      <c r="BU26" s="324">
        <v>5.3439969999999999</v>
      </c>
      <c r="BV26" s="324">
        <v>5.3518530000000002</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3.6702903226000001</v>
      </c>
      <c r="AB27" s="208">
        <v>3.5776071428999998</v>
      </c>
      <c r="AC27" s="208">
        <v>3.1120645160999998</v>
      </c>
      <c r="AD27" s="208">
        <v>2.3922333333000001</v>
      </c>
      <c r="AE27" s="208">
        <v>2.2204516128999998</v>
      </c>
      <c r="AF27" s="208">
        <v>2.2827333332999999</v>
      </c>
      <c r="AG27" s="208">
        <v>2.5102903226</v>
      </c>
      <c r="AH27" s="208">
        <v>2.5509354839</v>
      </c>
      <c r="AI27" s="208">
        <v>2.3775666666999999</v>
      </c>
      <c r="AJ27" s="208">
        <v>2.4059677419000001</v>
      </c>
      <c r="AK27" s="208">
        <v>3.0417666667000001</v>
      </c>
      <c r="AL27" s="208">
        <v>3.3715806451999999</v>
      </c>
      <c r="AM27" s="208">
        <v>3.5590000000000002</v>
      </c>
      <c r="AN27" s="208">
        <v>3.5042068966</v>
      </c>
      <c r="AO27" s="208">
        <v>2.8876451613</v>
      </c>
      <c r="AP27" s="208">
        <v>2.4479000000000002</v>
      </c>
      <c r="AQ27" s="208">
        <v>2.1770967741999998</v>
      </c>
      <c r="AR27" s="208">
        <v>2.3273333332999999</v>
      </c>
      <c r="AS27" s="208">
        <v>2.6502903226000001</v>
      </c>
      <c r="AT27" s="208">
        <v>2.5511290323</v>
      </c>
      <c r="AU27" s="208">
        <v>2.3729333332999998</v>
      </c>
      <c r="AV27" s="208">
        <v>2.4601290322999998</v>
      </c>
      <c r="AW27" s="208">
        <v>2.6770666667</v>
      </c>
      <c r="AX27" s="208">
        <v>3.4154193548</v>
      </c>
      <c r="AY27" s="208">
        <v>3.5028709676999998</v>
      </c>
      <c r="AZ27" s="208">
        <v>3.5910000000000002</v>
      </c>
      <c r="BA27" s="208">
        <v>2.7793548387000002</v>
      </c>
      <c r="BB27" s="208">
        <v>2.4646333333000001</v>
      </c>
      <c r="BC27" s="208">
        <v>2.2323225806</v>
      </c>
      <c r="BD27" s="208">
        <v>2.4390333332999998</v>
      </c>
      <c r="BE27" s="208">
        <v>2.5392580644999998</v>
      </c>
      <c r="BF27" s="208">
        <v>2.5508860000000002</v>
      </c>
      <c r="BG27" s="208">
        <v>2.338959</v>
      </c>
      <c r="BH27" s="324">
        <v>2.4304399999999999</v>
      </c>
      <c r="BI27" s="324">
        <v>2.773574</v>
      </c>
      <c r="BJ27" s="324">
        <v>3.4611480000000001</v>
      </c>
      <c r="BK27" s="324">
        <v>3.516985</v>
      </c>
      <c r="BL27" s="324">
        <v>3.380601</v>
      </c>
      <c r="BM27" s="324">
        <v>2.7906580000000001</v>
      </c>
      <c r="BN27" s="324">
        <v>2.442647</v>
      </c>
      <c r="BO27" s="324">
        <v>2.2077930000000001</v>
      </c>
      <c r="BP27" s="324">
        <v>2.385453</v>
      </c>
      <c r="BQ27" s="324">
        <v>2.5838809999999999</v>
      </c>
      <c r="BR27" s="324">
        <v>2.4509840000000001</v>
      </c>
      <c r="BS27" s="324">
        <v>2.3302489999999998</v>
      </c>
      <c r="BT27" s="324">
        <v>2.451454</v>
      </c>
      <c r="BU27" s="324">
        <v>2.8417330000000001</v>
      </c>
      <c r="BV27" s="324">
        <v>3.5455169999999998</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0.14564516128999999</v>
      </c>
      <c r="AB28" s="208">
        <v>0.14564285714</v>
      </c>
      <c r="AC28" s="208">
        <v>0.14564516128999999</v>
      </c>
      <c r="AD28" s="208">
        <v>0.14563333333</v>
      </c>
      <c r="AE28" s="208">
        <v>0.14564516128999999</v>
      </c>
      <c r="AF28" s="208">
        <v>0.14563333333</v>
      </c>
      <c r="AG28" s="208">
        <v>0.14564516128999999</v>
      </c>
      <c r="AH28" s="208">
        <v>0.14564516128999999</v>
      </c>
      <c r="AI28" s="208">
        <v>0.14563333333</v>
      </c>
      <c r="AJ28" s="208">
        <v>0.14564516128999999</v>
      </c>
      <c r="AK28" s="208">
        <v>0.14563333333</v>
      </c>
      <c r="AL28" s="208">
        <v>0.14564516128999999</v>
      </c>
      <c r="AM28" s="208">
        <v>0.13422580645000001</v>
      </c>
      <c r="AN28" s="208">
        <v>0.13420689655000001</v>
      </c>
      <c r="AO28" s="208">
        <v>0.13422580645000001</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208">
        <v>0.14612900000000001</v>
      </c>
      <c r="BD28" s="208">
        <v>0.14612900000000001</v>
      </c>
      <c r="BE28" s="208">
        <v>0.14612900000000001</v>
      </c>
      <c r="BF28" s="208">
        <v>0.14612900000000001</v>
      </c>
      <c r="BG28" s="208">
        <v>0.14612900000000001</v>
      </c>
      <c r="BH28" s="324">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110.46127065</v>
      </c>
      <c r="AB29" s="208">
        <v>107.82561</v>
      </c>
      <c r="AC29" s="208">
        <v>94.445454319000007</v>
      </c>
      <c r="AD29" s="208">
        <v>73.746045433000006</v>
      </c>
      <c r="AE29" s="208">
        <v>68.838109387000003</v>
      </c>
      <c r="AF29" s="208">
        <v>70.644579832999995</v>
      </c>
      <c r="AG29" s="208">
        <v>77.222675097000007</v>
      </c>
      <c r="AH29" s="208">
        <v>78.513618226000006</v>
      </c>
      <c r="AI29" s="208">
        <v>73.541627700000006</v>
      </c>
      <c r="AJ29" s="208">
        <v>74.404538383000002</v>
      </c>
      <c r="AK29" s="208">
        <v>92.791722003000004</v>
      </c>
      <c r="AL29" s="208">
        <v>102.28108396</v>
      </c>
      <c r="AM29" s="208">
        <v>106.44434826</v>
      </c>
      <c r="AN29" s="208">
        <v>104.87855175999999</v>
      </c>
      <c r="AO29" s="208">
        <v>87.337984321999997</v>
      </c>
      <c r="AP29" s="208">
        <v>74.641600199999999</v>
      </c>
      <c r="AQ29" s="208">
        <v>66.645774485999993</v>
      </c>
      <c r="AR29" s="208">
        <v>70.999284896999995</v>
      </c>
      <c r="AS29" s="208">
        <v>80.287011680999996</v>
      </c>
      <c r="AT29" s="208">
        <v>77.458778420000002</v>
      </c>
      <c r="AU29" s="208">
        <v>72.401567069999999</v>
      </c>
      <c r="AV29" s="208">
        <v>74.836407031999997</v>
      </c>
      <c r="AW29" s="208">
        <v>81.164228863000005</v>
      </c>
      <c r="AX29" s="208">
        <v>102.18997665000001</v>
      </c>
      <c r="AY29" s="208">
        <v>105.98723216</v>
      </c>
      <c r="AZ29" s="208">
        <v>108.65336025000001</v>
      </c>
      <c r="BA29" s="208">
        <v>84.095498805999995</v>
      </c>
      <c r="BB29" s="208">
        <v>74.574889103000004</v>
      </c>
      <c r="BC29" s="208">
        <v>67.545247419000006</v>
      </c>
      <c r="BD29" s="208">
        <v>73.799664233000001</v>
      </c>
      <c r="BE29" s="208">
        <v>76.831769676999997</v>
      </c>
      <c r="BF29" s="208">
        <v>77.169731999999996</v>
      </c>
      <c r="BG29" s="208">
        <v>71.095472000000001</v>
      </c>
      <c r="BH29" s="324">
        <v>73.797510000000003</v>
      </c>
      <c r="BI29" s="324">
        <v>83.499740000000003</v>
      </c>
      <c r="BJ29" s="324">
        <v>103.2217</v>
      </c>
      <c r="BK29" s="324">
        <v>104.8336</v>
      </c>
      <c r="BL29" s="324">
        <v>100.9166</v>
      </c>
      <c r="BM29" s="324">
        <v>83.944159999999997</v>
      </c>
      <c r="BN29" s="324">
        <v>73.911150000000006</v>
      </c>
      <c r="BO29" s="324">
        <v>67.193849999999998</v>
      </c>
      <c r="BP29" s="324">
        <v>72.359210000000004</v>
      </c>
      <c r="BQ29" s="324">
        <v>77.997990000000001</v>
      </c>
      <c r="BR29" s="324">
        <v>74.225459999999998</v>
      </c>
      <c r="BS29" s="324">
        <v>71.078810000000004</v>
      </c>
      <c r="BT29" s="324">
        <v>74.446910000000003</v>
      </c>
      <c r="BU29" s="324">
        <v>85.428979999999996</v>
      </c>
      <c r="BV29" s="324">
        <v>105.63200000000001</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56"/>
      <c r="BI31" s="356"/>
      <c r="BJ31" s="356"/>
      <c r="BK31" s="356"/>
      <c r="BL31" s="356"/>
      <c r="BM31" s="356"/>
      <c r="BN31" s="356"/>
      <c r="BO31" s="356"/>
      <c r="BP31" s="356"/>
      <c r="BQ31" s="356"/>
      <c r="BR31" s="356"/>
      <c r="BS31" s="356"/>
      <c r="BT31" s="356"/>
      <c r="BU31" s="356"/>
      <c r="BV31" s="35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2616.1750000000002</v>
      </c>
      <c r="AN32" s="251">
        <v>2080.8829999999998</v>
      </c>
      <c r="AO32" s="251">
        <v>2029.3589999999999</v>
      </c>
      <c r="AP32" s="251">
        <v>2332.4929999999999</v>
      </c>
      <c r="AQ32" s="251">
        <v>2777.5839999999998</v>
      </c>
      <c r="AR32" s="251">
        <v>3133.0949999999998</v>
      </c>
      <c r="AS32" s="251">
        <v>3293.549</v>
      </c>
      <c r="AT32" s="251">
        <v>3522.2159999999999</v>
      </c>
      <c r="AU32" s="251">
        <v>3839.8359999999998</v>
      </c>
      <c r="AV32" s="251">
        <v>3928.5030000000002</v>
      </c>
      <c r="AW32" s="251">
        <v>3931.616</v>
      </c>
      <c r="AX32" s="251">
        <v>3340.9810000000002</v>
      </c>
      <c r="AY32" s="251">
        <v>2634.9639999999999</v>
      </c>
      <c r="AZ32" s="251">
        <v>1858.222</v>
      </c>
      <c r="BA32" s="251">
        <v>1800.645</v>
      </c>
      <c r="BB32" s="251">
        <v>1974.3309999999999</v>
      </c>
      <c r="BC32" s="251">
        <v>2388.06</v>
      </c>
      <c r="BD32" s="251">
        <v>2582.857</v>
      </c>
      <c r="BE32" s="251">
        <v>2752.44</v>
      </c>
      <c r="BF32" s="251">
        <v>2930.7398570999999</v>
      </c>
      <c r="BG32" s="251">
        <v>3304.33</v>
      </c>
      <c r="BH32" s="340">
        <v>3571.5230000000001</v>
      </c>
      <c r="BI32" s="340">
        <v>3494.6550000000002</v>
      </c>
      <c r="BJ32" s="340">
        <v>2877.7139999999999</v>
      </c>
      <c r="BK32" s="340">
        <v>2135.3209999999999</v>
      </c>
      <c r="BL32" s="340">
        <v>1628.9870000000001</v>
      </c>
      <c r="BM32" s="340">
        <v>1486.088</v>
      </c>
      <c r="BN32" s="340">
        <v>1709.6959999999999</v>
      </c>
      <c r="BO32" s="340">
        <v>2158.163</v>
      </c>
      <c r="BP32" s="340">
        <v>2457.9459999999999</v>
      </c>
      <c r="BQ32" s="340">
        <v>2627.3440000000001</v>
      </c>
      <c r="BR32" s="340">
        <v>2858.518</v>
      </c>
      <c r="BS32" s="340">
        <v>3227.6280000000002</v>
      </c>
      <c r="BT32" s="340">
        <v>3518.0039999999999</v>
      </c>
      <c r="BU32" s="340">
        <v>3441.462</v>
      </c>
      <c r="BV32" s="340">
        <v>2826.9059999999999</v>
      </c>
    </row>
    <row r="33" spans="1:74" ht="11.1" customHeight="1" x14ac:dyDescent="0.2">
      <c r="A33" s="562" t="s">
        <v>998</v>
      </c>
      <c r="B33" s="563" t="s">
        <v>1003</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312.65100000000001</v>
      </c>
      <c r="BB33" s="251">
        <v>333.59699999999998</v>
      </c>
      <c r="BC33" s="251">
        <v>425.51</v>
      </c>
      <c r="BD33" s="251">
        <v>514.76300000000003</v>
      </c>
      <c r="BE33" s="251">
        <v>604.83100000000002</v>
      </c>
      <c r="BF33" s="251">
        <v>692.28571428999999</v>
      </c>
      <c r="BG33" s="251">
        <v>805.57142856999997</v>
      </c>
      <c r="BH33" s="340">
        <v>866.83540000000005</v>
      </c>
      <c r="BI33" s="340">
        <v>826.99689999999998</v>
      </c>
      <c r="BJ33" s="340">
        <v>660.20159999999998</v>
      </c>
      <c r="BK33" s="340">
        <v>438.83920000000001</v>
      </c>
      <c r="BL33" s="340">
        <v>277.26749999999998</v>
      </c>
      <c r="BM33" s="340">
        <v>186.7107</v>
      </c>
      <c r="BN33" s="340">
        <v>243.3108</v>
      </c>
      <c r="BO33" s="340">
        <v>366.49430000000001</v>
      </c>
      <c r="BP33" s="340">
        <v>460.2912</v>
      </c>
      <c r="BQ33" s="340">
        <v>506.95339999999999</v>
      </c>
      <c r="BR33" s="340">
        <v>592.31359999999995</v>
      </c>
      <c r="BS33" s="340">
        <v>686.16499999999996</v>
      </c>
      <c r="BT33" s="340">
        <v>750.97069999999997</v>
      </c>
      <c r="BU33" s="340">
        <v>710.94809999999995</v>
      </c>
      <c r="BV33" s="340">
        <v>505.9409</v>
      </c>
    </row>
    <row r="34" spans="1:74" ht="11.1" customHeight="1" x14ac:dyDescent="0.2">
      <c r="A34" s="562" t="s">
        <v>999</v>
      </c>
      <c r="B34" s="563" t="s">
        <v>1004</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717.08199999999999</v>
      </c>
      <c r="AN34" s="251">
        <v>541.07500000000005</v>
      </c>
      <c r="AO34" s="251">
        <v>471.33600000000001</v>
      </c>
      <c r="AP34" s="251">
        <v>523.28800000000001</v>
      </c>
      <c r="AQ34" s="251">
        <v>640.524</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395.23099999999999</v>
      </c>
      <c r="BB34" s="251">
        <v>437.99299999999999</v>
      </c>
      <c r="BC34" s="251">
        <v>531.67999999999995</v>
      </c>
      <c r="BD34" s="251">
        <v>629.53800000000001</v>
      </c>
      <c r="BE34" s="251">
        <v>720.101</v>
      </c>
      <c r="BF34" s="251">
        <v>829.14285714000005</v>
      </c>
      <c r="BG34" s="251">
        <v>965.71428571000001</v>
      </c>
      <c r="BH34" s="340">
        <v>1069.096</v>
      </c>
      <c r="BI34" s="340">
        <v>1029.654</v>
      </c>
      <c r="BJ34" s="340">
        <v>819.1771</v>
      </c>
      <c r="BK34" s="340">
        <v>569.87080000000003</v>
      </c>
      <c r="BL34" s="340">
        <v>370.80130000000003</v>
      </c>
      <c r="BM34" s="340">
        <v>286.6936</v>
      </c>
      <c r="BN34" s="340">
        <v>332.53190000000001</v>
      </c>
      <c r="BO34" s="340">
        <v>450.53739999999999</v>
      </c>
      <c r="BP34" s="340">
        <v>543.2088</v>
      </c>
      <c r="BQ34" s="340">
        <v>639.70349999999996</v>
      </c>
      <c r="BR34" s="340">
        <v>756.03250000000003</v>
      </c>
      <c r="BS34" s="340">
        <v>897.69910000000004</v>
      </c>
      <c r="BT34" s="340">
        <v>991.08040000000005</v>
      </c>
      <c r="BU34" s="340">
        <v>960.16669999999999</v>
      </c>
      <c r="BV34" s="340">
        <v>792.64909999999998</v>
      </c>
    </row>
    <row r="35" spans="1:74" ht="11.1" customHeight="1" x14ac:dyDescent="0.2">
      <c r="A35" s="562" t="s">
        <v>1000</v>
      </c>
      <c r="B35" s="563" t="s">
        <v>1005</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1155.134</v>
      </c>
      <c r="AY35" s="251">
        <v>944.577</v>
      </c>
      <c r="AZ35" s="251">
        <v>678.44100000000003</v>
      </c>
      <c r="BA35" s="251">
        <v>759.56799999999998</v>
      </c>
      <c r="BB35" s="251">
        <v>831.56700000000001</v>
      </c>
      <c r="BC35" s="251">
        <v>977</v>
      </c>
      <c r="BD35" s="251">
        <v>991.13199999999995</v>
      </c>
      <c r="BE35" s="251">
        <v>970.83</v>
      </c>
      <c r="BF35" s="251">
        <v>945.14285714000005</v>
      </c>
      <c r="BG35" s="251">
        <v>1048.1428570999999</v>
      </c>
      <c r="BH35" s="340">
        <v>1138.3420000000001</v>
      </c>
      <c r="BI35" s="340">
        <v>1154.3810000000001</v>
      </c>
      <c r="BJ35" s="340">
        <v>998.60339999999997</v>
      </c>
      <c r="BK35" s="340">
        <v>812.89589999999998</v>
      </c>
      <c r="BL35" s="340">
        <v>699.80949999999996</v>
      </c>
      <c r="BM35" s="340">
        <v>728.48919999999998</v>
      </c>
      <c r="BN35" s="340">
        <v>809.0489</v>
      </c>
      <c r="BO35" s="340">
        <v>941.68920000000003</v>
      </c>
      <c r="BP35" s="340">
        <v>984.73170000000005</v>
      </c>
      <c r="BQ35" s="340">
        <v>966.10519999999997</v>
      </c>
      <c r="BR35" s="340">
        <v>964.32219999999995</v>
      </c>
      <c r="BS35" s="340">
        <v>1056.576</v>
      </c>
      <c r="BT35" s="340">
        <v>1151.27</v>
      </c>
      <c r="BU35" s="340">
        <v>1159.9169999999999</v>
      </c>
      <c r="BV35" s="340">
        <v>982.02629999999999</v>
      </c>
    </row>
    <row r="36" spans="1:74" ht="11.1" customHeight="1" x14ac:dyDescent="0.2">
      <c r="A36" s="562" t="s">
        <v>1001</v>
      </c>
      <c r="B36" s="650" t="s">
        <v>1006</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113.42700000000001</v>
      </c>
      <c r="BB36" s="251">
        <v>123.884</v>
      </c>
      <c r="BC36" s="251">
        <v>154.82900000000001</v>
      </c>
      <c r="BD36" s="251">
        <v>175.06200000000001</v>
      </c>
      <c r="BE36" s="251">
        <v>184.54599999999999</v>
      </c>
      <c r="BF36" s="251">
        <v>190.57142856999999</v>
      </c>
      <c r="BG36" s="251">
        <v>205.28571428999999</v>
      </c>
      <c r="BH36" s="340">
        <v>206.74440000000001</v>
      </c>
      <c r="BI36" s="340">
        <v>194.59229999999999</v>
      </c>
      <c r="BJ36" s="340">
        <v>154.32159999999999</v>
      </c>
      <c r="BK36" s="340">
        <v>126.33369999999999</v>
      </c>
      <c r="BL36" s="340">
        <v>105.2696</v>
      </c>
      <c r="BM36" s="340">
        <v>98.558459999999997</v>
      </c>
      <c r="BN36" s="340">
        <v>103.8109</v>
      </c>
      <c r="BO36" s="340">
        <v>125.2833</v>
      </c>
      <c r="BP36" s="340">
        <v>151.85310000000001</v>
      </c>
      <c r="BQ36" s="340">
        <v>175.77</v>
      </c>
      <c r="BR36" s="340">
        <v>198.61930000000001</v>
      </c>
      <c r="BS36" s="340">
        <v>220.38329999999999</v>
      </c>
      <c r="BT36" s="340">
        <v>233.95580000000001</v>
      </c>
      <c r="BU36" s="340">
        <v>227.25120000000001</v>
      </c>
      <c r="BV36" s="340">
        <v>202.5754</v>
      </c>
    </row>
    <row r="37" spans="1:74" ht="11.1" customHeight="1" x14ac:dyDescent="0.2">
      <c r="A37" s="562" t="s">
        <v>1002</v>
      </c>
      <c r="B37" s="650" t="s">
        <v>1007</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196.5</v>
      </c>
      <c r="BB37" s="251">
        <v>224.02099999999999</v>
      </c>
      <c r="BC37" s="251">
        <v>274.221</v>
      </c>
      <c r="BD37" s="251">
        <v>245.62</v>
      </c>
      <c r="BE37" s="251">
        <v>243.86699999999999</v>
      </c>
      <c r="BF37" s="251">
        <v>243</v>
      </c>
      <c r="BG37" s="251">
        <v>247.28571428999999</v>
      </c>
      <c r="BH37" s="340">
        <v>258.17489999999998</v>
      </c>
      <c r="BI37" s="340">
        <v>256.70049999999998</v>
      </c>
      <c r="BJ37" s="340">
        <v>213.08029999999999</v>
      </c>
      <c r="BK37" s="340">
        <v>155.05099999999999</v>
      </c>
      <c r="BL37" s="340">
        <v>143.50909999999999</v>
      </c>
      <c r="BM37" s="340">
        <v>153.30549999999999</v>
      </c>
      <c r="BN37" s="340">
        <v>188.6634</v>
      </c>
      <c r="BO37" s="340">
        <v>241.8288</v>
      </c>
      <c r="BP37" s="340">
        <v>285.53089999999997</v>
      </c>
      <c r="BQ37" s="340">
        <v>306.48169999999999</v>
      </c>
      <c r="BR37" s="340">
        <v>314.90089999999998</v>
      </c>
      <c r="BS37" s="340">
        <v>334.47489999999999</v>
      </c>
      <c r="BT37" s="340">
        <v>358.39699999999999</v>
      </c>
      <c r="BU37" s="340">
        <v>350.8494</v>
      </c>
      <c r="BV37" s="340">
        <v>311.38420000000002</v>
      </c>
    </row>
    <row r="38" spans="1:74" ht="11.1" customHeight="1" x14ac:dyDescent="0.2">
      <c r="A38" s="562" t="s">
        <v>1008</v>
      </c>
      <c r="B38" s="649"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24.759</v>
      </c>
      <c r="BA38" s="247">
        <v>23.266999999999999</v>
      </c>
      <c r="BB38" s="247">
        <v>23.27</v>
      </c>
      <c r="BC38" s="247">
        <v>24.82</v>
      </c>
      <c r="BD38" s="247">
        <v>26.742999999999999</v>
      </c>
      <c r="BE38" s="247">
        <v>28.265999999999998</v>
      </c>
      <c r="BF38" s="247">
        <v>30.597000000000001</v>
      </c>
      <c r="BG38" s="247">
        <v>32.33</v>
      </c>
      <c r="BH38" s="313">
        <v>32.33</v>
      </c>
      <c r="BI38" s="313">
        <v>32.33</v>
      </c>
      <c r="BJ38" s="313">
        <v>32.33</v>
      </c>
      <c r="BK38" s="313">
        <v>32.33</v>
      </c>
      <c r="BL38" s="313">
        <v>32.33</v>
      </c>
      <c r="BM38" s="313">
        <v>32.33</v>
      </c>
      <c r="BN38" s="313">
        <v>32.33</v>
      </c>
      <c r="BO38" s="313">
        <v>32.33</v>
      </c>
      <c r="BP38" s="313">
        <v>32.33</v>
      </c>
      <c r="BQ38" s="313">
        <v>32.33</v>
      </c>
      <c r="BR38" s="313">
        <v>32.33</v>
      </c>
      <c r="BS38" s="313">
        <v>32.33</v>
      </c>
      <c r="BT38" s="313">
        <v>32.33</v>
      </c>
      <c r="BU38" s="313">
        <v>32.33</v>
      </c>
      <c r="BV38" s="313">
        <v>32.33</v>
      </c>
    </row>
    <row r="39" spans="1:74" s="406" customFormat="1" ht="12.05" customHeight="1" x14ac:dyDescent="0.25">
      <c r="A39" s="405"/>
      <c r="B39" s="793" t="s">
        <v>857</v>
      </c>
      <c r="C39" s="748"/>
      <c r="D39" s="748"/>
      <c r="E39" s="748"/>
      <c r="F39" s="748"/>
      <c r="G39" s="748"/>
      <c r="H39" s="748"/>
      <c r="I39" s="748"/>
      <c r="J39" s="748"/>
      <c r="K39" s="748"/>
      <c r="L39" s="748"/>
      <c r="M39" s="748"/>
      <c r="N39" s="748"/>
      <c r="O39" s="748"/>
      <c r="P39" s="748"/>
      <c r="Q39" s="742"/>
      <c r="AY39" s="474"/>
      <c r="AZ39" s="474"/>
      <c r="BA39" s="474"/>
      <c r="BB39" s="574"/>
      <c r="BC39" s="474"/>
      <c r="BD39" s="596"/>
      <c r="BE39" s="596"/>
      <c r="BF39" s="596"/>
      <c r="BG39" s="474"/>
      <c r="BH39" s="474"/>
      <c r="BI39" s="474"/>
      <c r="BJ39" s="474"/>
    </row>
    <row r="40" spans="1:74" s="406" customFormat="1" ht="12.05" customHeight="1" x14ac:dyDescent="0.25">
      <c r="A40" s="405"/>
      <c r="B40" s="806" t="s">
        <v>858</v>
      </c>
      <c r="C40" s="748"/>
      <c r="D40" s="748"/>
      <c r="E40" s="748"/>
      <c r="F40" s="748"/>
      <c r="G40" s="748"/>
      <c r="H40" s="748"/>
      <c r="I40" s="748"/>
      <c r="J40" s="748"/>
      <c r="K40" s="748"/>
      <c r="L40" s="748"/>
      <c r="M40" s="748"/>
      <c r="N40" s="748"/>
      <c r="O40" s="748"/>
      <c r="P40" s="748"/>
      <c r="Q40" s="742"/>
      <c r="Y40" s="651"/>
      <c r="Z40" s="651"/>
      <c r="AA40" s="651"/>
      <c r="AB40" s="651"/>
      <c r="AY40" s="474"/>
      <c r="AZ40" s="474"/>
      <c r="BA40" s="474"/>
      <c r="BB40" s="474"/>
      <c r="BC40" s="474"/>
      <c r="BD40" s="596"/>
      <c r="BE40" s="596"/>
      <c r="BF40" s="596"/>
      <c r="BG40" s="474"/>
      <c r="BH40" s="474"/>
      <c r="BI40" s="474"/>
      <c r="BJ40" s="474"/>
    </row>
    <row r="41" spans="1:74" s="406" customFormat="1" ht="12.05" customHeight="1" x14ac:dyDescent="0.25">
      <c r="A41" s="405"/>
      <c r="B41" s="806" t="s">
        <v>859</v>
      </c>
      <c r="C41" s="748"/>
      <c r="D41" s="748"/>
      <c r="E41" s="748"/>
      <c r="F41" s="748"/>
      <c r="G41" s="748"/>
      <c r="H41" s="748"/>
      <c r="I41" s="748"/>
      <c r="J41" s="748"/>
      <c r="K41" s="748"/>
      <c r="L41" s="748"/>
      <c r="M41" s="748"/>
      <c r="N41" s="748"/>
      <c r="O41" s="748"/>
      <c r="P41" s="748"/>
      <c r="Q41" s="742"/>
      <c r="AY41" s="474"/>
      <c r="AZ41" s="474"/>
      <c r="BA41" s="474"/>
      <c r="BB41" s="474"/>
      <c r="BC41" s="474"/>
      <c r="BD41" s="596"/>
      <c r="BE41" s="596"/>
      <c r="BF41" s="596"/>
      <c r="BG41" s="474"/>
      <c r="BH41" s="474"/>
      <c r="BI41" s="474"/>
      <c r="BJ41" s="474"/>
    </row>
    <row r="42" spans="1:74" s="406" customFormat="1" ht="12.05" customHeight="1" x14ac:dyDescent="0.25">
      <c r="A42" s="405"/>
      <c r="B42" s="804" t="s">
        <v>1009</v>
      </c>
      <c r="C42" s="742"/>
      <c r="D42" s="742"/>
      <c r="E42" s="742"/>
      <c r="F42" s="742"/>
      <c r="G42" s="742"/>
      <c r="H42" s="742"/>
      <c r="I42" s="742"/>
      <c r="J42" s="742"/>
      <c r="K42" s="742"/>
      <c r="L42" s="742"/>
      <c r="M42" s="742"/>
      <c r="N42" s="742"/>
      <c r="O42" s="742"/>
      <c r="P42" s="742"/>
      <c r="Q42" s="742"/>
      <c r="AY42" s="474"/>
      <c r="AZ42" s="474"/>
      <c r="BA42" s="474"/>
      <c r="BB42" s="474"/>
      <c r="BC42" s="474"/>
      <c r="BD42" s="596"/>
      <c r="BE42" s="596"/>
      <c r="BF42" s="596"/>
      <c r="BG42" s="474"/>
      <c r="BH42" s="474"/>
      <c r="BI42" s="474"/>
      <c r="BJ42" s="474"/>
    </row>
    <row r="43" spans="1:74" s="268" customFormat="1" ht="12.05" customHeight="1" x14ac:dyDescent="0.25">
      <c r="A43" s="76"/>
      <c r="B43" s="762" t="s">
        <v>815</v>
      </c>
      <c r="C43" s="763"/>
      <c r="D43" s="763"/>
      <c r="E43" s="763"/>
      <c r="F43" s="763"/>
      <c r="G43" s="763"/>
      <c r="H43" s="763"/>
      <c r="I43" s="763"/>
      <c r="J43" s="763"/>
      <c r="K43" s="763"/>
      <c r="L43" s="763"/>
      <c r="M43" s="763"/>
      <c r="N43" s="763"/>
      <c r="O43" s="763"/>
      <c r="P43" s="763"/>
      <c r="Q43" s="763"/>
      <c r="AY43" s="473"/>
      <c r="AZ43" s="473"/>
      <c r="BA43" s="473"/>
      <c r="BB43" s="473"/>
      <c r="BC43" s="473"/>
      <c r="BD43" s="595"/>
      <c r="BE43" s="595"/>
      <c r="BF43" s="595"/>
      <c r="BG43" s="473"/>
      <c r="BH43" s="473"/>
      <c r="BI43" s="473"/>
      <c r="BJ43" s="473"/>
    </row>
    <row r="44" spans="1:74" s="406" customFormat="1" ht="12.05" customHeight="1" x14ac:dyDescent="0.25">
      <c r="A44" s="405"/>
      <c r="B44" s="807" t="s">
        <v>863</v>
      </c>
      <c r="C44" s="807"/>
      <c r="D44" s="807"/>
      <c r="E44" s="807"/>
      <c r="F44" s="807"/>
      <c r="G44" s="807"/>
      <c r="H44" s="807"/>
      <c r="I44" s="807"/>
      <c r="J44" s="807"/>
      <c r="K44" s="807"/>
      <c r="L44" s="807"/>
      <c r="M44" s="807"/>
      <c r="N44" s="807"/>
      <c r="O44" s="807"/>
      <c r="P44" s="807"/>
      <c r="Q44" s="742"/>
      <c r="AY44" s="474"/>
      <c r="AZ44" s="474"/>
      <c r="BA44" s="474"/>
      <c r="BB44" s="474"/>
      <c r="BC44" s="474"/>
      <c r="BD44" s="596"/>
      <c r="BE44" s="596"/>
      <c r="BF44" s="596"/>
      <c r="BG44" s="474"/>
      <c r="BH44" s="474"/>
      <c r="BI44" s="474"/>
      <c r="BJ44" s="474"/>
    </row>
    <row r="45" spans="1:74" s="406" customFormat="1" ht="12.05" customHeight="1" x14ac:dyDescent="0.25">
      <c r="A45" s="405"/>
      <c r="B45" s="783" t="str">
        <f>"Notes: "&amp;"EIA completed modeling and analysis for this report on " &amp;Dates!D2&amp;"."</f>
        <v>Notes: EIA completed modeling and analysis for this report on Thursday October 7, 2021.</v>
      </c>
      <c r="C45" s="805"/>
      <c r="D45" s="805"/>
      <c r="E45" s="805"/>
      <c r="F45" s="805"/>
      <c r="G45" s="805"/>
      <c r="H45" s="805"/>
      <c r="I45" s="805"/>
      <c r="J45" s="805"/>
      <c r="K45" s="805"/>
      <c r="L45" s="805"/>
      <c r="M45" s="805"/>
      <c r="N45" s="805"/>
      <c r="O45" s="805"/>
      <c r="P45" s="805"/>
      <c r="Q45" s="784"/>
      <c r="AY45" s="474"/>
      <c r="AZ45" s="474"/>
      <c r="BA45" s="474"/>
      <c r="BB45" s="474"/>
      <c r="BC45" s="474"/>
      <c r="BD45" s="596"/>
      <c r="BE45" s="596"/>
      <c r="BF45" s="596"/>
      <c r="BG45" s="474"/>
      <c r="BH45" s="474"/>
      <c r="BI45" s="474"/>
      <c r="BJ45" s="474"/>
    </row>
    <row r="46" spans="1:74" s="406" customFormat="1" ht="12.05" customHeight="1" x14ac:dyDescent="0.25">
      <c r="A46" s="405"/>
      <c r="B46" s="756" t="s">
        <v>353</v>
      </c>
      <c r="C46" s="755"/>
      <c r="D46" s="755"/>
      <c r="E46" s="755"/>
      <c r="F46" s="755"/>
      <c r="G46" s="755"/>
      <c r="H46" s="755"/>
      <c r="I46" s="755"/>
      <c r="J46" s="755"/>
      <c r="K46" s="755"/>
      <c r="L46" s="755"/>
      <c r="M46" s="755"/>
      <c r="N46" s="755"/>
      <c r="O46" s="755"/>
      <c r="P46" s="755"/>
      <c r="Q46" s="755"/>
      <c r="AY46" s="474"/>
      <c r="AZ46" s="474"/>
      <c r="BA46" s="474"/>
      <c r="BB46" s="474"/>
      <c r="BC46" s="474"/>
      <c r="BD46" s="596"/>
      <c r="BE46" s="596"/>
      <c r="BF46" s="596"/>
      <c r="BG46" s="474"/>
      <c r="BH46" s="474"/>
      <c r="BI46" s="474"/>
      <c r="BJ46" s="474"/>
    </row>
    <row r="47" spans="1:74" s="406" customFormat="1" ht="12.05" customHeight="1" x14ac:dyDescent="0.25">
      <c r="A47" s="405"/>
      <c r="B47" s="749" t="s">
        <v>864</v>
      </c>
      <c r="C47" s="748"/>
      <c r="D47" s="748"/>
      <c r="E47" s="748"/>
      <c r="F47" s="748"/>
      <c r="G47" s="748"/>
      <c r="H47" s="748"/>
      <c r="I47" s="748"/>
      <c r="J47" s="748"/>
      <c r="K47" s="748"/>
      <c r="L47" s="748"/>
      <c r="M47" s="748"/>
      <c r="N47" s="748"/>
      <c r="O47" s="748"/>
      <c r="P47" s="748"/>
      <c r="Q47" s="742"/>
      <c r="AY47" s="474"/>
      <c r="AZ47" s="474"/>
      <c r="BA47" s="474"/>
      <c r="BB47" s="474"/>
      <c r="BC47" s="474"/>
      <c r="BD47" s="596"/>
      <c r="BE47" s="596"/>
      <c r="BF47" s="596"/>
      <c r="BG47" s="474"/>
      <c r="BH47" s="474"/>
      <c r="BI47" s="474"/>
      <c r="BJ47" s="474"/>
    </row>
    <row r="48" spans="1:74" s="406" customFormat="1" ht="12.05" customHeight="1" x14ac:dyDescent="0.25">
      <c r="A48" s="405"/>
      <c r="B48" s="751" t="s">
        <v>838</v>
      </c>
      <c r="C48" s="752"/>
      <c r="D48" s="752"/>
      <c r="E48" s="752"/>
      <c r="F48" s="752"/>
      <c r="G48" s="752"/>
      <c r="H48" s="752"/>
      <c r="I48" s="752"/>
      <c r="J48" s="752"/>
      <c r="K48" s="752"/>
      <c r="L48" s="752"/>
      <c r="M48" s="752"/>
      <c r="N48" s="752"/>
      <c r="O48" s="752"/>
      <c r="P48" s="752"/>
      <c r="Q48" s="742"/>
      <c r="AY48" s="474"/>
      <c r="AZ48" s="474"/>
      <c r="BA48" s="474"/>
      <c r="BB48" s="474"/>
      <c r="BC48" s="474"/>
      <c r="BD48" s="596"/>
      <c r="BE48" s="596"/>
      <c r="BF48" s="596"/>
      <c r="BG48" s="474"/>
      <c r="BH48" s="474"/>
      <c r="BI48" s="474"/>
      <c r="BJ48" s="474"/>
    </row>
    <row r="49" spans="1:74" s="407" customFormat="1" ht="12.05" customHeight="1" x14ac:dyDescent="0.25">
      <c r="A49" s="393"/>
      <c r="B49" s="771" t="s">
        <v>1380</v>
      </c>
      <c r="C49" s="742"/>
      <c r="D49" s="742"/>
      <c r="E49" s="742"/>
      <c r="F49" s="742"/>
      <c r="G49" s="742"/>
      <c r="H49" s="742"/>
      <c r="I49" s="742"/>
      <c r="J49" s="742"/>
      <c r="K49" s="742"/>
      <c r="L49" s="742"/>
      <c r="M49" s="742"/>
      <c r="N49" s="742"/>
      <c r="O49" s="742"/>
      <c r="P49" s="742"/>
      <c r="Q49" s="742"/>
      <c r="AY49" s="475"/>
      <c r="AZ49" s="475"/>
      <c r="BA49" s="475"/>
      <c r="BB49" s="475"/>
      <c r="BC49" s="475"/>
      <c r="BD49" s="597"/>
      <c r="BE49" s="597"/>
      <c r="BF49" s="597"/>
      <c r="BG49" s="475"/>
      <c r="BH49" s="475"/>
      <c r="BI49" s="475"/>
      <c r="BJ49" s="475"/>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F40" sqref="BF40"/>
    </sheetView>
  </sheetViews>
  <sheetFormatPr defaultColWidth="9.59765625" defaultRowHeight="10" x14ac:dyDescent="0.2"/>
  <cols>
    <col min="1" max="1" width="12.59765625" style="6" customWidth="1"/>
    <col min="2" max="2" width="20" style="6" customWidth="1"/>
    <col min="3" max="50" width="6.59765625" style="6" customWidth="1"/>
    <col min="51" max="55" width="6.59765625" style="354" customWidth="1"/>
    <col min="56" max="59" width="6.59765625" style="599" customWidth="1"/>
    <col min="60" max="62" width="6.59765625" style="354" customWidth="1"/>
    <col min="63" max="74" width="6.59765625" style="6" customWidth="1"/>
    <col min="75" max="16384" width="9.59765625" style="6"/>
  </cols>
  <sheetData>
    <row r="1" spans="1:74" ht="13.3" customHeight="1" x14ac:dyDescent="0.25">
      <c r="A1" s="766" t="s">
        <v>798</v>
      </c>
      <c r="B1" s="808" t="s">
        <v>1359</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85"/>
    </row>
    <row r="2" spans="1:74" s="72"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208">
        <v>3.0234899999999998</v>
      </c>
      <c r="BD6" s="208">
        <v>3.38714</v>
      </c>
      <c r="BE6" s="208">
        <v>3.98976</v>
      </c>
      <c r="BF6" s="208">
        <v>4.2287299999999997</v>
      </c>
      <c r="BG6" s="208">
        <v>5.3612399999999996</v>
      </c>
      <c r="BH6" s="324">
        <v>5.9732620000000001</v>
      </c>
      <c r="BI6" s="324">
        <v>6.0253449999999997</v>
      </c>
      <c r="BJ6" s="324">
        <v>6.0774109999999997</v>
      </c>
      <c r="BK6" s="324">
        <v>6.1294599999999999</v>
      </c>
      <c r="BL6" s="324">
        <v>5.9217700000000004</v>
      </c>
      <c r="BM6" s="324">
        <v>5.1946009999999996</v>
      </c>
      <c r="BN6" s="324">
        <v>3.6882069999999998</v>
      </c>
      <c r="BO6" s="324">
        <v>3.6362950000000001</v>
      </c>
      <c r="BP6" s="324">
        <v>3.6882709999999999</v>
      </c>
      <c r="BQ6" s="324">
        <v>3.6986859999999999</v>
      </c>
      <c r="BR6" s="324">
        <v>3.6987079999999999</v>
      </c>
      <c r="BS6" s="324">
        <v>3.532492</v>
      </c>
      <c r="BT6" s="324">
        <v>3.542897</v>
      </c>
      <c r="BU6" s="324">
        <v>3.5844689999999999</v>
      </c>
      <c r="BV6" s="324">
        <v>3.6364299999999998</v>
      </c>
    </row>
    <row r="7" spans="1:74" ht="11.1" customHeight="1" x14ac:dyDescent="0.2">
      <c r="A7" s="84"/>
      <c r="B7" s="88" t="s">
        <v>1014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352"/>
      <c r="BI7" s="352"/>
      <c r="BJ7" s="352"/>
      <c r="BK7" s="352"/>
      <c r="BL7" s="352"/>
      <c r="BM7" s="352"/>
      <c r="BN7" s="352"/>
      <c r="BO7" s="352"/>
      <c r="BP7" s="352"/>
      <c r="BQ7" s="352"/>
      <c r="BR7" s="352"/>
      <c r="BS7" s="352"/>
      <c r="BT7" s="352"/>
      <c r="BU7" s="352"/>
      <c r="BV7" s="35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14.003563310000001</v>
      </c>
      <c r="AN8" s="208">
        <v>13.97503708</v>
      </c>
      <c r="AO8" s="208">
        <v>14.201051919999999</v>
      </c>
      <c r="AP8" s="208">
        <v>14.618554700000001</v>
      </c>
      <c r="AQ8" s="208">
        <v>14.39268234</v>
      </c>
      <c r="AR8" s="208">
        <v>15.815569740000001</v>
      </c>
      <c r="AS8" s="208">
        <v>18.04564586</v>
      </c>
      <c r="AT8" s="208">
        <v>19.355640730000001</v>
      </c>
      <c r="AU8" s="208">
        <v>18.210788279999999</v>
      </c>
      <c r="AV8" s="208">
        <v>15.235326779999999</v>
      </c>
      <c r="AW8" s="208">
        <v>14.22744284</v>
      </c>
      <c r="AX8" s="208">
        <v>15.170126460000001</v>
      </c>
      <c r="AY8" s="208">
        <v>14.70013969</v>
      </c>
      <c r="AZ8" s="208">
        <v>14.41388551</v>
      </c>
      <c r="BA8" s="208">
        <v>14.9208813</v>
      </c>
      <c r="BB8" s="208">
        <v>15.58452825</v>
      </c>
      <c r="BC8" s="208">
        <v>16.525308670000001</v>
      </c>
      <c r="BD8" s="208">
        <v>17.765836090000001</v>
      </c>
      <c r="BE8" s="208">
        <v>19.35739719</v>
      </c>
      <c r="BF8" s="208">
        <v>19.581389999999999</v>
      </c>
      <c r="BG8" s="208">
        <v>18.763249999999999</v>
      </c>
      <c r="BH8" s="324">
        <v>15.99643</v>
      </c>
      <c r="BI8" s="324">
        <v>15.289680000000001</v>
      </c>
      <c r="BJ8" s="324">
        <v>15.280340000000001</v>
      </c>
      <c r="BK8" s="324">
        <v>15.23892</v>
      </c>
      <c r="BL8" s="324">
        <v>15.38618</v>
      </c>
      <c r="BM8" s="324">
        <v>15.52299</v>
      </c>
      <c r="BN8" s="324">
        <v>15.83906</v>
      </c>
      <c r="BO8" s="324">
        <v>16.22785</v>
      </c>
      <c r="BP8" s="324">
        <v>16.8888</v>
      </c>
      <c r="BQ8" s="324">
        <v>18.369109999999999</v>
      </c>
      <c r="BR8" s="324">
        <v>18.675820000000002</v>
      </c>
      <c r="BS8" s="324">
        <v>17.864080000000001</v>
      </c>
      <c r="BT8" s="324">
        <v>14.94347</v>
      </c>
      <c r="BU8" s="324">
        <v>13.958909999999999</v>
      </c>
      <c r="BV8" s="324">
        <v>13.725289999999999</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10.93718786</v>
      </c>
      <c r="AB9" s="208">
        <v>10.61691581</v>
      </c>
      <c r="AC9" s="208">
        <v>10.46851839</v>
      </c>
      <c r="AD9" s="208">
        <v>11.69905792</v>
      </c>
      <c r="AE9" s="208">
        <v>13.32055828</v>
      </c>
      <c r="AF9" s="208">
        <v>15.77430204</v>
      </c>
      <c r="AG9" s="208">
        <v>18.133853179999999</v>
      </c>
      <c r="AH9" s="208">
        <v>18.796405119999999</v>
      </c>
      <c r="AI9" s="208">
        <v>18.114293870000001</v>
      </c>
      <c r="AJ9" s="208">
        <v>15.15732569</v>
      </c>
      <c r="AK9" s="208">
        <v>11.4562989</v>
      </c>
      <c r="AL9" s="208">
        <v>10.29019806</v>
      </c>
      <c r="AM9" s="208">
        <v>10.614712340000001</v>
      </c>
      <c r="AN9" s="208">
        <v>10.76041309</v>
      </c>
      <c r="AO9" s="208">
        <v>11.004496769999999</v>
      </c>
      <c r="AP9" s="208">
        <v>11.2033583</v>
      </c>
      <c r="AQ9" s="208">
        <v>11.205974230000001</v>
      </c>
      <c r="AR9" s="208">
        <v>15.18960012</v>
      </c>
      <c r="AS9" s="208">
        <v>17.552455500000001</v>
      </c>
      <c r="AT9" s="208">
        <v>18.39567499</v>
      </c>
      <c r="AU9" s="208">
        <v>17.61290164</v>
      </c>
      <c r="AV9" s="208">
        <v>14.31481561</v>
      </c>
      <c r="AW9" s="208">
        <v>12.18042653</v>
      </c>
      <c r="AX9" s="208">
        <v>10.932597550000001</v>
      </c>
      <c r="AY9" s="208">
        <v>10.316749890000001</v>
      </c>
      <c r="AZ9" s="208">
        <v>10.23694321</v>
      </c>
      <c r="BA9" s="208">
        <v>10.86031837</v>
      </c>
      <c r="BB9" s="208">
        <v>12.38808543</v>
      </c>
      <c r="BC9" s="208">
        <v>13.625817720000001</v>
      </c>
      <c r="BD9" s="208">
        <v>16.135065340000001</v>
      </c>
      <c r="BE9" s="208">
        <v>19.081947039999999</v>
      </c>
      <c r="BF9" s="208">
        <v>19.329090000000001</v>
      </c>
      <c r="BG9" s="208">
        <v>18.624839999999999</v>
      </c>
      <c r="BH9" s="324">
        <v>16.021979999999999</v>
      </c>
      <c r="BI9" s="324">
        <v>13.47498</v>
      </c>
      <c r="BJ9" s="324">
        <v>12.422549999999999</v>
      </c>
      <c r="BK9" s="324">
        <v>12.331020000000001</v>
      </c>
      <c r="BL9" s="324">
        <v>12.54425</v>
      </c>
      <c r="BM9" s="324">
        <v>12.88785</v>
      </c>
      <c r="BN9" s="324">
        <v>13.15723</v>
      </c>
      <c r="BO9" s="324">
        <v>14.683400000000001</v>
      </c>
      <c r="BP9" s="324">
        <v>17.148689999999998</v>
      </c>
      <c r="BQ9" s="324">
        <v>18.094909999999999</v>
      </c>
      <c r="BR9" s="324">
        <v>18.530919999999998</v>
      </c>
      <c r="BS9" s="324">
        <v>17.727609999999999</v>
      </c>
      <c r="BT9" s="324">
        <v>14.90727</v>
      </c>
      <c r="BU9" s="324">
        <v>12.115130000000001</v>
      </c>
      <c r="BV9" s="324">
        <v>10.89588</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7.15576875</v>
      </c>
      <c r="AB10" s="208">
        <v>7.2795136319999996</v>
      </c>
      <c r="AC10" s="208">
        <v>7.3764071380000003</v>
      </c>
      <c r="AD10" s="208">
        <v>8.7207947630000007</v>
      </c>
      <c r="AE10" s="208">
        <v>10.8337784</v>
      </c>
      <c r="AF10" s="208">
        <v>15.66754311</v>
      </c>
      <c r="AG10" s="208">
        <v>18.84129622</v>
      </c>
      <c r="AH10" s="208">
        <v>19.76591367</v>
      </c>
      <c r="AI10" s="208">
        <v>18.593072289999999</v>
      </c>
      <c r="AJ10" s="208">
        <v>10.177041409999999</v>
      </c>
      <c r="AK10" s="208">
        <v>7.2760906920000004</v>
      </c>
      <c r="AL10" s="208">
        <v>7.133536415</v>
      </c>
      <c r="AM10" s="208">
        <v>6.9083406309999997</v>
      </c>
      <c r="AN10" s="208">
        <v>6.7672514660000003</v>
      </c>
      <c r="AO10" s="208">
        <v>7.4224799800000003</v>
      </c>
      <c r="AP10" s="208">
        <v>7.8147533779999998</v>
      </c>
      <c r="AQ10" s="208">
        <v>9.6803061320000001</v>
      </c>
      <c r="AR10" s="208">
        <v>15.33311011</v>
      </c>
      <c r="AS10" s="208">
        <v>19.046438869999999</v>
      </c>
      <c r="AT10" s="208">
        <v>20.023147850000001</v>
      </c>
      <c r="AU10" s="208">
        <v>16.067706770000001</v>
      </c>
      <c r="AV10" s="208">
        <v>9.4080067889999999</v>
      </c>
      <c r="AW10" s="208">
        <v>8.5136576250000005</v>
      </c>
      <c r="AX10" s="208">
        <v>7.2259324420000004</v>
      </c>
      <c r="AY10" s="208">
        <v>7.0890682189999996</v>
      </c>
      <c r="AZ10" s="208">
        <v>7.0473224009999997</v>
      </c>
      <c r="BA10" s="208">
        <v>8.5554741270000001</v>
      </c>
      <c r="BB10" s="208">
        <v>10.45703067</v>
      </c>
      <c r="BC10" s="208">
        <v>12.96582424</v>
      </c>
      <c r="BD10" s="208">
        <v>19.750720980000001</v>
      </c>
      <c r="BE10" s="208">
        <v>21.96627432</v>
      </c>
      <c r="BF10" s="208">
        <v>21.832519999999999</v>
      </c>
      <c r="BG10" s="208">
        <v>19.648710000000001</v>
      </c>
      <c r="BH10" s="324">
        <v>14.54144</v>
      </c>
      <c r="BI10" s="324">
        <v>11.95819</v>
      </c>
      <c r="BJ10" s="324">
        <v>11.06602</v>
      </c>
      <c r="BK10" s="324">
        <v>10.89329</v>
      </c>
      <c r="BL10" s="324">
        <v>10.898009999999999</v>
      </c>
      <c r="BM10" s="324">
        <v>11.087210000000001</v>
      </c>
      <c r="BN10" s="324">
        <v>11.593780000000001</v>
      </c>
      <c r="BO10" s="324">
        <v>13.556010000000001</v>
      </c>
      <c r="BP10" s="324">
        <v>16.484950000000001</v>
      </c>
      <c r="BQ10" s="324">
        <v>18.332909999999998</v>
      </c>
      <c r="BR10" s="324">
        <v>18.68919</v>
      </c>
      <c r="BS10" s="324">
        <v>16.62537</v>
      </c>
      <c r="BT10" s="324">
        <v>11.670949999999999</v>
      </c>
      <c r="BU10" s="324">
        <v>9.1264810000000001</v>
      </c>
      <c r="BV10" s="324">
        <v>8.257441</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8.1084749049999996</v>
      </c>
      <c r="AB11" s="208">
        <v>7.7108459580000002</v>
      </c>
      <c r="AC11" s="208">
        <v>7.7769626909999996</v>
      </c>
      <c r="AD11" s="208">
        <v>9.0918269229999993</v>
      </c>
      <c r="AE11" s="208">
        <v>10.790273190000001</v>
      </c>
      <c r="AF11" s="208">
        <v>14.92295318</v>
      </c>
      <c r="AG11" s="208">
        <v>18.348286609999999</v>
      </c>
      <c r="AH11" s="208">
        <v>18.331492900000001</v>
      </c>
      <c r="AI11" s="208">
        <v>17.631958019999999</v>
      </c>
      <c r="AJ11" s="208">
        <v>10.67888595</v>
      </c>
      <c r="AK11" s="208">
        <v>7.744743583</v>
      </c>
      <c r="AL11" s="208">
        <v>7.3634229879999999</v>
      </c>
      <c r="AM11" s="208">
        <v>7.0216308959999996</v>
      </c>
      <c r="AN11" s="208">
        <v>7.1719573150000002</v>
      </c>
      <c r="AO11" s="208">
        <v>7.6292848480000002</v>
      </c>
      <c r="AP11" s="208">
        <v>8.1618608819999992</v>
      </c>
      <c r="AQ11" s="208">
        <v>10.789231320000001</v>
      </c>
      <c r="AR11" s="208">
        <v>14.790449990000001</v>
      </c>
      <c r="AS11" s="208">
        <v>17.758332129999999</v>
      </c>
      <c r="AT11" s="208">
        <v>18.672684759999999</v>
      </c>
      <c r="AU11" s="208">
        <v>16.15961678</v>
      </c>
      <c r="AV11" s="208">
        <v>10.04788922</v>
      </c>
      <c r="AW11" s="208">
        <v>9.0731072919999995</v>
      </c>
      <c r="AX11" s="208">
        <v>7.9425892170000001</v>
      </c>
      <c r="AY11" s="208">
        <v>7.2966329869999997</v>
      </c>
      <c r="AZ11" s="208">
        <v>7.1737602159999998</v>
      </c>
      <c r="BA11" s="208">
        <v>8.3831051399999996</v>
      </c>
      <c r="BB11" s="208">
        <v>9.7360416109999992</v>
      </c>
      <c r="BC11" s="208">
        <v>12.049205990000001</v>
      </c>
      <c r="BD11" s="208">
        <v>17.51235853</v>
      </c>
      <c r="BE11" s="208">
        <v>19.738663259999999</v>
      </c>
      <c r="BF11" s="208">
        <v>20.014700000000001</v>
      </c>
      <c r="BG11" s="208">
        <v>18.272079999999999</v>
      </c>
      <c r="BH11" s="324">
        <v>14.31546</v>
      </c>
      <c r="BI11" s="324">
        <v>11.38109</v>
      </c>
      <c r="BJ11" s="324">
        <v>10.375439999999999</v>
      </c>
      <c r="BK11" s="324">
        <v>10.164569999999999</v>
      </c>
      <c r="BL11" s="324">
        <v>10.482749999999999</v>
      </c>
      <c r="BM11" s="324">
        <v>10.884309999999999</v>
      </c>
      <c r="BN11" s="324">
        <v>11.855230000000001</v>
      </c>
      <c r="BO11" s="324">
        <v>13.430400000000001</v>
      </c>
      <c r="BP11" s="324">
        <v>16.752569999999999</v>
      </c>
      <c r="BQ11" s="324">
        <v>18.78688</v>
      </c>
      <c r="BR11" s="324">
        <v>19.151289999999999</v>
      </c>
      <c r="BS11" s="324">
        <v>17.42868</v>
      </c>
      <c r="BT11" s="324">
        <v>13.347149999999999</v>
      </c>
      <c r="BU11" s="324">
        <v>10.095789999999999</v>
      </c>
      <c r="BV11" s="324">
        <v>8.83141</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11.195632659999999</v>
      </c>
      <c r="AB12" s="208">
        <v>11.687155539999999</v>
      </c>
      <c r="AC12" s="208">
        <v>11.45610162</v>
      </c>
      <c r="AD12" s="208">
        <v>14.34311641</v>
      </c>
      <c r="AE12" s="208">
        <v>19.79506748</v>
      </c>
      <c r="AF12" s="208">
        <v>22.956936030000001</v>
      </c>
      <c r="AG12" s="208">
        <v>25.367387669999999</v>
      </c>
      <c r="AH12" s="208">
        <v>24.943472230000001</v>
      </c>
      <c r="AI12" s="208">
        <v>24.916222739999998</v>
      </c>
      <c r="AJ12" s="208">
        <v>21.262973290000001</v>
      </c>
      <c r="AK12" s="208">
        <v>11.898654759999999</v>
      </c>
      <c r="AL12" s="208">
        <v>11.39910317</v>
      </c>
      <c r="AM12" s="208">
        <v>11.759848010000001</v>
      </c>
      <c r="AN12" s="208">
        <v>11.4526801</v>
      </c>
      <c r="AO12" s="208">
        <v>12.702694709999999</v>
      </c>
      <c r="AP12" s="208">
        <v>13.48882914</v>
      </c>
      <c r="AQ12" s="208">
        <v>14.63845888</v>
      </c>
      <c r="AR12" s="208">
        <v>19.57937278</v>
      </c>
      <c r="AS12" s="208">
        <v>23.268242180000001</v>
      </c>
      <c r="AT12" s="208">
        <v>24.364601820000001</v>
      </c>
      <c r="AU12" s="208">
        <v>22.905617729999999</v>
      </c>
      <c r="AV12" s="208">
        <v>19.87582827</v>
      </c>
      <c r="AW12" s="208">
        <v>16.447208320000001</v>
      </c>
      <c r="AX12" s="208">
        <v>11.348007640000001</v>
      </c>
      <c r="AY12" s="208">
        <v>11.399166279999999</v>
      </c>
      <c r="AZ12" s="208">
        <v>11.70264847</v>
      </c>
      <c r="BA12" s="208">
        <v>13.36601239</v>
      </c>
      <c r="BB12" s="208">
        <v>14.98775826</v>
      </c>
      <c r="BC12" s="208">
        <v>19.26256484</v>
      </c>
      <c r="BD12" s="208">
        <v>24.261577840000001</v>
      </c>
      <c r="BE12" s="208">
        <v>27.049645909999999</v>
      </c>
      <c r="BF12" s="208">
        <v>26.721769999999999</v>
      </c>
      <c r="BG12" s="208">
        <v>25.474360000000001</v>
      </c>
      <c r="BH12" s="324">
        <v>20.375129999999999</v>
      </c>
      <c r="BI12" s="324">
        <v>15.478009999999999</v>
      </c>
      <c r="BJ12" s="324">
        <v>14.1065</v>
      </c>
      <c r="BK12" s="324">
        <v>13.952629999999999</v>
      </c>
      <c r="BL12" s="324">
        <v>14.03196</v>
      </c>
      <c r="BM12" s="324">
        <v>14.493209999999999</v>
      </c>
      <c r="BN12" s="324">
        <v>16.369140000000002</v>
      </c>
      <c r="BO12" s="324">
        <v>19.565159999999999</v>
      </c>
      <c r="BP12" s="324">
        <v>22.710439999999998</v>
      </c>
      <c r="BQ12" s="324">
        <v>24.114730000000002</v>
      </c>
      <c r="BR12" s="324">
        <v>24.338470000000001</v>
      </c>
      <c r="BS12" s="324">
        <v>23.462890000000002</v>
      </c>
      <c r="BT12" s="324">
        <v>18.417560000000002</v>
      </c>
      <c r="BU12" s="324">
        <v>13.469939999999999</v>
      </c>
      <c r="BV12" s="324">
        <v>12.07324</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9.7856448839999999</v>
      </c>
      <c r="AB13" s="208">
        <v>9.6387459060000005</v>
      </c>
      <c r="AC13" s="208">
        <v>9.4867367999999992</v>
      </c>
      <c r="AD13" s="208">
        <v>11.742592849999999</v>
      </c>
      <c r="AE13" s="208">
        <v>16.826939400000001</v>
      </c>
      <c r="AF13" s="208">
        <v>20.310258439999998</v>
      </c>
      <c r="AG13" s="208">
        <v>21.317678369999999</v>
      </c>
      <c r="AH13" s="208">
        <v>21.929332649999999</v>
      </c>
      <c r="AI13" s="208">
        <v>21.42104046</v>
      </c>
      <c r="AJ13" s="208">
        <v>17.46298131</v>
      </c>
      <c r="AK13" s="208">
        <v>9.5758304009999993</v>
      </c>
      <c r="AL13" s="208">
        <v>9.7917169289999997</v>
      </c>
      <c r="AM13" s="208">
        <v>9.8349962180000006</v>
      </c>
      <c r="AN13" s="208">
        <v>9.2940455750000002</v>
      </c>
      <c r="AO13" s="208">
        <v>10.04130911</v>
      </c>
      <c r="AP13" s="208">
        <v>11.32382462</v>
      </c>
      <c r="AQ13" s="208">
        <v>13.955078739999999</v>
      </c>
      <c r="AR13" s="208">
        <v>17.142842909999999</v>
      </c>
      <c r="AS13" s="208">
        <v>20.255552510000001</v>
      </c>
      <c r="AT13" s="208">
        <v>21.77567955</v>
      </c>
      <c r="AU13" s="208">
        <v>20.484365029999999</v>
      </c>
      <c r="AV13" s="208">
        <v>14.986083239999999</v>
      </c>
      <c r="AW13" s="208">
        <v>11.966849809999999</v>
      </c>
      <c r="AX13" s="208">
        <v>9.1592017479999992</v>
      </c>
      <c r="AY13" s="208">
        <v>9.8135706339999995</v>
      </c>
      <c r="AZ13" s="208">
        <v>8.593483977</v>
      </c>
      <c r="BA13" s="208">
        <v>10.0078747</v>
      </c>
      <c r="BB13" s="208">
        <v>12.37139895</v>
      </c>
      <c r="BC13" s="208">
        <v>15.463844290000001</v>
      </c>
      <c r="BD13" s="208">
        <v>20.593798</v>
      </c>
      <c r="BE13" s="208">
        <v>21.631835630000001</v>
      </c>
      <c r="BF13" s="208">
        <v>22.914580000000001</v>
      </c>
      <c r="BG13" s="208">
        <v>22.399450000000002</v>
      </c>
      <c r="BH13" s="324">
        <v>19.69266</v>
      </c>
      <c r="BI13" s="324">
        <v>15.717169999999999</v>
      </c>
      <c r="BJ13" s="324">
        <v>14.109540000000001</v>
      </c>
      <c r="BK13" s="324">
        <v>13.07503</v>
      </c>
      <c r="BL13" s="324">
        <v>13.030799999999999</v>
      </c>
      <c r="BM13" s="324">
        <v>13.82795</v>
      </c>
      <c r="BN13" s="324">
        <v>15.3285</v>
      </c>
      <c r="BO13" s="324">
        <v>18.50873</v>
      </c>
      <c r="BP13" s="324">
        <v>20.973970000000001</v>
      </c>
      <c r="BQ13" s="324">
        <v>22.508109999999999</v>
      </c>
      <c r="BR13" s="324">
        <v>23.743040000000001</v>
      </c>
      <c r="BS13" s="324">
        <v>22.99484</v>
      </c>
      <c r="BT13" s="324">
        <v>19.501080000000002</v>
      </c>
      <c r="BU13" s="324">
        <v>14.40198</v>
      </c>
      <c r="BV13" s="324">
        <v>12.30546</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8.2373333340000006</v>
      </c>
      <c r="AB14" s="208">
        <v>8.1630731710000006</v>
      </c>
      <c r="AC14" s="208">
        <v>8.3406918430000001</v>
      </c>
      <c r="AD14" s="208">
        <v>10.58697125</v>
      </c>
      <c r="AE14" s="208">
        <v>15.107788149999999</v>
      </c>
      <c r="AF14" s="208">
        <v>17.905046850000002</v>
      </c>
      <c r="AG14" s="208">
        <v>20.444181149999999</v>
      </c>
      <c r="AH14" s="208">
        <v>21.935467840000001</v>
      </c>
      <c r="AI14" s="208">
        <v>22.125302000000001</v>
      </c>
      <c r="AJ14" s="208">
        <v>20.45313578</v>
      </c>
      <c r="AK14" s="208">
        <v>9.7735905699999996</v>
      </c>
      <c r="AL14" s="208">
        <v>8.8576056740000002</v>
      </c>
      <c r="AM14" s="208">
        <v>8.4356178849999992</v>
      </c>
      <c r="AN14" s="208">
        <v>8.1336598910000006</v>
      </c>
      <c r="AO14" s="208">
        <v>9.1665584019999997</v>
      </c>
      <c r="AP14" s="208">
        <v>11.83962423</v>
      </c>
      <c r="AQ14" s="208">
        <v>14.546017340000001</v>
      </c>
      <c r="AR14" s="208">
        <v>17.89057369</v>
      </c>
      <c r="AS14" s="208">
        <v>19.593211650000001</v>
      </c>
      <c r="AT14" s="208">
        <v>21.43735247</v>
      </c>
      <c r="AU14" s="208">
        <v>21.127072680000001</v>
      </c>
      <c r="AV14" s="208">
        <v>16.209560840000002</v>
      </c>
      <c r="AW14" s="208">
        <v>12.890253749999999</v>
      </c>
      <c r="AX14" s="208">
        <v>9.9364979170000005</v>
      </c>
      <c r="AY14" s="208">
        <v>10.011182639999999</v>
      </c>
      <c r="AZ14" s="208">
        <v>8.5658031989999994</v>
      </c>
      <c r="BA14" s="208">
        <v>9.2421150890000003</v>
      </c>
      <c r="BB14" s="208">
        <v>13.515804230000001</v>
      </c>
      <c r="BC14" s="208">
        <v>16.39209696</v>
      </c>
      <c r="BD14" s="208">
        <v>20.068429250000001</v>
      </c>
      <c r="BE14" s="208">
        <v>22.595551610000001</v>
      </c>
      <c r="BF14" s="208">
        <v>23.196999999999999</v>
      </c>
      <c r="BG14" s="208">
        <v>21.519600000000001</v>
      </c>
      <c r="BH14" s="324">
        <v>20.000060000000001</v>
      </c>
      <c r="BI14" s="324">
        <v>15.03378</v>
      </c>
      <c r="BJ14" s="324">
        <v>11.99498</v>
      </c>
      <c r="BK14" s="324">
        <v>11.37548</v>
      </c>
      <c r="BL14" s="324">
        <v>11.538629999999999</v>
      </c>
      <c r="BM14" s="324">
        <v>12.68248</v>
      </c>
      <c r="BN14" s="324">
        <v>15.354279999999999</v>
      </c>
      <c r="BO14" s="324">
        <v>17.366769999999999</v>
      </c>
      <c r="BP14" s="324">
        <v>19.209579999999999</v>
      </c>
      <c r="BQ14" s="324">
        <v>20.625720000000001</v>
      </c>
      <c r="BR14" s="324">
        <v>22.086549999999999</v>
      </c>
      <c r="BS14" s="324">
        <v>21.147210000000001</v>
      </c>
      <c r="BT14" s="324">
        <v>19.05602</v>
      </c>
      <c r="BU14" s="324">
        <v>13.26454</v>
      </c>
      <c r="BV14" s="324">
        <v>9.7587159999999997</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7.5151250989999996</v>
      </c>
      <c r="AB15" s="208">
        <v>7.643193804</v>
      </c>
      <c r="AC15" s="208">
        <v>7.7998418039999997</v>
      </c>
      <c r="AD15" s="208">
        <v>8.566611086</v>
      </c>
      <c r="AE15" s="208">
        <v>9.1663645270000007</v>
      </c>
      <c r="AF15" s="208">
        <v>11.364102450000001</v>
      </c>
      <c r="AG15" s="208">
        <v>12.78106221</v>
      </c>
      <c r="AH15" s="208">
        <v>13.77819175</v>
      </c>
      <c r="AI15" s="208">
        <v>12.92339992</v>
      </c>
      <c r="AJ15" s="208">
        <v>8.8122987659999996</v>
      </c>
      <c r="AK15" s="208">
        <v>7.4173968239999999</v>
      </c>
      <c r="AL15" s="208">
        <v>7.3921365730000002</v>
      </c>
      <c r="AM15" s="208">
        <v>7.4542526850000002</v>
      </c>
      <c r="AN15" s="208">
        <v>7.3979914820000001</v>
      </c>
      <c r="AO15" s="208">
        <v>7.8261148030000003</v>
      </c>
      <c r="AP15" s="208">
        <v>8.2874621770000001</v>
      </c>
      <c r="AQ15" s="208">
        <v>9.8523566260000006</v>
      </c>
      <c r="AR15" s="208">
        <v>11.369419479999999</v>
      </c>
      <c r="AS15" s="208">
        <v>12.58327766</v>
      </c>
      <c r="AT15" s="208">
        <v>13.314902119999999</v>
      </c>
      <c r="AU15" s="208">
        <v>11.81092378</v>
      </c>
      <c r="AV15" s="208">
        <v>9.5505476290000004</v>
      </c>
      <c r="AW15" s="208">
        <v>7.9905841280000001</v>
      </c>
      <c r="AX15" s="208">
        <v>7.681572354</v>
      </c>
      <c r="AY15" s="208">
        <v>7.7289883120000002</v>
      </c>
      <c r="AZ15" s="208">
        <v>7.8002251769999997</v>
      </c>
      <c r="BA15" s="208">
        <v>8.2805280470000007</v>
      </c>
      <c r="BB15" s="208">
        <v>9.4840670009999997</v>
      </c>
      <c r="BC15" s="208">
        <v>11.01392031</v>
      </c>
      <c r="BD15" s="208">
        <v>13.06629809</v>
      </c>
      <c r="BE15" s="208">
        <v>15.670977819999999</v>
      </c>
      <c r="BF15" s="208">
        <v>15.785080000000001</v>
      </c>
      <c r="BG15" s="208">
        <v>14.75811</v>
      </c>
      <c r="BH15" s="324">
        <v>11.830120000000001</v>
      </c>
      <c r="BI15" s="324">
        <v>10.13097</v>
      </c>
      <c r="BJ15" s="324">
        <v>9.9556120000000004</v>
      </c>
      <c r="BK15" s="324">
        <v>9.9082849999999993</v>
      </c>
      <c r="BL15" s="324">
        <v>10.298450000000001</v>
      </c>
      <c r="BM15" s="324">
        <v>10.59796</v>
      </c>
      <c r="BN15" s="324">
        <v>11.21261</v>
      </c>
      <c r="BO15" s="324">
        <v>11.9148</v>
      </c>
      <c r="BP15" s="324">
        <v>13.857530000000001</v>
      </c>
      <c r="BQ15" s="324">
        <v>15.299060000000001</v>
      </c>
      <c r="BR15" s="324">
        <v>15.44839</v>
      </c>
      <c r="BS15" s="324">
        <v>14.32038</v>
      </c>
      <c r="BT15" s="324">
        <v>11.27994</v>
      </c>
      <c r="BU15" s="324">
        <v>9.2617560000000001</v>
      </c>
      <c r="BV15" s="324">
        <v>8.822711</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12.389714250000001</v>
      </c>
      <c r="AB16" s="208">
        <v>11.91351502</v>
      </c>
      <c r="AC16" s="208">
        <v>12.20813047</v>
      </c>
      <c r="AD16" s="208">
        <v>12.34160528</v>
      </c>
      <c r="AE16" s="208">
        <v>12.592023599999999</v>
      </c>
      <c r="AF16" s="208">
        <v>12.735868910000001</v>
      </c>
      <c r="AG16" s="208">
        <v>13.60167107</v>
      </c>
      <c r="AH16" s="208">
        <v>13.253654940000001</v>
      </c>
      <c r="AI16" s="208">
        <v>12.69569051</v>
      </c>
      <c r="AJ16" s="208">
        <v>11.86109692</v>
      </c>
      <c r="AK16" s="208">
        <v>11.389660360000001</v>
      </c>
      <c r="AL16" s="208">
        <v>12.083675059999999</v>
      </c>
      <c r="AM16" s="208">
        <v>13.56539849</v>
      </c>
      <c r="AN16" s="208">
        <v>13.11371467</v>
      </c>
      <c r="AO16" s="208">
        <v>12.47541019</v>
      </c>
      <c r="AP16" s="208">
        <v>12.89332825</v>
      </c>
      <c r="AQ16" s="208">
        <v>13.773410549999999</v>
      </c>
      <c r="AR16" s="208">
        <v>13.99084959</v>
      </c>
      <c r="AS16" s="208">
        <v>14.015501499999999</v>
      </c>
      <c r="AT16" s="208">
        <v>14.13970426</v>
      </c>
      <c r="AU16" s="208">
        <v>14.33445596</v>
      </c>
      <c r="AV16" s="208">
        <v>13.28806926</v>
      </c>
      <c r="AW16" s="208">
        <v>12.94003562</v>
      </c>
      <c r="AX16" s="208">
        <v>13.760203519999999</v>
      </c>
      <c r="AY16" s="208">
        <v>14.495173790000001</v>
      </c>
      <c r="AZ16" s="208">
        <v>13.875651149999999</v>
      </c>
      <c r="BA16" s="208">
        <v>14.1769117</v>
      </c>
      <c r="BB16" s="208">
        <v>14.756214440000001</v>
      </c>
      <c r="BC16" s="208">
        <v>14.94528678</v>
      </c>
      <c r="BD16" s="208">
        <v>15.544251109999999</v>
      </c>
      <c r="BE16" s="208">
        <v>15.89468228</v>
      </c>
      <c r="BF16" s="208">
        <v>15.93951</v>
      </c>
      <c r="BG16" s="208">
        <v>15.69725</v>
      </c>
      <c r="BH16" s="324">
        <v>15.45716</v>
      </c>
      <c r="BI16" s="324">
        <v>14.83568</v>
      </c>
      <c r="BJ16" s="324">
        <v>15.383089999999999</v>
      </c>
      <c r="BK16" s="324">
        <v>15.74353</v>
      </c>
      <c r="BL16" s="324">
        <v>15.805720000000001</v>
      </c>
      <c r="BM16" s="324">
        <v>15.901619999999999</v>
      </c>
      <c r="BN16" s="324">
        <v>15.9445</v>
      </c>
      <c r="BO16" s="324">
        <v>16.424859999999999</v>
      </c>
      <c r="BP16" s="324">
        <v>16.467189999999999</v>
      </c>
      <c r="BQ16" s="324">
        <v>16.425699999999999</v>
      </c>
      <c r="BR16" s="324">
        <v>16.453900000000001</v>
      </c>
      <c r="BS16" s="324">
        <v>16.115410000000001</v>
      </c>
      <c r="BT16" s="324">
        <v>15.581519999999999</v>
      </c>
      <c r="BU16" s="324">
        <v>14.613239999999999</v>
      </c>
      <c r="BV16" s="324">
        <v>14.885260000000001</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15.6</v>
      </c>
      <c r="AG17" s="208">
        <v>17.739999999999998</v>
      </c>
      <c r="AH17" s="208">
        <v>18.37</v>
      </c>
      <c r="AI17" s="208">
        <v>17.61</v>
      </c>
      <c r="AJ17" s="208">
        <v>12.5</v>
      </c>
      <c r="AK17" s="208">
        <v>9.33</v>
      </c>
      <c r="AL17" s="208">
        <v>9.3000000000000007</v>
      </c>
      <c r="AM17" s="208">
        <v>9.43</v>
      </c>
      <c r="AN17" s="208">
        <v>9.19</v>
      </c>
      <c r="AO17" s="208">
        <v>9.8000000000000007</v>
      </c>
      <c r="AP17" s="208">
        <v>10.42</v>
      </c>
      <c r="AQ17" s="208">
        <v>11.79</v>
      </c>
      <c r="AR17" s="208">
        <v>15.33</v>
      </c>
      <c r="AS17" s="208">
        <v>17.489999999999998</v>
      </c>
      <c r="AT17" s="208">
        <v>18.27</v>
      </c>
      <c r="AU17" s="208">
        <v>16.850000000000001</v>
      </c>
      <c r="AV17" s="208">
        <v>12.26</v>
      </c>
      <c r="AW17" s="208">
        <v>10.99</v>
      </c>
      <c r="AX17" s="208">
        <v>9.75</v>
      </c>
      <c r="AY17" s="208">
        <v>9.68</v>
      </c>
      <c r="AZ17" s="208">
        <v>9.31</v>
      </c>
      <c r="BA17" s="208">
        <v>10.51</v>
      </c>
      <c r="BB17" s="208">
        <v>12.25</v>
      </c>
      <c r="BC17" s="208">
        <v>14.13</v>
      </c>
      <c r="BD17" s="208">
        <v>17.73</v>
      </c>
      <c r="BE17" s="208">
        <v>19.940000000000001</v>
      </c>
      <c r="BF17" s="208">
        <v>20.1355</v>
      </c>
      <c r="BG17" s="208">
        <v>19.006260000000001</v>
      </c>
      <c r="BH17" s="324">
        <v>15.817209999999999</v>
      </c>
      <c r="BI17" s="324">
        <v>13.2852</v>
      </c>
      <c r="BJ17" s="324">
        <v>12.49353</v>
      </c>
      <c r="BK17" s="324">
        <v>12.346539999999999</v>
      </c>
      <c r="BL17" s="324">
        <v>12.43995</v>
      </c>
      <c r="BM17" s="324">
        <v>12.92088</v>
      </c>
      <c r="BN17" s="324">
        <v>13.59271</v>
      </c>
      <c r="BO17" s="324">
        <v>15.211830000000001</v>
      </c>
      <c r="BP17" s="324">
        <v>17.440110000000001</v>
      </c>
      <c r="BQ17" s="324">
        <v>18.633510000000001</v>
      </c>
      <c r="BR17" s="324">
        <v>19.11956</v>
      </c>
      <c r="BS17" s="324">
        <v>17.997399999999999</v>
      </c>
      <c r="BT17" s="324">
        <v>14.403359999999999</v>
      </c>
      <c r="BU17" s="324">
        <v>11.54035</v>
      </c>
      <c r="BV17" s="324">
        <v>10.572699999999999</v>
      </c>
    </row>
    <row r="18" spans="1:74" ht="11.1" customHeight="1" x14ac:dyDescent="0.2">
      <c r="A18" s="84"/>
      <c r="B18" s="88" t="s">
        <v>1015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353"/>
      <c r="BI18" s="353"/>
      <c r="BJ18" s="353"/>
      <c r="BK18" s="353"/>
      <c r="BL18" s="353"/>
      <c r="BM18" s="353"/>
      <c r="BN18" s="353"/>
      <c r="BO18" s="353"/>
      <c r="BP18" s="353"/>
      <c r="BQ18" s="353"/>
      <c r="BR18" s="353"/>
      <c r="BS18" s="353"/>
      <c r="BT18" s="353"/>
      <c r="BU18" s="353"/>
      <c r="BV18" s="35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9.9214645180000005</v>
      </c>
      <c r="AN19" s="208">
        <v>10.31408495</v>
      </c>
      <c r="AO19" s="208">
        <v>9.9430122460000003</v>
      </c>
      <c r="AP19" s="208">
        <v>10.504890079999999</v>
      </c>
      <c r="AQ19" s="208">
        <v>9.8745539059999992</v>
      </c>
      <c r="AR19" s="208">
        <v>11.54241438</v>
      </c>
      <c r="AS19" s="208">
        <v>10.632177130000001</v>
      </c>
      <c r="AT19" s="208">
        <v>10.86430758</v>
      </c>
      <c r="AU19" s="208">
        <v>11.67563417</v>
      </c>
      <c r="AV19" s="208">
        <v>10.25346701</v>
      </c>
      <c r="AW19" s="208">
        <v>9.7290156539999995</v>
      </c>
      <c r="AX19" s="208">
        <v>10.446579249999999</v>
      </c>
      <c r="AY19" s="208">
        <v>10.28873452</v>
      </c>
      <c r="AZ19" s="208">
        <v>10.31784027</v>
      </c>
      <c r="BA19" s="208">
        <v>10.608692919999999</v>
      </c>
      <c r="BB19" s="208">
        <v>10.853224709999999</v>
      </c>
      <c r="BC19" s="208">
        <v>11.008371629999999</v>
      </c>
      <c r="BD19" s="208">
        <v>11.96037664</v>
      </c>
      <c r="BE19" s="208">
        <v>11.791812439999999</v>
      </c>
      <c r="BF19" s="208">
        <v>11.925380000000001</v>
      </c>
      <c r="BG19" s="208">
        <v>11.78999</v>
      </c>
      <c r="BH19" s="324">
        <v>11.429</v>
      </c>
      <c r="BI19" s="324">
        <v>11.567449999999999</v>
      </c>
      <c r="BJ19" s="324">
        <v>12.391819999999999</v>
      </c>
      <c r="BK19" s="324">
        <v>12.68619</v>
      </c>
      <c r="BL19" s="324">
        <v>12.7882</v>
      </c>
      <c r="BM19" s="324">
        <v>12.774190000000001</v>
      </c>
      <c r="BN19" s="324">
        <v>12.81237</v>
      </c>
      <c r="BO19" s="324">
        <v>12.368449999999999</v>
      </c>
      <c r="BP19" s="324">
        <v>11.841419999999999</v>
      </c>
      <c r="BQ19" s="324">
        <v>11.593959999999999</v>
      </c>
      <c r="BR19" s="324">
        <v>11.408469999999999</v>
      </c>
      <c r="BS19" s="324">
        <v>11.21401</v>
      </c>
      <c r="BT19" s="324">
        <v>10.59971</v>
      </c>
      <c r="BU19" s="324">
        <v>10.715529999999999</v>
      </c>
      <c r="BV19" s="324">
        <v>10.92543</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9.1200355169999998</v>
      </c>
      <c r="AB20" s="208">
        <v>8.2811791150000005</v>
      </c>
      <c r="AC20" s="208">
        <v>7.9740701019999998</v>
      </c>
      <c r="AD20" s="208">
        <v>7.5752168759999998</v>
      </c>
      <c r="AE20" s="208">
        <v>7.9882811929999997</v>
      </c>
      <c r="AF20" s="208">
        <v>7.382685135</v>
      </c>
      <c r="AG20" s="208">
        <v>6.8945961860000002</v>
      </c>
      <c r="AH20" s="208">
        <v>6.7650361749999997</v>
      </c>
      <c r="AI20" s="208">
        <v>6.777540278</v>
      </c>
      <c r="AJ20" s="208">
        <v>7.4513124849999999</v>
      </c>
      <c r="AK20" s="208">
        <v>7.304577943</v>
      </c>
      <c r="AL20" s="208">
        <v>7.5136301029999997</v>
      </c>
      <c r="AM20" s="208">
        <v>7.8976232120000001</v>
      </c>
      <c r="AN20" s="208">
        <v>7.7586788589999998</v>
      </c>
      <c r="AO20" s="208">
        <v>7.9587758500000003</v>
      </c>
      <c r="AP20" s="208">
        <v>7.2569609560000004</v>
      </c>
      <c r="AQ20" s="208">
        <v>6.838145183</v>
      </c>
      <c r="AR20" s="208">
        <v>6.7712460940000003</v>
      </c>
      <c r="AS20" s="208">
        <v>6.8113600529999996</v>
      </c>
      <c r="AT20" s="208">
        <v>6.5149590829999999</v>
      </c>
      <c r="AU20" s="208">
        <v>6.8662545179999999</v>
      </c>
      <c r="AV20" s="208">
        <v>6.9806896480000002</v>
      </c>
      <c r="AW20" s="208">
        <v>7.2254642909999998</v>
      </c>
      <c r="AX20" s="208">
        <v>7.7345386549999997</v>
      </c>
      <c r="AY20" s="208">
        <v>7.8051420670000002</v>
      </c>
      <c r="AZ20" s="208">
        <v>7.8403377040000004</v>
      </c>
      <c r="BA20" s="208">
        <v>8.1882746500000003</v>
      </c>
      <c r="BB20" s="208">
        <v>8.2073669519999992</v>
      </c>
      <c r="BC20" s="208">
        <v>7.8763232949999997</v>
      </c>
      <c r="BD20" s="208">
        <v>7.770724682</v>
      </c>
      <c r="BE20" s="208">
        <v>7.9413858609999997</v>
      </c>
      <c r="BF20" s="208">
        <v>7.7444860000000002</v>
      </c>
      <c r="BG20" s="208">
        <v>7.9775450000000001</v>
      </c>
      <c r="BH20" s="324">
        <v>8.4945430000000002</v>
      </c>
      <c r="BI20" s="324">
        <v>8.9255820000000003</v>
      </c>
      <c r="BJ20" s="324">
        <v>9.3735230000000005</v>
      </c>
      <c r="BK20" s="324">
        <v>9.5874649999999999</v>
      </c>
      <c r="BL20" s="324">
        <v>9.8818149999999996</v>
      </c>
      <c r="BM20" s="324">
        <v>10.09188</v>
      </c>
      <c r="BN20" s="324">
        <v>9.5524389999999997</v>
      </c>
      <c r="BO20" s="324">
        <v>9.3417779999999997</v>
      </c>
      <c r="BP20" s="324">
        <v>9.0264019999999991</v>
      </c>
      <c r="BQ20" s="324">
        <v>8.5800889999999992</v>
      </c>
      <c r="BR20" s="324">
        <v>8.3161179999999995</v>
      </c>
      <c r="BS20" s="324">
        <v>8.2167560000000002</v>
      </c>
      <c r="BT20" s="324">
        <v>8.3726540000000007</v>
      </c>
      <c r="BU20" s="324">
        <v>8.4535990000000005</v>
      </c>
      <c r="BV20" s="324">
        <v>8.6117209999999993</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6.2827297440000001</v>
      </c>
      <c r="AB21" s="208">
        <v>6.2460028400000001</v>
      </c>
      <c r="AC21" s="208">
        <v>6.1488257659999999</v>
      </c>
      <c r="AD21" s="208">
        <v>6.6670790149999997</v>
      </c>
      <c r="AE21" s="208">
        <v>7.2392398910000004</v>
      </c>
      <c r="AF21" s="208">
        <v>8.2519260869999993</v>
      </c>
      <c r="AG21" s="208">
        <v>8.9747837639999997</v>
      </c>
      <c r="AH21" s="208">
        <v>8.8038604829999993</v>
      </c>
      <c r="AI21" s="208">
        <v>8.6354078219999995</v>
      </c>
      <c r="AJ21" s="208">
        <v>6.6279092620000002</v>
      </c>
      <c r="AK21" s="208">
        <v>5.8647446649999999</v>
      </c>
      <c r="AL21" s="208">
        <v>5.8708601500000004</v>
      </c>
      <c r="AM21" s="208">
        <v>5.7300329159999999</v>
      </c>
      <c r="AN21" s="208">
        <v>5.6066080569999999</v>
      </c>
      <c r="AO21" s="208">
        <v>5.8943313909999997</v>
      </c>
      <c r="AP21" s="208">
        <v>5.8640354549999998</v>
      </c>
      <c r="AQ21" s="208">
        <v>6.8738770599999999</v>
      </c>
      <c r="AR21" s="208">
        <v>9.5290934689999993</v>
      </c>
      <c r="AS21" s="208">
        <v>8.8239402699999996</v>
      </c>
      <c r="AT21" s="208">
        <v>9.0366959579999993</v>
      </c>
      <c r="AU21" s="208">
        <v>8.4947285990000001</v>
      </c>
      <c r="AV21" s="208">
        <v>6.5316382040000001</v>
      </c>
      <c r="AW21" s="208">
        <v>6.4077101819999998</v>
      </c>
      <c r="AX21" s="208">
        <v>5.9289883090000002</v>
      </c>
      <c r="AY21" s="208">
        <v>5.8746469970000001</v>
      </c>
      <c r="AZ21" s="208">
        <v>5.957383987</v>
      </c>
      <c r="BA21" s="208">
        <v>6.7343719770000003</v>
      </c>
      <c r="BB21" s="208">
        <v>7.5786056759999996</v>
      </c>
      <c r="BC21" s="208">
        <v>8.9231780000000001</v>
      </c>
      <c r="BD21" s="208">
        <v>10.79400547</v>
      </c>
      <c r="BE21" s="208">
        <v>10.59741438</v>
      </c>
      <c r="BF21" s="208">
        <v>10.731310000000001</v>
      </c>
      <c r="BG21" s="208">
        <v>10.085800000000001</v>
      </c>
      <c r="BH21" s="324">
        <v>9.0478039999999993</v>
      </c>
      <c r="BI21" s="324">
        <v>8.9190919999999991</v>
      </c>
      <c r="BJ21" s="324">
        <v>9.1024499999999993</v>
      </c>
      <c r="BK21" s="324">
        <v>9.2420240000000007</v>
      </c>
      <c r="BL21" s="324">
        <v>9.3346040000000006</v>
      </c>
      <c r="BM21" s="324">
        <v>9.4469150000000006</v>
      </c>
      <c r="BN21" s="324">
        <v>9.6055060000000001</v>
      </c>
      <c r="BO21" s="324">
        <v>9.8574249999999992</v>
      </c>
      <c r="BP21" s="324">
        <v>10.28285</v>
      </c>
      <c r="BQ21" s="324">
        <v>10.291169999999999</v>
      </c>
      <c r="BR21" s="324">
        <v>9.9612029999999994</v>
      </c>
      <c r="BS21" s="324">
        <v>9.193816</v>
      </c>
      <c r="BT21" s="324">
        <v>7.6973149999999997</v>
      </c>
      <c r="BU21" s="324">
        <v>7.1846220000000001</v>
      </c>
      <c r="BV21" s="324">
        <v>7.0919829999999999</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6.9879597919999998</v>
      </c>
      <c r="AB22" s="208">
        <v>6.6727283130000004</v>
      </c>
      <c r="AC22" s="208">
        <v>6.4830576280000001</v>
      </c>
      <c r="AD22" s="208">
        <v>6.7449236389999996</v>
      </c>
      <c r="AE22" s="208">
        <v>7.034284693</v>
      </c>
      <c r="AF22" s="208">
        <v>7.9284893539999999</v>
      </c>
      <c r="AG22" s="208">
        <v>8.3731394160000008</v>
      </c>
      <c r="AH22" s="208">
        <v>8.2454180479999994</v>
      </c>
      <c r="AI22" s="208">
        <v>7.85106006</v>
      </c>
      <c r="AJ22" s="208">
        <v>6.2500943619999996</v>
      </c>
      <c r="AK22" s="208">
        <v>5.9737960709999998</v>
      </c>
      <c r="AL22" s="208">
        <v>6.0160884899999996</v>
      </c>
      <c r="AM22" s="208">
        <v>6.0700997179999998</v>
      </c>
      <c r="AN22" s="208">
        <v>5.8860616349999999</v>
      </c>
      <c r="AO22" s="208">
        <v>5.9393170030000002</v>
      </c>
      <c r="AP22" s="208">
        <v>5.9695349200000001</v>
      </c>
      <c r="AQ22" s="208">
        <v>6.9677807209999996</v>
      </c>
      <c r="AR22" s="208">
        <v>7.6779133899999996</v>
      </c>
      <c r="AS22" s="208">
        <v>8.4551221610000002</v>
      </c>
      <c r="AT22" s="208">
        <v>8.0878763429999996</v>
      </c>
      <c r="AU22" s="208">
        <v>8.0989310309999993</v>
      </c>
      <c r="AV22" s="208">
        <v>6.4092841439999999</v>
      </c>
      <c r="AW22" s="208">
        <v>6.7777621950000002</v>
      </c>
      <c r="AX22" s="208">
        <v>6.4835216200000003</v>
      </c>
      <c r="AY22" s="208">
        <v>6.0269937459999996</v>
      </c>
      <c r="AZ22" s="208">
        <v>6.3080829090000003</v>
      </c>
      <c r="BA22" s="208">
        <v>6.7403121199999996</v>
      </c>
      <c r="BB22" s="208">
        <v>7.1402127850000001</v>
      </c>
      <c r="BC22" s="208">
        <v>7.8007900860000001</v>
      </c>
      <c r="BD22" s="208">
        <v>9.0875056720000007</v>
      </c>
      <c r="BE22" s="208">
        <v>9.6418881340000002</v>
      </c>
      <c r="BF22" s="208">
        <v>9.9996720000000003</v>
      </c>
      <c r="BG22" s="208">
        <v>9.7906779999999998</v>
      </c>
      <c r="BH22" s="324">
        <v>9.0660249999999998</v>
      </c>
      <c r="BI22" s="324">
        <v>9.2452400000000008</v>
      </c>
      <c r="BJ22" s="324">
        <v>9.3881029999999992</v>
      </c>
      <c r="BK22" s="324">
        <v>9.4809699999999992</v>
      </c>
      <c r="BL22" s="324">
        <v>9.6130750000000003</v>
      </c>
      <c r="BM22" s="324">
        <v>9.7294839999999994</v>
      </c>
      <c r="BN22" s="324">
        <v>9.4112790000000004</v>
      </c>
      <c r="BO22" s="324">
        <v>9.191103</v>
      </c>
      <c r="BP22" s="324">
        <v>9.959562</v>
      </c>
      <c r="BQ22" s="324">
        <v>10.13946</v>
      </c>
      <c r="BR22" s="324">
        <v>9.9881689999999992</v>
      </c>
      <c r="BS22" s="324">
        <v>9.2805879999999998</v>
      </c>
      <c r="BT22" s="324">
        <v>7.9908340000000004</v>
      </c>
      <c r="BU22" s="324">
        <v>7.6220780000000001</v>
      </c>
      <c r="BV22" s="324">
        <v>7.3875529999999996</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8.9692545859999999</v>
      </c>
      <c r="AB23" s="208">
        <v>9.0104583149999993</v>
      </c>
      <c r="AC23" s="208">
        <v>8.3710570870000005</v>
      </c>
      <c r="AD23" s="208">
        <v>9.3350315189999993</v>
      </c>
      <c r="AE23" s="208">
        <v>9.4455556900000008</v>
      </c>
      <c r="AF23" s="208">
        <v>9.8124343609999993</v>
      </c>
      <c r="AG23" s="208">
        <v>10.318722709999999</v>
      </c>
      <c r="AH23" s="208">
        <v>9.5094948779999999</v>
      </c>
      <c r="AI23" s="208">
        <v>9.509953737</v>
      </c>
      <c r="AJ23" s="208">
        <v>9.3429174879999994</v>
      </c>
      <c r="AK23" s="208">
        <v>8.2306538650000007</v>
      </c>
      <c r="AL23" s="208">
        <v>8.9650865849999999</v>
      </c>
      <c r="AM23" s="208">
        <v>8.6158533970000004</v>
      </c>
      <c r="AN23" s="208">
        <v>8.2070577</v>
      </c>
      <c r="AO23" s="208">
        <v>8.7764204699999997</v>
      </c>
      <c r="AP23" s="208">
        <v>9.0967061460000007</v>
      </c>
      <c r="AQ23" s="208">
        <v>9.2222744080000005</v>
      </c>
      <c r="AR23" s="208">
        <v>9.381133449</v>
      </c>
      <c r="AS23" s="208">
        <v>9.773285607</v>
      </c>
      <c r="AT23" s="208">
        <v>9.3985576060000007</v>
      </c>
      <c r="AU23" s="208">
        <v>9.4466095620000008</v>
      </c>
      <c r="AV23" s="208">
        <v>9.5976824119999993</v>
      </c>
      <c r="AW23" s="208">
        <v>9.3956708330000005</v>
      </c>
      <c r="AX23" s="208">
        <v>8.3004743679999997</v>
      </c>
      <c r="AY23" s="208">
        <v>8.4436415910000004</v>
      </c>
      <c r="AZ23" s="208">
        <v>8.4919815439999997</v>
      </c>
      <c r="BA23" s="208">
        <v>9.3904054689999992</v>
      </c>
      <c r="BB23" s="208">
        <v>9.3715815459999998</v>
      </c>
      <c r="BC23" s="208">
        <v>9.9725957699999999</v>
      </c>
      <c r="BD23" s="208">
        <v>10.48129103</v>
      </c>
      <c r="BE23" s="208">
        <v>10.21049245</v>
      </c>
      <c r="BF23" s="208">
        <v>10.36098</v>
      </c>
      <c r="BG23" s="208">
        <v>10.559290000000001</v>
      </c>
      <c r="BH23" s="324">
        <v>10.59164</v>
      </c>
      <c r="BI23" s="324">
        <v>10.65771</v>
      </c>
      <c r="BJ23" s="324">
        <v>10.71903</v>
      </c>
      <c r="BK23" s="324">
        <v>10.935639999999999</v>
      </c>
      <c r="BL23" s="324">
        <v>11.037369999999999</v>
      </c>
      <c r="BM23" s="324">
        <v>11.02257</v>
      </c>
      <c r="BN23" s="324">
        <v>11.26873</v>
      </c>
      <c r="BO23" s="324">
        <v>11.20044</v>
      </c>
      <c r="BP23" s="324">
        <v>11.18679</v>
      </c>
      <c r="BQ23" s="324">
        <v>10.91201</v>
      </c>
      <c r="BR23" s="324">
        <v>10.568669999999999</v>
      </c>
      <c r="BS23" s="324">
        <v>10.369120000000001</v>
      </c>
      <c r="BT23" s="324">
        <v>9.6828599999999998</v>
      </c>
      <c r="BU23" s="324">
        <v>9.2210870000000007</v>
      </c>
      <c r="BV23" s="324">
        <v>8.9062920000000005</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8.7889179479999999</v>
      </c>
      <c r="AB24" s="208">
        <v>8.6511816980000003</v>
      </c>
      <c r="AC24" s="208">
        <v>8.3573090059999995</v>
      </c>
      <c r="AD24" s="208">
        <v>9.1630813179999997</v>
      </c>
      <c r="AE24" s="208">
        <v>10.187327310000001</v>
      </c>
      <c r="AF24" s="208">
        <v>10.347916270000001</v>
      </c>
      <c r="AG24" s="208">
        <v>10.039520250000001</v>
      </c>
      <c r="AH24" s="208">
        <v>10.14862814</v>
      </c>
      <c r="AI24" s="208">
        <v>10.16848514</v>
      </c>
      <c r="AJ24" s="208">
        <v>9.7493809890000005</v>
      </c>
      <c r="AK24" s="208">
        <v>7.9334041229999999</v>
      </c>
      <c r="AL24" s="208">
        <v>8.4425170460000007</v>
      </c>
      <c r="AM24" s="208">
        <v>8.5393907969999994</v>
      </c>
      <c r="AN24" s="208">
        <v>8.1228863479999998</v>
      </c>
      <c r="AO24" s="208">
        <v>8.4172391090000005</v>
      </c>
      <c r="AP24" s="208">
        <v>8.6864697080000006</v>
      </c>
      <c r="AQ24" s="208">
        <v>9.5699089789999991</v>
      </c>
      <c r="AR24" s="208">
        <v>9.6034040330000003</v>
      </c>
      <c r="AS24" s="208">
        <v>10.03592886</v>
      </c>
      <c r="AT24" s="208">
        <v>10.33311183</v>
      </c>
      <c r="AU24" s="208">
        <v>10.30860983</v>
      </c>
      <c r="AV24" s="208">
        <v>9.4730954779999994</v>
      </c>
      <c r="AW24" s="208">
        <v>9.3309550290000001</v>
      </c>
      <c r="AX24" s="208">
        <v>8.0567080359999999</v>
      </c>
      <c r="AY24" s="208">
        <v>8.6377069510000002</v>
      </c>
      <c r="AZ24" s="208">
        <v>7.870382921</v>
      </c>
      <c r="BA24" s="208">
        <v>8.6423024050000006</v>
      </c>
      <c r="BB24" s="208">
        <v>9.3706967030000001</v>
      </c>
      <c r="BC24" s="208">
        <v>10.10184729</v>
      </c>
      <c r="BD24" s="208">
        <v>10.593991040000001</v>
      </c>
      <c r="BE24" s="208">
        <v>11.21747397</v>
      </c>
      <c r="BF24" s="208">
        <v>11.50694</v>
      </c>
      <c r="BG24" s="208">
        <v>11.30696</v>
      </c>
      <c r="BH24" s="324">
        <v>11.296720000000001</v>
      </c>
      <c r="BI24" s="324">
        <v>11.010490000000001</v>
      </c>
      <c r="BJ24" s="324">
        <v>10.65625</v>
      </c>
      <c r="BK24" s="324">
        <v>10.64723</v>
      </c>
      <c r="BL24" s="324">
        <v>10.861190000000001</v>
      </c>
      <c r="BM24" s="324">
        <v>11.01867</v>
      </c>
      <c r="BN24" s="324">
        <v>11.43895</v>
      </c>
      <c r="BO24" s="324">
        <v>11.45651</v>
      </c>
      <c r="BP24" s="324">
        <v>11.3879</v>
      </c>
      <c r="BQ24" s="324">
        <v>11.323980000000001</v>
      </c>
      <c r="BR24" s="324">
        <v>11.213100000000001</v>
      </c>
      <c r="BS24" s="324">
        <v>10.839079999999999</v>
      </c>
      <c r="BT24" s="324">
        <v>10.38205</v>
      </c>
      <c r="BU24" s="324">
        <v>9.7196879999999997</v>
      </c>
      <c r="BV24" s="324">
        <v>9.0785160000000005</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6.4084556069999996</v>
      </c>
      <c r="AB25" s="208">
        <v>6.2548433980000002</v>
      </c>
      <c r="AC25" s="208">
        <v>6.200952751</v>
      </c>
      <c r="AD25" s="208">
        <v>6.4745493339999998</v>
      </c>
      <c r="AE25" s="208">
        <v>7.248956884</v>
      </c>
      <c r="AF25" s="208">
        <v>7.364011906</v>
      </c>
      <c r="AG25" s="208">
        <v>7.6522494200000004</v>
      </c>
      <c r="AH25" s="208">
        <v>7.880171754</v>
      </c>
      <c r="AI25" s="208">
        <v>8.060517097</v>
      </c>
      <c r="AJ25" s="208">
        <v>8.0672691499999996</v>
      </c>
      <c r="AK25" s="208">
        <v>6.4011837070000004</v>
      </c>
      <c r="AL25" s="208">
        <v>6.2843440859999999</v>
      </c>
      <c r="AM25" s="208">
        <v>6.1500894429999997</v>
      </c>
      <c r="AN25" s="208">
        <v>5.7932557229999997</v>
      </c>
      <c r="AO25" s="208">
        <v>6.1459988220000001</v>
      </c>
      <c r="AP25" s="208">
        <v>6.4371768979999997</v>
      </c>
      <c r="AQ25" s="208">
        <v>7.3387547270000004</v>
      </c>
      <c r="AR25" s="208">
        <v>8.3953133490000003</v>
      </c>
      <c r="AS25" s="208">
        <v>7.7297076469999997</v>
      </c>
      <c r="AT25" s="208">
        <v>8.1756655009999992</v>
      </c>
      <c r="AU25" s="208">
        <v>8.510442244</v>
      </c>
      <c r="AV25" s="208">
        <v>7.5980697700000004</v>
      </c>
      <c r="AW25" s="208">
        <v>7.888759726</v>
      </c>
      <c r="AX25" s="208">
        <v>7.1412639960000002</v>
      </c>
      <c r="AY25" s="208">
        <v>7.1009786129999997</v>
      </c>
      <c r="AZ25" s="208">
        <v>6.6904484059999998</v>
      </c>
      <c r="BA25" s="208">
        <v>6.97314481</v>
      </c>
      <c r="BB25" s="208">
        <v>8.0359763799999993</v>
      </c>
      <c r="BC25" s="208">
        <v>8.8491006080000005</v>
      </c>
      <c r="BD25" s="208">
        <v>9.1144254819999997</v>
      </c>
      <c r="BE25" s="208">
        <v>9.6237400619999995</v>
      </c>
      <c r="BF25" s="208">
        <v>9.8139310000000002</v>
      </c>
      <c r="BG25" s="208">
        <v>9.5618370000000006</v>
      </c>
      <c r="BH25" s="324">
        <v>9.8833359999999999</v>
      </c>
      <c r="BI25" s="324">
        <v>9.8511590000000009</v>
      </c>
      <c r="BJ25" s="324">
        <v>9.6906730000000003</v>
      </c>
      <c r="BK25" s="324">
        <v>9.5097190000000005</v>
      </c>
      <c r="BL25" s="324">
        <v>9.5746870000000008</v>
      </c>
      <c r="BM25" s="324">
        <v>9.7047699999999999</v>
      </c>
      <c r="BN25" s="324">
        <v>9.9711610000000004</v>
      </c>
      <c r="BO25" s="324">
        <v>9.6940399999999993</v>
      </c>
      <c r="BP25" s="324">
        <v>9.4050399999999996</v>
      </c>
      <c r="BQ25" s="324">
        <v>9.3035420000000002</v>
      </c>
      <c r="BR25" s="324">
        <v>9.2110050000000001</v>
      </c>
      <c r="BS25" s="324">
        <v>8.9852729999999994</v>
      </c>
      <c r="BT25" s="324">
        <v>8.7701709999999995</v>
      </c>
      <c r="BU25" s="324">
        <v>8.1261379999999992</v>
      </c>
      <c r="BV25" s="324">
        <v>7.5243200000000003</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6.3265368769999997</v>
      </c>
      <c r="AB26" s="208">
        <v>6.4024840320000003</v>
      </c>
      <c r="AC26" s="208">
        <v>6.4734455909999999</v>
      </c>
      <c r="AD26" s="208">
        <v>6.516547246</v>
      </c>
      <c r="AE26" s="208">
        <v>6.6873560330000004</v>
      </c>
      <c r="AF26" s="208">
        <v>7.169357175</v>
      </c>
      <c r="AG26" s="208">
        <v>7.2213817389999999</v>
      </c>
      <c r="AH26" s="208">
        <v>7.3761474390000004</v>
      </c>
      <c r="AI26" s="208">
        <v>7.3876157439999997</v>
      </c>
      <c r="AJ26" s="208">
        <v>6.4107552019999998</v>
      </c>
      <c r="AK26" s="208">
        <v>6.0783178400000004</v>
      </c>
      <c r="AL26" s="208">
        <v>6.0916593969999999</v>
      </c>
      <c r="AM26" s="208">
        <v>6.0679192129999997</v>
      </c>
      <c r="AN26" s="208">
        <v>6.0243459079999999</v>
      </c>
      <c r="AO26" s="208">
        <v>6.1239871600000004</v>
      </c>
      <c r="AP26" s="208">
        <v>6.2879424909999999</v>
      </c>
      <c r="AQ26" s="208">
        <v>6.8479913090000002</v>
      </c>
      <c r="AR26" s="208">
        <v>7.2578577299999996</v>
      </c>
      <c r="AS26" s="208">
        <v>7.5263684819999996</v>
      </c>
      <c r="AT26" s="208">
        <v>7.5780471440000001</v>
      </c>
      <c r="AU26" s="208">
        <v>7.0866807490000001</v>
      </c>
      <c r="AV26" s="208">
        <v>6.6267513559999998</v>
      </c>
      <c r="AW26" s="208">
        <v>6.362309432</v>
      </c>
      <c r="AX26" s="208">
        <v>6.2933734269999997</v>
      </c>
      <c r="AY26" s="208">
        <v>6.3464316629999997</v>
      </c>
      <c r="AZ26" s="208">
        <v>6.4687686180000004</v>
      </c>
      <c r="BA26" s="208">
        <v>6.719482728</v>
      </c>
      <c r="BB26" s="208">
        <v>7.3503335859999996</v>
      </c>
      <c r="BC26" s="208">
        <v>7.9961880289999998</v>
      </c>
      <c r="BD26" s="208">
        <v>8.2659857500000005</v>
      </c>
      <c r="BE26" s="208">
        <v>8.955178171</v>
      </c>
      <c r="BF26" s="208">
        <v>9.2177710000000008</v>
      </c>
      <c r="BG26" s="208">
        <v>9.265447</v>
      </c>
      <c r="BH26" s="324">
        <v>8.8407339999999994</v>
      </c>
      <c r="BI26" s="324">
        <v>8.4739979999999999</v>
      </c>
      <c r="BJ26" s="324">
        <v>8.4472349999999992</v>
      </c>
      <c r="BK26" s="324">
        <v>8.5184390000000008</v>
      </c>
      <c r="BL26" s="324">
        <v>8.7558969999999992</v>
      </c>
      <c r="BM26" s="324">
        <v>8.8932400000000005</v>
      </c>
      <c r="BN26" s="324">
        <v>9.0137970000000003</v>
      </c>
      <c r="BO26" s="324">
        <v>9.0286950000000008</v>
      </c>
      <c r="BP26" s="324">
        <v>9.3270119999999999</v>
      </c>
      <c r="BQ26" s="324">
        <v>9.6361509999999999</v>
      </c>
      <c r="BR26" s="324">
        <v>9.5839009999999991</v>
      </c>
      <c r="BS26" s="324">
        <v>9.3793830000000007</v>
      </c>
      <c r="BT26" s="324">
        <v>8.6824390000000005</v>
      </c>
      <c r="BU26" s="324">
        <v>8.0549110000000006</v>
      </c>
      <c r="BV26" s="324">
        <v>7.7951750000000004</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9.1510728990000008</v>
      </c>
      <c r="AB27" s="208">
        <v>8.7962258359999996</v>
      </c>
      <c r="AC27" s="208">
        <v>9.2490734620000001</v>
      </c>
      <c r="AD27" s="208">
        <v>9.1751340690000003</v>
      </c>
      <c r="AE27" s="208">
        <v>8.7251128659999999</v>
      </c>
      <c r="AF27" s="208">
        <v>8.7964981210000008</v>
      </c>
      <c r="AG27" s="208">
        <v>9.281496508</v>
      </c>
      <c r="AH27" s="208">
        <v>8.9703456070000005</v>
      </c>
      <c r="AI27" s="208">
        <v>9.1067169620000001</v>
      </c>
      <c r="AJ27" s="208">
        <v>8.5731120789999995</v>
      </c>
      <c r="AK27" s="208">
        <v>8.8087070270000005</v>
      </c>
      <c r="AL27" s="208">
        <v>9.423950949</v>
      </c>
      <c r="AM27" s="208">
        <v>9.7099200270000008</v>
      </c>
      <c r="AN27" s="208">
        <v>9.4404911479999996</v>
      </c>
      <c r="AO27" s="208">
        <v>9.2416758360000006</v>
      </c>
      <c r="AP27" s="208">
        <v>9.3416889790000006</v>
      </c>
      <c r="AQ27" s="208">
        <v>9.5315802390000002</v>
      </c>
      <c r="AR27" s="208">
        <v>9.2328821179999991</v>
      </c>
      <c r="AS27" s="208">
        <v>9.5160205139999992</v>
      </c>
      <c r="AT27" s="208">
        <v>9.4639407650000003</v>
      </c>
      <c r="AU27" s="208">
        <v>9.5722736929999996</v>
      </c>
      <c r="AV27" s="208">
        <v>9.1561624219999995</v>
      </c>
      <c r="AW27" s="208">
        <v>9.5507425149999996</v>
      </c>
      <c r="AX27" s="208">
        <v>9.9687782289999998</v>
      </c>
      <c r="AY27" s="208">
        <v>10.632248450000001</v>
      </c>
      <c r="AZ27" s="208">
        <v>10.12461899</v>
      </c>
      <c r="BA27" s="208">
        <v>10.63185341</v>
      </c>
      <c r="BB27" s="208">
        <v>10.07129997</v>
      </c>
      <c r="BC27" s="208">
        <v>10.12736836</v>
      </c>
      <c r="BD27" s="208">
        <v>10.881001810000001</v>
      </c>
      <c r="BE27" s="208">
        <v>11.446627360000001</v>
      </c>
      <c r="BF27" s="208">
        <v>11.37073</v>
      </c>
      <c r="BG27" s="208">
        <v>11.17967</v>
      </c>
      <c r="BH27" s="324">
        <v>10.87405</v>
      </c>
      <c r="BI27" s="324">
        <v>10.89391</v>
      </c>
      <c r="BJ27" s="324">
        <v>11.21414</v>
      </c>
      <c r="BK27" s="324">
        <v>11.18793</v>
      </c>
      <c r="BL27" s="324">
        <v>11.34408</v>
      </c>
      <c r="BM27" s="324">
        <v>11.47851</v>
      </c>
      <c r="BN27" s="324">
        <v>11.11769</v>
      </c>
      <c r="BO27" s="324">
        <v>10.693860000000001</v>
      </c>
      <c r="BP27" s="324">
        <v>11.154540000000001</v>
      </c>
      <c r="BQ27" s="324">
        <v>11.05428</v>
      </c>
      <c r="BR27" s="324">
        <v>11.00825</v>
      </c>
      <c r="BS27" s="324">
        <v>10.58234</v>
      </c>
      <c r="BT27" s="324">
        <v>10.213660000000001</v>
      </c>
      <c r="BU27" s="324">
        <v>9.9593760000000007</v>
      </c>
      <c r="BV27" s="324">
        <v>10.17864</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7.54</v>
      </c>
      <c r="AC28" s="208">
        <v>7.4</v>
      </c>
      <c r="AD28" s="208">
        <v>7.72</v>
      </c>
      <c r="AE28" s="208">
        <v>8.06</v>
      </c>
      <c r="AF28" s="208">
        <v>8.2899999999999991</v>
      </c>
      <c r="AG28" s="208">
        <v>8.4700000000000006</v>
      </c>
      <c r="AH28" s="208">
        <v>8.41</v>
      </c>
      <c r="AI28" s="208">
        <v>8.34</v>
      </c>
      <c r="AJ28" s="208">
        <v>7.63</v>
      </c>
      <c r="AK28" s="208">
        <v>6.98</v>
      </c>
      <c r="AL28" s="208">
        <v>7.19</v>
      </c>
      <c r="AM28" s="208">
        <v>7.24</v>
      </c>
      <c r="AN28" s="208">
        <v>7.03</v>
      </c>
      <c r="AO28" s="208">
        <v>7.29</v>
      </c>
      <c r="AP28" s="208">
        <v>7.24</v>
      </c>
      <c r="AQ28" s="208">
        <v>7.73</v>
      </c>
      <c r="AR28" s="208">
        <v>8.24</v>
      </c>
      <c r="AS28" s="208">
        <v>8.49</v>
      </c>
      <c r="AT28" s="208">
        <v>8.48</v>
      </c>
      <c r="AU28" s="208">
        <v>8.4499999999999993</v>
      </c>
      <c r="AV28" s="208">
        <v>7.59</v>
      </c>
      <c r="AW28" s="208">
        <v>7.64</v>
      </c>
      <c r="AX28" s="208">
        <v>7.39</v>
      </c>
      <c r="AY28" s="208">
        <v>7.41</v>
      </c>
      <c r="AZ28" s="208">
        <v>7.35</v>
      </c>
      <c r="BA28" s="208">
        <v>7.99</v>
      </c>
      <c r="BB28" s="208">
        <v>8.4</v>
      </c>
      <c r="BC28" s="208">
        <v>8.9600000000000009</v>
      </c>
      <c r="BD28" s="208">
        <v>9.59</v>
      </c>
      <c r="BE28" s="208">
        <v>9.8699999999999992</v>
      </c>
      <c r="BF28" s="208">
        <v>9.8965940000000003</v>
      </c>
      <c r="BG28" s="208">
        <v>9.8113869999999999</v>
      </c>
      <c r="BH28" s="324">
        <v>9.5991359999999997</v>
      </c>
      <c r="BI28" s="324">
        <v>9.6173420000000007</v>
      </c>
      <c r="BJ28" s="324">
        <v>9.7939710000000009</v>
      </c>
      <c r="BK28" s="324">
        <v>9.9059369999999998</v>
      </c>
      <c r="BL28" s="324">
        <v>10.032679999999999</v>
      </c>
      <c r="BM28" s="324">
        <v>10.18858</v>
      </c>
      <c r="BN28" s="324">
        <v>10.134550000000001</v>
      </c>
      <c r="BO28" s="324">
        <v>10.041980000000001</v>
      </c>
      <c r="BP28" s="324">
        <v>10.14101</v>
      </c>
      <c r="BQ28" s="324">
        <v>9.9939420000000005</v>
      </c>
      <c r="BR28" s="324">
        <v>9.7983709999999995</v>
      </c>
      <c r="BS28" s="324">
        <v>9.4681460000000008</v>
      </c>
      <c r="BT28" s="324">
        <v>8.8050660000000001</v>
      </c>
      <c r="BU28" s="324">
        <v>8.4402589999999993</v>
      </c>
      <c r="BV28" s="324">
        <v>8.2942280000000004</v>
      </c>
    </row>
    <row r="29" spans="1:74" ht="11.1" customHeight="1" x14ac:dyDescent="0.2">
      <c r="A29" s="84"/>
      <c r="B29" s="88" t="s">
        <v>1016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353"/>
      <c r="BI29" s="353"/>
      <c r="BJ29" s="353"/>
      <c r="BK29" s="353"/>
      <c r="BL29" s="353"/>
      <c r="BM29" s="353"/>
      <c r="BN29" s="353"/>
      <c r="BO29" s="353"/>
      <c r="BP29" s="353"/>
      <c r="BQ29" s="353"/>
      <c r="BR29" s="353"/>
      <c r="BS29" s="353"/>
      <c r="BT29" s="353"/>
      <c r="BU29" s="353"/>
      <c r="BV29" s="35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8.1073706300000001</v>
      </c>
      <c r="AN30" s="253">
        <v>8.3994117989999992</v>
      </c>
      <c r="AO30" s="253">
        <v>8.0250828910000003</v>
      </c>
      <c r="AP30" s="253">
        <v>8.1780145639999997</v>
      </c>
      <c r="AQ30" s="253">
        <v>6.9404212159999998</v>
      </c>
      <c r="AR30" s="253">
        <v>6.7155259450000004</v>
      </c>
      <c r="AS30" s="253">
        <v>6.048493423</v>
      </c>
      <c r="AT30" s="253">
        <v>5.7672859949999999</v>
      </c>
      <c r="AU30" s="253">
        <v>6.7859408549999998</v>
      </c>
      <c r="AV30" s="253">
        <v>6.3757098079999999</v>
      </c>
      <c r="AW30" s="253">
        <v>7.5746225650000003</v>
      </c>
      <c r="AX30" s="253">
        <v>8.5034629810000002</v>
      </c>
      <c r="AY30" s="253">
        <v>8.5473233040000007</v>
      </c>
      <c r="AZ30" s="253">
        <v>8.6248000939999994</v>
      </c>
      <c r="BA30" s="253">
        <v>8.5874040429999994</v>
      </c>
      <c r="BB30" s="253">
        <v>9.2183986410000003</v>
      </c>
      <c r="BC30" s="253">
        <v>7.3822442329999998</v>
      </c>
      <c r="BD30" s="253">
        <v>7.2204619289999998</v>
      </c>
      <c r="BE30" s="253">
        <v>7.6943545780000004</v>
      </c>
      <c r="BF30" s="253">
        <v>7.6430309999999997</v>
      </c>
      <c r="BG30" s="253">
        <v>7.685943</v>
      </c>
      <c r="BH30" s="348">
        <v>8.0162220000000008</v>
      </c>
      <c r="BI30" s="348">
        <v>9.5486609999999992</v>
      </c>
      <c r="BJ30" s="348">
        <v>10.643269999999999</v>
      </c>
      <c r="BK30" s="348">
        <v>10.67468</v>
      </c>
      <c r="BL30" s="348">
        <v>10.801729999999999</v>
      </c>
      <c r="BM30" s="348">
        <v>10.728619999999999</v>
      </c>
      <c r="BN30" s="348">
        <v>10.579599999999999</v>
      </c>
      <c r="BO30" s="348">
        <v>9.4337959999999992</v>
      </c>
      <c r="BP30" s="348">
        <v>8.3491999999999997</v>
      </c>
      <c r="BQ30" s="348">
        <v>8.0145459999999993</v>
      </c>
      <c r="BR30" s="348">
        <v>7.7253059999999998</v>
      </c>
      <c r="BS30" s="348">
        <v>7.5099479999999996</v>
      </c>
      <c r="BT30" s="348">
        <v>7.2922180000000001</v>
      </c>
      <c r="BU30" s="348">
        <v>8.2767359999999996</v>
      </c>
      <c r="BV30" s="348">
        <v>8.9811700000000005</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9.1977177250000004</v>
      </c>
      <c r="AB31" s="253">
        <v>8.6666292469999995</v>
      </c>
      <c r="AC31" s="253">
        <v>8.2237422969999994</v>
      </c>
      <c r="AD31" s="253">
        <v>7.8268392870000003</v>
      </c>
      <c r="AE31" s="253">
        <v>7.2934131940000002</v>
      </c>
      <c r="AF31" s="253">
        <v>6.9285627779999999</v>
      </c>
      <c r="AG31" s="253">
        <v>7.1041812269999998</v>
      </c>
      <c r="AH31" s="253">
        <v>6.3398464309999998</v>
      </c>
      <c r="AI31" s="253">
        <v>6.4945278430000002</v>
      </c>
      <c r="AJ31" s="253">
        <v>7.0161503659999997</v>
      </c>
      <c r="AK31" s="253">
        <v>6.9045791379999999</v>
      </c>
      <c r="AL31" s="253">
        <v>7.3948052940000002</v>
      </c>
      <c r="AM31" s="253">
        <v>6.766684648</v>
      </c>
      <c r="AN31" s="253">
        <v>7.7677115839999997</v>
      </c>
      <c r="AO31" s="253">
        <v>7.8242594509999996</v>
      </c>
      <c r="AP31" s="253">
        <v>7.0879040169999996</v>
      </c>
      <c r="AQ31" s="253">
        <v>6.734321402</v>
      </c>
      <c r="AR31" s="253">
        <v>6.4808426939999997</v>
      </c>
      <c r="AS31" s="253">
        <v>7.4289250469999999</v>
      </c>
      <c r="AT31" s="253">
        <v>6.8706215459999997</v>
      </c>
      <c r="AU31" s="253">
        <v>8.2387642900000007</v>
      </c>
      <c r="AV31" s="253">
        <v>7.2194480680000002</v>
      </c>
      <c r="AW31" s="253">
        <v>7.6205447709999996</v>
      </c>
      <c r="AX31" s="253">
        <v>8.0766385399999994</v>
      </c>
      <c r="AY31" s="253">
        <v>7.7395140690000002</v>
      </c>
      <c r="AZ31" s="253">
        <v>7.3281779560000002</v>
      </c>
      <c r="BA31" s="253">
        <v>7.9730166740000001</v>
      </c>
      <c r="BB31" s="253">
        <v>7.5082129120000003</v>
      </c>
      <c r="BC31" s="253">
        <v>7.4377529180000002</v>
      </c>
      <c r="BD31" s="253">
        <v>6.9710731680000002</v>
      </c>
      <c r="BE31" s="253">
        <v>7.6167235949999998</v>
      </c>
      <c r="BF31" s="253">
        <v>7.7171539999999998</v>
      </c>
      <c r="BG31" s="253">
        <v>7.9171230000000001</v>
      </c>
      <c r="BH31" s="348">
        <v>8.4101909999999993</v>
      </c>
      <c r="BI31" s="348">
        <v>9.2816559999999999</v>
      </c>
      <c r="BJ31" s="348">
        <v>9.7560699999999994</v>
      </c>
      <c r="BK31" s="348">
        <v>10.136670000000001</v>
      </c>
      <c r="BL31" s="348">
        <v>10.44589</v>
      </c>
      <c r="BM31" s="348">
        <v>10.54637</v>
      </c>
      <c r="BN31" s="348">
        <v>9.7957359999999998</v>
      </c>
      <c r="BO31" s="348">
        <v>9.2339520000000004</v>
      </c>
      <c r="BP31" s="348">
        <v>8.9085359999999998</v>
      </c>
      <c r="BQ31" s="348">
        <v>8.616498</v>
      </c>
      <c r="BR31" s="348">
        <v>8.3135259999999995</v>
      </c>
      <c r="BS31" s="348">
        <v>8.2698250000000009</v>
      </c>
      <c r="BT31" s="348">
        <v>8.2643079999999998</v>
      </c>
      <c r="BU31" s="348">
        <v>8.5257570000000005</v>
      </c>
      <c r="BV31" s="348">
        <v>8.5396370000000008</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5.6796038500000003</v>
      </c>
      <c r="AB32" s="253">
        <v>5.5348654310000001</v>
      </c>
      <c r="AC32" s="253">
        <v>5.7705517009999996</v>
      </c>
      <c r="AD32" s="253">
        <v>5.5089889579999998</v>
      </c>
      <c r="AE32" s="253">
        <v>4.8662299290000002</v>
      </c>
      <c r="AF32" s="253">
        <v>5.6010130709999997</v>
      </c>
      <c r="AG32" s="253">
        <v>5.6483456079999996</v>
      </c>
      <c r="AH32" s="253">
        <v>5.3993343019999998</v>
      </c>
      <c r="AI32" s="253">
        <v>5.2632186900000004</v>
      </c>
      <c r="AJ32" s="253">
        <v>5.0546303229999996</v>
      </c>
      <c r="AK32" s="253">
        <v>5.0272254710000004</v>
      </c>
      <c r="AL32" s="253">
        <v>4.9947056439999997</v>
      </c>
      <c r="AM32" s="253">
        <v>4.82703039</v>
      </c>
      <c r="AN32" s="253">
        <v>4.8560861080000004</v>
      </c>
      <c r="AO32" s="253">
        <v>4.8794510139999998</v>
      </c>
      <c r="AP32" s="253">
        <v>4.8252777650000001</v>
      </c>
      <c r="AQ32" s="253">
        <v>4.5470304519999996</v>
      </c>
      <c r="AR32" s="253">
        <v>3.945468408</v>
      </c>
      <c r="AS32" s="253">
        <v>3.5961464680000002</v>
      </c>
      <c r="AT32" s="253">
        <v>4.4645599980000004</v>
      </c>
      <c r="AU32" s="253">
        <v>4.4466762900000001</v>
      </c>
      <c r="AV32" s="253">
        <v>4.6449746440000004</v>
      </c>
      <c r="AW32" s="253">
        <v>5.4177987779999999</v>
      </c>
      <c r="AX32" s="253">
        <v>5.1781524919999997</v>
      </c>
      <c r="AY32" s="253">
        <v>5.2101626850000002</v>
      </c>
      <c r="AZ32" s="253">
        <v>5.3146143300000004</v>
      </c>
      <c r="BA32" s="253">
        <v>5.8844723200000004</v>
      </c>
      <c r="BB32" s="253">
        <v>8.2303054850000006</v>
      </c>
      <c r="BC32" s="253">
        <v>7.986715405</v>
      </c>
      <c r="BD32" s="253">
        <v>8.1824941930000001</v>
      </c>
      <c r="BE32" s="253">
        <v>7.6372555550000003</v>
      </c>
      <c r="BF32" s="253">
        <v>7.3629309999999997</v>
      </c>
      <c r="BG32" s="253">
        <v>7.425084</v>
      </c>
      <c r="BH32" s="348">
        <v>7.5402959999999997</v>
      </c>
      <c r="BI32" s="348">
        <v>8.0921880000000002</v>
      </c>
      <c r="BJ32" s="348">
        <v>8.3376739999999998</v>
      </c>
      <c r="BK32" s="348">
        <v>8.6371739999999999</v>
      </c>
      <c r="BL32" s="348">
        <v>8.7235080000000007</v>
      </c>
      <c r="BM32" s="348">
        <v>8.5626379999999997</v>
      </c>
      <c r="BN32" s="348">
        <v>7.9405279999999996</v>
      </c>
      <c r="BO32" s="348">
        <v>6.9199549999999999</v>
      </c>
      <c r="BP32" s="348">
        <v>6.7157369999999998</v>
      </c>
      <c r="BQ32" s="348">
        <v>6.5191119999999998</v>
      </c>
      <c r="BR32" s="348">
        <v>6.4750649999999998</v>
      </c>
      <c r="BS32" s="348">
        <v>6.0671410000000003</v>
      </c>
      <c r="BT32" s="348">
        <v>5.7512920000000003</v>
      </c>
      <c r="BU32" s="348">
        <v>6.0747749999999998</v>
      </c>
      <c r="BV32" s="348">
        <v>6.1870240000000001</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5.5565839989999999</v>
      </c>
      <c r="AB33" s="253">
        <v>5.1902188550000004</v>
      </c>
      <c r="AC33" s="253">
        <v>4.7315579540000003</v>
      </c>
      <c r="AD33" s="253">
        <v>4.2414356399999997</v>
      </c>
      <c r="AE33" s="253">
        <v>3.868943206</v>
      </c>
      <c r="AF33" s="253">
        <v>3.6865575690000001</v>
      </c>
      <c r="AG33" s="253">
        <v>3.4406863099999998</v>
      </c>
      <c r="AH33" s="253">
        <v>3.4297399080000002</v>
      </c>
      <c r="AI33" s="253">
        <v>3.4535810900000001</v>
      </c>
      <c r="AJ33" s="253">
        <v>3.7047514499999998</v>
      </c>
      <c r="AK33" s="253">
        <v>4.3556617290000004</v>
      </c>
      <c r="AL33" s="253">
        <v>4.439762998</v>
      </c>
      <c r="AM33" s="253">
        <v>4.2032377179999996</v>
      </c>
      <c r="AN33" s="253">
        <v>3.9729679330000001</v>
      </c>
      <c r="AO33" s="253">
        <v>3.8315955490000002</v>
      </c>
      <c r="AP33" s="253">
        <v>3.4640741880000001</v>
      </c>
      <c r="AQ33" s="253">
        <v>3.405665548</v>
      </c>
      <c r="AR33" s="253">
        <v>3.1171763260000001</v>
      </c>
      <c r="AS33" s="253">
        <v>2.9810158850000001</v>
      </c>
      <c r="AT33" s="253">
        <v>3.0729713190000001</v>
      </c>
      <c r="AU33" s="253">
        <v>3.4653560360000002</v>
      </c>
      <c r="AV33" s="253">
        <v>3.5329439439999999</v>
      </c>
      <c r="AW33" s="253">
        <v>4.4921060099999996</v>
      </c>
      <c r="AX33" s="253">
        <v>4.3829930370000003</v>
      </c>
      <c r="AY33" s="253">
        <v>4.1288981680000001</v>
      </c>
      <c r="AZ33" s="253">
        <v>6.2626127089999999</v>
      </c>
      <c r="BA33" s="253">
        <v>5.0086910949999996</v>
      </c>
      <c r="BB33" s="253">
        <v>4.2537453169999999</v>
      </c>
      <c r="BC33" s="253">
        <v>4.4421257299999999</v>
      </c>
      <c r="BD33" s="253">
        <v>4.3251931890000002</v>
      </c>
      <c r="BE33" s="253">
        <v>5.0884798690000004</v>
      </c>
      <c r="BF33" s="253">
        <v>5.2759340000000003</v>
      </c>
      <c r="BG33" s="253">
        <v>5.7771509999999999</v>
      </c>
      <c r="BH33" s="348">
        <v>6.5035509999999999</v>
      </c>
      <c r="BI33" s="348">
        <v>7.1015139999999999</v>
      </c>
      <c r="BJ33" s="348">
        <v>7.7636269999999996</v>
      </c>
      <c r="BK33" s="348">
        <v>7.8592940000000002</v>
      </c>
      <c r="BL33" s="348">
        <v>8.0194989999999997</v>
      </c>
      <c r="BM33" s="348">
        <v>7.5692199999999996</v>
      </c>
      <c r="BN33" s="348">
        <v>6.6993900000000002</v>
      </c>
      <c r="BO33" s="348">
        <v>5.8460599999999996</v>
      </c>
      <c r="BP33" s="348">
        <v>5.4757899999999999</v>
      </c>
      <c r="BQ33" s="348">
        <v>5.2902979999999999</v>
      </c>
      <c r="BR33" s="348">
        <v>5.1312620000000004</v>
      </c>
      <c r="BS33" s="348">
        <v>5.0874129999999997</v>
      </c>
      <c r="BT33" s="348">
        <v>5.0658659999999998</v>
      </c>
      <c r="BU33" s="348">
        <v>5.3286129999999998</v>
      </c>
      <c r="BV33" s="348">
        <v>5.6865839999999999</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6.019595764</v>
      </c>
      <c r="AB34" s="253">
        <v>5.3907675309999998</v>
      </c>
      <c r="AC34" s="253">
        <v>5.0429422979999998</v>
      </c>
      <c r="AD34" s="253">
        <v>4.8895986679999996</v>
      </c>
      <c r="AE34" s="253">
        <v>4.4103693369999997</v>
      </c>
      <c r="AF34" s="253">
        <v>4.4591627129999996</v>
      </c>
      <c r="AG34" s="253">
        <v>4.2541985010000003</v>
      </c>
      <c r="AH34" s="253">
        <v>4.0784846259999998</v>
      </c>
      <c r="AI34" s="253">
        <v>4.5611848940000002</v>
      </c>
      <c r="AJ34" s="253">
        <v>3.8195182569999999</v>
      </c>
      <c r="AK34" s="253">
        <v>4.7151134920000004</v>
      </c>
      <c r="AL34" s="253">
        <v>4.5328653509999999</v>
      </c>
      <c r="AM34" s="253">
        <v>4.4369634509999996</v>
      </c>
      <c r="AN34" s="253">
        <v>4.1660742339999999</v>
      </c>
      <c r="AO34" s="253">
        <v>3.985859998</v>
      </c>
      <c r="AP34" s="253">
        <v>3.8030286229999999</v>
      </c>
      <c r="AQ34" s="253">
        <v>3.7476154789999998</v>
      </c>
      <c r="AR34" s="253">
        <v>3.6387378130000001</v>
      </c>
      <c r="AS34" s="253">
        <v>3.4572384839999999</v>
      </c>
      <c r="AT34" s="253">
        <v>3.5988684989999999</v>
      </c>
      <c r="AU34" s="253">
        <v>4.2602785619999999</v>
      </c>
      <c r="AV34" s="253">
        <v>4.1376991820000004</v>
      </c>
      <c r="AW34" s="253">
        <v>4.7594766579999996</v>
      </c>
      <c r="AX34" s="253">
        <v>4.9884726759999998</v>
      </c>
      <c r="AY34" s="253">
        <v>5.0220732640000003</v>
      </c>
      <c r="AZ34" s="253">
        <v>5.2970003849999996</v>
      </c>
      <c r="BA34" s="253">
        <v>5.0580775149999999</v>
      </c>
      <c r="BB34" s="253">
        <v>4.6098731280000003</v>
      </c>
      <c r="BC34" s="253">
        <v>4.7565815379999998</v>
      </c>
      <c r="BD34" s="253">
        <v>4.9112326150000003</v>
      </c>
      <c r="BE34" s="253">
        <v>6.1477042400000004</v>
      </c>
      <c r="BF34" s="253">
        <v>5.9214549999999999</v>
      </c>
      <c r="BG34" s="253">
        <v>6.3077509999999997</v>
      </c>
      <c r="BH34" s="348">
        <v>7.0808999999999997</v>
      </c>
      <c r="BI34" s="348">
        <v>7.8500100000000002</v>
      </c>
      <c r="BJ34" s="348">
        <v>8.2820680000000007</v>
      </c>
      <c r="BK34" s="348">
        <v>8.3617000000000008</v>
      </c>
      <c r="BL34" s="348">
        <v>8.2287890000000008</v>
      </c>
      <c r="BM34" s="348">
        <v>7.7066470000000002</v>
      </c>
      <c r="BN34" s="348">
        <v>6.7415450000000003</v>
      </c>
      <c r="BO34" s="348">
        <v>5.7816330000000002</v>
      </c>
      <c r="BP34" s="348">
        <v>5.4043320000000001</v>
      </c>
      <c r="BQ34" s="348">
        <v>5.3958500000000003</v>
      </c>
      <c r="BR34" s="348">
        <v>5.3003270000000002</v>
      </c>
      <c r="BS34" s="348">
        <v>5.2532139999999998</v>
      </c>
      <c r="BT34" s="348">
        <v>5.1714659999999997</v>
      </c>
      <c r="BU34" s="348">
        <v>5.3064450000000001</v>
      </c>
      <c r="BV34" s="348">
        <v>5.7480390000000003</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5.3636125349999997</v>
      </c>
      <c r="AB35" s="253">
        <v>5.0608383950000002</v>
      </c>
      <c r="AC35" s="253">
        <v>4.5300804250000004</v>
      </c>
      <c r="AD35" s="253">
        <v>4.391453898</v>
      </c>
      <c r="AE35" s="253">
        <v>3.9393891110000001</v>
      </c>
      <c r="AF35" s="253">
        <v>3.91807478</v>
      </c>
      <c r="AG35" s="253">
        <v>3.700931282</v>
      </c>
      <c r="AH35" s="253">
        <v>3.5440065619999999</v>
      </c>
      <c r="AI35" s="253">
        <v>3.6306220300000001</v>
      </c>
      <c r="AJ35" s="253">
        <v>3.764511814</v>
      </c>
      <c r="AK35" s="253">
        <v>4.2151852329999997</v>
      </c>
      <c r="AL35" s="253">
        <v>4.3491368460000004</v>
      </c>
      <c r="AM35" s="253">
        <v>4.1775312920000003</v>
      </c>
      <c r="AN35" s="253">
        <v>4.0221023489999999</v>
      </c>
      <c r="AO35" s="253">
        <v>3.8618064150000002</v>
      </c>
      <c r="AP35" s="253">
        <v>3.4357460259999999</v>
      </c>
      <c r="AQ35" s="253">
        <v>3.397154826</v>
      </c>
      <c r="AR35" s="253">
        <v>3.1697428200000002</v>
      </c>
      <c r="AS35" s="253">
        <v>3.0631307639999998</v>
      </c>
      <c r="AT35" s="253">
        <v>3.3136307110000001</v>
      </c>
      <c r="AU35" s="253">
        <v>3.7317939170000001</v>
      </c>
      <c r="AV35" s="253">
        <v>3.5738007270000001</v>
      </c>
      <c r="AW35" s="253">
        <v>4.3090879700000002</v>
      </c>
      <c r="AX35" s="253">
        <v>4.487178857</v>
      </c>
      <c r="AY35" s="253">
        <v>4.4659561559999998</v>
      </c>
      <c r="AZ35" s="253">
        <v>5.1071193910000003</v>
      </c>
      <c r="BA35" s="253">
        <v>4.5939739959999999</v>
      </c>
      <c r="BB35" s="253">
        <v>4.1502156990000003</v>
      </c>
      <c r="BC35" s="253">
        <v>4.2757383649999996</v>
      </c>
      <c r="BD35" s="253">
        <v>4.4172111860000003</v>
      </c>
      <c r="BE35" s="253">
        <v>4.9714123020000001</v>
      </c>
      <c r="BF35" s="253">
        <v>5.3194299999999997</v>
      </c>
      <c r="BG35" s="253">
        <v>5.9240769999999996</v>
      </c>
      <c r="BH35" s="348">
        <v>6.8214790000000001</v>
      </c>
      <c r="BI35" s="348">
        <v>7.5093649999999998</v>
      </c>
      <c r="BJ35" s="348">
        <v>7.9096979999999997</v>
      </c>
      <c r="BK35" s="348">
        <v>7.9469010000000004</v>
      </c>
      <c r="BL35" s="348">
        <v>7.897316</v>
      </c>
      <c r="BM35" s="348">
        <v>7.4309510000000003</v>
      </c>
      <c r="BN35" s="348">
        <v>6.4497</v>
      </c>
      <c r="BO35" s="348">
        <v>5.4991009999999996</v>
      </c>
      <c r="BP35" s="348">
        <v>5.1945860000000001</v>
      </c>
      <c r="BQ35" s="348">
        <v>5.0196880000000004</v>
      </c>
      <c r="BR35" s="348">
        <v>4.9083220000000001</v>
      </c>
      <c r="BS35" s="348">
        <v>4.8399000000000001</v>
      </c>
      <c r="BT35" s="348">
        <v>4.8710990000000001</v>
      </c>
      <c r="BU35" s="348">
        <v>5.0277339999999997</v>
      </c>
      <c r="BV35" s="348">
        <v>5.3748300000000002</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3.9936486169999998</v>
      </c>
      <c r="AB36" s="253">
        <v>3.3418425900000002</v>
      </c>
      <c r="AC36" s="253">
        <v>3.0861114180000002</v>
      </c>
      <c r="AD36" s="253">
        <v>2.9704323979999998</v>
      </c>
      <c r="AE36" s="253">
        <v>2.8611880140000001</v>
      </c>
      <c r="AF36" s="253">
        <v>2.8464452329999999</v>
      </c>
      <c r="AG36" s="253">
        <v>2.6486295200000001</v>
      </c>
      <c r="AH36" s="253">
        <v>2.4221414999999999</v>
      </c>
      <c r="AI36" s="253">
        <v>2.5498623459999998</v>
      </c>
      <c r="AJ36" s="253">
        <v>2.5774155940000001</v>
      </c>
      <c r="AK36" s="253">
        <v>2.7995511240000002</v>
      </c>
      <c r="AL36" s="253">
        <v>2.5842316510000001</v>
      </c>
      <c r="AM36" s="253">
        <v>2.3633461439999999</v>
      </c>
      <c r="AN36" s="253">
        <v>2.1490704740000002</v>
      </c>
      <c r="AO36" s="253">
        <v>2.069702285</v>
      </c>
      <c r="AP36" s="253">
        <v>1.8865170090000001</v>
      </c>
      <c r="AQ36" s="253">
        <v>2.0088990010000001</v>
      </c>
      <c r="AR36" s="253">
        <v>1.9220591970000001</v>
      </c>
      <c r="AS36" s="253">
        <v>1.7732842559999999</v>
      </c>
      <c r="AT36" s="253">
        <v>2.1703276460000001</v>
      </c>
      <c r="AU36" s="253">
        <v>2.6363680980000002</v>
      </c>
      <c r="AV36" s="253">
        <v>2.513309199</v>
      </c>
      <c r="AW36" s="253">
        <v>3.1295240469999999</v>
      </c>
      <c r="AX36" s="253">
        <v>3.0753138560000002</v>
      </c>
      <c r="AY36" s="253">
        <v>2.8078608580000002</v>
      </c>
      <c r="AZ36" s="253">
        <v>14.382853839999999</v>
      </c>
      <c r="BA36" s="253">
        <v>3.0949352960000001</v>
      </c>
      <c r="BB36" s="253">
        <v>2.8848687599999998</v>
      </c>
      <c r="BC36" s="253">
        <v>3.2862395200000001</v>
      </c>
      <c r="BD36" s="253">
        <v>3.4352391619999998</v>
      </c>
      <c r="BE36" s="253">
        <v>3.9756311879999999</v>
      </c>
      <c r="BF36" s="253">
        <v>4.4217120000000003</v>
      </c>
      <c r="BG36" s="253">
        <v>4.9348179999999999</v>
      </c>
      <c r="BH36" s="348">
        <v>6.0114890000000001</v>
      </c>
      <c r="BI36" s="348">
        <v>6.11334</v>
      </c>
      <c r="BJ36" s="348">
        <v>6.3936400000000004</v>
      </c>
      <c r="BK36" s="348">
        <v>6.2980330000000002</v>
      </c>
      <c r="BL36" s="348">
        <v>6.2345259999999998</v>
      </c>
      <c r="BM36" s="348">
        <v>5.6272169999999999</v>
      </c>
      <c r="BN36" s="348">
        <v>4.6394019999999996</v>
      </c>
      <c r="BO36" s="348">
        <v>3.72689</v>
      </c>
      <c r="BP36" s="348">
        <v>3.8106900000000001</v>
      </c>
      <c r="BQ36" s="348">
        <v>3.8791730000000002</v>
      </c>
      <c r="BR36" s="348">
        <v>3.9066900000000002</v>
      </c>
      <c r="BS36" s="348">
        <v>3.7536779999999998</v>
      </c>
      <c r="BT36" s="348">
        <v>3.685219</v>
      </c>
      <c r="BU36" s="348">
        <v>3.6152250000000001</v>
      </c>
      <c r="BV36" s="348">
        <v>3.9147970000000001</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4.4868008570000004</v>
      </c>
      <c r="AM37" s="253">
        <v>4.3297598129999999</v>
      </c>
      <c r="AN37" s="253">
        <v>4.3591531400000001</v>
      </c>
      <c r="AO37" s="253">
        <v>4.4004808520000003</v>
      </c>
      <c r="AP37" s="253">
        <v>4.2149364269999996</v>
      </c>
      <c r="AQ37" s="253">
        <v>4.5025700850000003</v>
      </c>
      <c r="AR37" s="253">
        <v>5.073605444</v>
      </c>
      <c r="AS37" s="253">
        <v>4.5979828850000004</v>
      </c>
      <c r="AT37" s="253">
        <v>4.5211774990000002</v>
      </c>
      <c r="AU37" s="253">
        <v>4.5978339549999996</v>
      </c>
      <c r="AV37" s="253">
        <v>4.9945787509999997</v>
      </c>
      <c r="AW37" s="253">
        <v>4.7888944340000004</v>
      </c>
      <c r="AX37" s="253">
        <v>4.8047520390000003</v>
      </c>
      <c r="AY37" s="253">
        <v>4.7501494969999998</v>
      </c>
      <c r="AZ37" s="253">
        <v>5.1308698499999998</v>
      </c>
      <c r="BA37" s="253">
        <v>5.0798780460000001</v>
      </c>
      <c r="BB37" s="253">
        <v>4.624787392</v>
      </c>
      <c r="BC37" s="253">
        <v>5.5524512130000003</v>
      </c>
      <c r="BD37" s="253">
        <v>5.8216529059999997</v>
      </c>
      <c r="BE37" s="253">
        <v>6.3696820580000004</v>
      </c>
      <c r="BF37" s="253">
        <v>6.5348940000000004</v>
      </c>
      <c r="BG37" s="253">
        <v>6.7733590000000001</v>
      </c>
      <c r="BH37" s="348">
        <v>7.1293259999999998</v>
      </c>
      <c r="BI37" s="348">
        <v>7.2631300000000003</v>
      </c>
      <c r="BJ37" s="348">
        <v>7.3677200000000003</v>
      </c>
      <c r="BK37" s="348">
        <v>7.52257</v>
      </c>
      <c r="BL37" s="348">
        <v>7.7970930000000003</v>
      </c>
      <c r="BM37" s="348">
        <v>7.8514549999999996</v>
      </c>
      <c r="BN37" s="348">
        <v>7.3842930000000004</v>
      </c>
      <c r="BO37" s="348">
        <v>7.0957280000000003</v>
      </c>
      <c r="BP37" s="348">
        <v>7.0785830000000001</v>
      </c>
      <c r="BQ37" s="348">
        <v>7.0714560000000004</v>
      </c>
      <c r="BR37" s="348">
        <v>6.888134</v>
      </c>
      <c r="BS37" s="348">
        <v>6.7138080000000002</v>
      </c>
      <c r="BT37" s="348">
        <v>6.6894450000000001</v>
      </c>
      <c r="BU37" s="348">
        <v>6.2998219999999998</v>
      </c>
      <c r="BV37" s="348">
        <v>6.2682789999999997</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7.4848898090000002</v>
      </c>
      <c r="AB38" s="253">
        <v>7.55094976</v>
      </c>
      <c r="AC38" s="253">
        <v>7.6844428489999999</v>
      </c>
      <c r="AD38" s="253">
        <v>6.9207213169999999</v>
      </c>
      <c r="AE38" s="253">
        <v>6.4213319330000003</v>
      </c>
      <c r="AF38" s="253">
        <v>6.2404728330000001</v>
      </c>
      <c r="AG38" s="253">
        <v>6.3567777589999999</v>
      </c>
      <c r="AH38" s="253">
        <v>6.354418259</v>
      </c>
      <c r="AI38" s="253">
        <v>6.3372388439999998</v>
      </c>
      <c r="AJ38" s="253">
        <v>6.5598488929999998</v>
      </c>
      <c r="AK38" s="253">
        <v>6.6880260949999997</v>
      </c>
      <c r="AL38" s="253">
        <v>7.5962778990000004</v>
      </c>
      <c r="AM38" s="253">
        <v>7.6384092849999998</v>
      </c>
      <c r="AN38" s="253">
        <v>7.2987912379999997</v>
      </c>
      <c r="AO38" s="253">
        <v>6.988428624</v>
      </c>
      <c r="AP38" s="253">
        <v>6.5295993570000004</v>
      </c>
      <c r="AQ38" s="253">
        <v>6.0572283999999996</v>
      </c>
      <c r="AR38" s="253">
        <v>6.222940554</v>
      </c>
      <c r="AS38" s="253">
        <v>6.2236591350000001</v>
      </c>
      <c r="AT38" s="253">
        <v>5.8745971299999997</v>
      </c>
      <c r="AU38" s="253">
        <v>6.0630986240000002</v>
      </c>
      <c r="AV38" s="253">
        <v>6.5249865180000004</v>
      </c>
      <c r="AW38" s="253">
        <v>6.9436884760000002</v>
      </c>
      <c r="AX38" s="253">
        <v>7.6081284629999999</v>
      </c>
      <c r="AY38" s="253">
        <v>8.4812943950000008</v>
      </c>
      <c r="AZ38" s="253">
        <v>8.0838086770000004</v>
      </c>
      <c r="BA38" s="253">
        <v>8.2898293970000001</v>
      </c>
      <c r="BB38" s="253">
        <v>7.4055359740000002</v>
      </c>
      <c r="BC38" s="253">
        <v>6.9801169390000002</v>
      </c>
      <c r="BD38" s="253">
        <v>7.3485283260000003</v>
      </c>
      <c r="BE38" s="253">
        <v>7.8353889429999999</v>
      </c>
      <c r="BF38" s="253">
        <v>7.9356749999999998</v>
      </c>
      <c r="BG38" s="253">
        <v>8.0323170000000008</v>
      </c>
      <c r="BH38" s="348">
        <v>8.0841049999999992</v>
      </c>
      <c r="BI38" s="348">
        <v>8.6114200000000007</v>
      </c>
      <c r="BJ38" s="348">
        <v>9.2488550000000007</v>
      </c>
      <c r="BK38" s="348">
        <v>9.3576490000000003</v>
      </c>
      <c r="BL38" s="348">
        <v>9.3086950000000002</v>
      </c>
      <c r="BM38" s="348">
        <v>9.3038950000000007</v>
      </c>
      <c r="BN38" s="348">
        <v>8.8311639999999993</v>
      </c>
      <c r="BO38" s="348">
        <v>8.2584529999999994</v>
      </c>
      <c r="BP38" s="348">
        <v>8.0131619999999995</v>
      </c>
      <c r="BQ38" s="348">
        <v>7.9874080000000003</v>
      </c>
      <c r="BR38" s="348">
        <v>7.8427389999999999</v>
      </c>
      <c r="BS38" s="348">
        <v>7.8333300000000001</v>
      </c>
      <c r="BT38" s="348">
        <v>7.3867729999999998</v>
      </c>
      <c r="BU38" s="348">
        <v>7.527882</v>
      </c>
      <c r="BV38" s="348">
        <v>7.7377440000000002</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3.55</v>
      </c>
      <c r="AG39" s="209">
        <v>3.33</v>
      </c>
      <c r="AH39" s="209">
        <v>3.18</v>
      </c>
      <c r="AI39" s="209">
        <v>3.35</v>
      </c>
      <c r="AJ39" s="209">
        <v>3.43</v>
      </c>
      <c r="AK39" s="209">
        <v>3.86</v>
      </c>
      <c r="AL39" s="209">
        <v>3.84</v>
      </c>
      <c r="AM39" s="209">
        <v>3.7</v>
      </c>
      <c r="AN39" s="209">
        <v>3.58</v>
      </c>
      <c r="AO39" s="209">
        <v>3.38</v>
      </c>
      <c r="AP39" s="209">
        <v>2.99</v>
      </c>
      <c r="AQ39" s="209">
        <v>2.9</v>
      </c>
      <c r="AR39" s="209">
        <v>2.71</v>
      </c>
      <c r="AS39" s="209">
        <v>2.57</v>
      </c>
      <c r="AT39" s="209">
        <v>2.84</v>
      </c>
      <c r="AU39" s="209">
        <v>3.29</v>
      </c>
      <c r="AV39" s="209">
        <v>3.28</v>
      </c>
      <c r="AW39" s="209">
        <v>3.98</v>
      </c>
      <c r="AX39" s="209">
        <v>4.0999999999999996</v>
      </c>
      <c r="AY39" s="209">
        <v>4.07</v>
      </c>
      <c r="AZ39" s="209">
        <v>9.33</v>
      </c>
      <c r="BA39" s="209">
        <v>4.4000000000000004</v>
      </c>
      <c r="BB39" s="209">
        <v>4</v>
      </c>
      <c r="BC39" s="209">
        <v>4.12</v>
      </c>
      <c r="BD39" s="209">
        <v>4.1500000000000004</v>
      </c>
      <c r="BE39" s="209">
        <v>4.7300000000000004</v>
      </c>
      <c r="BF39" s="209">
        <v>5.058713</v>
      </c>
      <c r="BG39" s="209">
        <v>5.5509979999999999</v>
      </c>
      <c r="BH39" s="350">
        <v>6.5094529999999997</v>
      </c>
      <c r="BI39" s="350">
        <v>6.9016890000000002</v>
      </c>
      <c r="BJ39" s="350">
        <v>7.3377439999999998</v>
      </c>
      <c r="BK39" s="350">
        <v>7.4039479999999998</v>
      </c>
      <c r="BL39" s="350">
        <v>7.4699960000000001</v>
      </c>
      <c r="BM39" s="350">
        <v>6.8947599999999998</v>
      </c>
      <c r="BN39" s="350">
        <v>5.8509310000000001</v>
      </c>
      <c r="BO39" s="350">
        <v>4.8655929999999996</v>
      </c>
      <c r="BP39" s="350">
        <v>4.7018230000000001</v>
      </c>
      <c r="BQ39" s="350">
        <v>4.705495</v>
      </c>
      <c r="BR39" s="350">
        <v>4.648155</v>
      </c>
      <c r="BS39" s="350">
        <v>4.5605739999999999</v>
      </c>
      <c r="BT39" s="350">
        <v>4.5698819999999998</v>
      </c>
      <c r="BU39" s="350">
        <v>4.7072710000000004</v>
      </c>
      <c r="BV39" s="350">
        <v>5.086983</v>
      </c>
    </row>
    <row r="40" spans="1:74" s="269" customFormat="1" ht="12.05" customHeight="1" x14ac:dyDescent="0.25">
      <c r="A40" s="193"/>
      <c r="B40" s="762" t="s">
        <v>815</v>
      </c>
      <c r="C40" s="763"/>
      <c r="D40" s="763"/>
      <c r="E40" s="763"/>
      <c r="F40" s="763"/>
      <c r="G40" s="763"/>
      <c r="H40" s="763"/>
      <c r="I40" s="763"/>
      <c r="J40" s="763"/>
      <c r="K40" s="763"/>
      <c r="L40" s="763"/>
      <c r="M40" s="763"/>
      <c r="N40" s="763"/>
      <c r="O40" s="763"/>
      <c r="P40" s="763"/>
      <c r="Q40" s="763"/>
      <c r="AY40" s="470"/>
      <c r="AZ40" s="470"/>
      <c r="BA40" s="470"/>
      <c r="BB40" s="470"/>
      <c r="BC40" s="470"/>
      <c r="BD40" s="600"/>
      <c r="BE40" s="600"/>
      <c r="BF40" s="600"/>
      <c r="BG40" s="600"/>
      <c r="BH40" s="470"/>
      <c r="BI40" s="470"/>
      <c r="BJ40" s="470"/>
    </row>
    <row r="41" spans="1:74" s="409" customFormat="1" ht="12.05" customHeight="1" x14ac:dyDescent="0.25">
      <c r="A41" s="408"/>
      <c r="B41" s="783" t="str">
        <f>"Notes: "&amp;"EIA completed modeling and analysis for this report on " &amp;Dates!D2&amp;"."</f>
        <v>Notes: EIA completed modeling and analysis for this report on Thursday October 7, 2021.</v>
      </c>
      <c r="C41" s="805"/>
      <c r="D41" s="805"/>
      <c r="E41" s="805"/>
      <c r="F41" s="805"/>
      <c r="G41" s="805"/>
      <c r="H41" s="805"/>
      <c r="I41" s="805"/>
      <c r="J41" s="805"/>
      <c r="K41" s="805"/>
      <c r="L41" s="805"/>
      <c r="M41" s="805"/>
      <c r="N41" s="805"/>
      <c r="O41" s="805"/>
      <c r="P41" s="805"/>
      <c r="Q41" s="784"/>
      <c r="AY41" s="471"/>
      <c r="AZ41" s="471"/>
      <c r="BA41" s="471"/>
      <c r="BB41" s="471"/>
      <c r="BC41" s="471"/>
      <c r="BD41" s="601"/>
      <c r="BE41" s="601"/>
      <c r="BF41" s="601"/>
      <c r="BG41" s="601"/>
      <c r="BH41" s="471"/>
      <c r="BI41" s="471"/>
      <c r="BJ41" s="471"/>
    </row>
    <row r="42" spans="1:74" s="409" customFormat="1" ht="12.05" customHeight="1" x14ac:dyDescent="0.25">
      <c r="A42" s="408"/>
      <c r="B42" s="756" t="s">
        <v>353</v>
      </c>
      <c r="C42" s="755"/>
      <c r="D42" s="755"/>
      <c r="E42" s="755"/>
      <c r="F42" s="755"/>
      <c r="G42" s="755"/>
      <c r="H42" s="755"/>
      <c r="I42" s="755"/>
      <c r="J42" s="755"/>
      <c r="K42" s="755"/>
      <c r="L42" s="755"/>
      <c r="M42" s="755"/>
      <c r="N42" s="755"/>
      <c r="O42" s="755"/>
      <c r="P42" s="755"/>
      <c r="Q42" s="755"/>
      <c r="AY42" s="471"/>
      <c r="AZ42" s="471"/>
      <c r="BA42" s="471"/>
      <c r="BB42" s="471"/>
      <c r="BC42" s="471"/>
      <c r="BD42" s="601"/>
      <c r="BE42" s="601"/>
      <c r="BF42" s="601"/>
      <c r="BG42" s="601"/>
      <c r="BH42" s="471"/>
      <c r="BI42" s="471"/>
      <c r="BJ42" s="471"/>
    </row>
    <row r="43" spans="1:74" s="269" customFormat="1" ht="12.05" customHeight="1" x14ac:dyDescent="0.25">
      <c r="A43" s="193"/>
      <c r="B43" s="764" t="s">
        <v>129</v>
      </c>
      <c r="C43" s="763"/>
      <c r="D43" s="763"/>
      <c r="E43" s="763"/>
      <c r="F43" s="763"/>
      <c r="G43" s="763"/>
      <c r="H43" s="763"/>
      <c r="I43" s="763"/>
      <c r="J43" s="763"/>
      <c r="K43" s="763"/>
      <c r="L43" s="763"/>
      <c r="M43" s="763"/>
      <c r="N43" s="763"/>
      <c r="O43" s="763"/>
      <c r="P43" s="763"/>
      <c r="Q43" s="763"/>
      <c r="AY43" s="470"/>
      <c r="AZ43" s="470"/>
      <c r="BA43" s="470"/>
      <c r="BB43" s="470"/>
      <c r="BC43" s="470"/>
      <c r="BD43" s="600"/>
      <c r="BE43" s="600"/>
      <c r="BF43" s="600"/>
      <c r="BG43" s="600"/>
      <c r="BH43" s="470"/>
      <c r="BI43" s="470"/>
      <c r="BJ43" s="470"/>
    </row>
    <row r="44" spans="1:74" s="409" customFormat="1" ht="12.05" customHeight="1" x14ac:dyDescent="0.25">
      <c r="A44" s="408"/>
      <c r="B44" s="751" t="s">
        <v>865</v>
      </c>
      <c r="C44" s="748"/>
      <c r="D44" s="748"/>
      <c r="E44" s="748"/>
      <c r="F44" s="748"/>
      <c r="G44" s="748"/>
      <c r="H44" s="748"/>
      <c r="I44" s="748"/>
      <c r="J44" s="748"/>
      <c r="K44" s="748"/>
      <c r="L44" s="748"/>
      <c r="M44" s="748"/>
      <c r="N44" s="748"/>
      <c r="O44" s="748"/>
      <c r="P44" s="748"/>
      <c r="Q44" s="742"/>
      <c r="AY44" s="471"/>
      <c r="AZ44" s="471"/>
      <c r="BA44" s="471"/>
      <c r="BB44" s="471"/>
      <c r="BC44" s="471"/>
      <c r="BD44" s="601"/>
      <c r="BE44" s="601"/>
      <c r="BF44" s="601"/>
      <c r="BG44" s="601"/>
      <c r="BH44" s="471"/>
      <c r="BI44" s="471"/>
      <c r="BJ44" s="471"/>
    </row>
    <row r="45" spans="1:74" s="409" customFormat="1" ht="12.05" customHeight="1" x14ac:dyDescent="0.25">
      <c r="A45" s="408"/>
      <c r="B45" s="801" t="s">
        <v>866</v>
      </c>
      <c r="C45" s="742"/>
      <c r="D45" s="742"/>
      <c r="E45" s="742"/>
      <c r="F45" s="742"/>
      <c r="G45" s="742"/>
      <c r="H45" s="742"/>
      <c r="I45" s="742"/>
      <c r="J45" s="742"/>
      <c r="K45" s="742"/>
      <c r="L45" s="742"/>
      <c r="M45" s="742"/>
      <c r="N45" s="742"/>
      <c r="O45" s="742"/>
      <c r="P45" s="742"/>
      <c r="Q45" s="742"/>
      <c r="AY45" s="471"/>
      <c r="AZ45" s="471"/>
      <c r="BA45" s="471"/>
      <c r="BB45" s="471"/>
      <c r="BC45" s="471"/>
      <c r="BD45" s="601"/>
      <c r="BE45" s="601"/>
      <c r="BF45" s="601"/>
      <c r="BG45" s="601"/>
      <c r="BH45" s="471"/>
      <c r="BI45" s="471"/>
      <c r="BJ45" s="471"/>
    </row>
    <row r="46" spans="1:74" s="409" customFormat="1" ht="12.05" customHeight="1" x14ac:dyDescent="0.25">
      <c r="A46" s="410"/>
      <c r="B46" s="749" t="s">
        <v>867</v>
      </c>
      <c r="C46" s="748"/>
      <c r="D46" s="748"/>
      <c r="E46" s="748"/>
      <c r="F46" s="748"/>
      <c r="G46" s="748"/>
      <c r="H46" s="748"/>
      <c r="I46" s="748"/>
      <c r="J46" s="748"/>
      <c r="K46" s="748"/>
      <c r="L46" s="748"/>
      <c r="M46" s="748"/>
      <c r="N46" s="748"/>
      <c r="O46" s="748"/>
      <c r="P46" s="748"/>
      <c r="Q46" s="742"/>
      <c r="AY46" s="471"/>
      <c r="AZ46" s="471"/>
      <c r="BA46" s="471"/>
      <c r="BB46" s="471"/>
      <c r="BC46" s="471"/>
      <c r="BD46" s="601"/>
      <c r="BE46" s="601"/>
      <c r="BF46" s="601"/>
      <c r="BG46" s="601"/>
      <c r="BH46" s="471"/>
      <c r="BI46" s="471"/>
      <c r="BJ46" s="471"/>
    </row>
    <row r="47" spans="1:74" s="409" customFormat="1" ht="12.05" customHeight="1" x14ac:dyDescent="0.25">
      <c r="A47" s="410"/>
      <c r="B47" s="774" t="s">
        <v>178</v>
      </c>
      <c r="C47" s="742"/>
      <c r="D47" s="742"/>
      <c r="E47" s="742"/>
      <c r="F47" s="742"/>
      <c r="G47" s="742"/>
      <c r="H47" s="742"/>
      <c r="I47" s="742"/>
      <c r="J47" s="742"/>
      <c r="K47" s="742"/>
      <c r="L47" s="742"/>
      <c r="M47" s="742"/>
      <c r="N47" s="742"/>
      <c r="O47" s="742"/>
      <c r="P47" s="742"/>
      <c r="Q47" s="742"/>
      <c r="AY47" s="471"/>
      <c r="AZ47" s="471"/>
      <c r="BA47" s="471"/>
      <c r="BB47" s="471"/>
      <c r="BC47" s="471"/>
      <c r="BD47" s="601"/>
      <c r="BE47" s="601"/>
      <c r="BF47" s="601"/>
      <c r="BG47" s="601"/>
      <c r="BH47" s="471"/>
      <c r="BI47" s="471"/>
      <c r="BJ47" s="471"/>
    </row>
    <row r="48" spans="1:74" s="409" customFormat="1" ht="12.05" customHeight="1" x14ac:dyDescent="0.25">
      <c r="A48" s="410"/>
      <c r="B48" s="751" t="s">
        <v>838</v>
      </c>
      <c r="C48" s="752"/>
      <c r="D48" s="752"/>
      <c r="E48" s="752"/>
      <c r="F48" s="752"/>
      <c r="G48" s="752"/>
      <c r="H48" s="752"/>
      <c r="I48" s="752"/>
      <c r="J48" s="752"/>
      <c r="K48" s="752"/>
      <c r="L48" s="752"/>
      <c r="M48" s="752"/>
      <c r="N48" s="752"/>
      <c r="O48" s="752"/>
      <c r="P48" s="752"/>
      <c r="Q48" s="742"/>
      <c r="AY48" s="471"/>
      <c r="AZ48" s="471"/>
      <c r="BA48" s="471"/>
      <c r="BB48" s="471"/>
      <c r="BC48" s="471"/>
      <c r="BD48" s="601"/>
      <c r="BE48" s="601"/>
      <c r="BF48" s="601"/>
      <c r="BG48" s="601"/>
      <c r="BH48" s="471"/>
      <c r="BI48" s="471"/>
      <c r="BJ48" s="471"/>
    </row>
    <row r="49" spans="1:74" s="411" customFormat="1" ht="12.05" customHeight="1" x14ac:dyDescent="0.25">
      <c r="A49" s="393"/>
      <c r="B49" s="771" t="s">
        <v>1380</v>
      </c>
      <c r="C49" s="742"/>
      <c r="D49" s="742"/>
      <c r="E49" s="742"/>
      <c r="F49" s="742"/>
      <c r="G49" s="742"/>
      <c r="H49" s="742"/>
      <c r="I49" s="742"/>
      <c r="J49" s="742"/>
      <c r="K49" s="742"/>
      <c r="L49" s="742"/>
      <c r="M49" s="742"/>
      <c r="N49" s="742"/>
      <c r="O49" s="742"/>
      <c r="P49" s="742"/>
      <c r="Q49" s="742"/>
      <c r="AY49" s="472"/>
      <c r="AZ49" s="472"/>
      <c r="BA49" s="472"/>
      <c r="BB49" s="472"/>
      <c r="BC49" s="472"/>
      <c r="BD49" s="602"/>
      <c r="BE49" s="602"/>
      <c r="BF49" s="602"/>
      <c r="BG49" s="602"/>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9765625" defaultRowHeight="10" x14ac:dyDescent="0.2"/>
  <cols>
    <col min="1" max="1" width="11.59765625" style="89" customWidth="1"/>
    <col min="2" max="2" width="27.3984375" style="89" customWidth="1"/>
    <col min="3" max="50" width="6.59765625" style="89" customWidth="1"/>
    <col min="51" max="55" width="6.59765625" style="351" customWidth="1"/>
    <col min="56" max="58" width="6.59765625" style="603" customWidth="1"/>
    <col min="59" max="62" width="6.59765625" style="351" customWidth="1"/>
    <col min="63" max="74" width="6.59765625" style="89" customWidth="1"/>
    <col min="75" max="16384" width="9.59765625" style="89"/>
  </cols>
  <sheetData>
    <row r="1" spans="1:74" ht="14.85" customHeight="1" x14ac:dyDescent="0.25">
      <c r="A1" s="766" t="s">
        <v>798</v>
      </c>
      <c r="B1" s="809" t="s">
        <v>237</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277"/>
    </row>
    <row r="2" spans="1:74" s="72"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55.656337999999998</v>
      </c>
      <c r="AN6" s="250">
        <v>47.416158000000003</v>
      </c>
      <c r="AO6" s="250">
        <v>46.097239000000002</v>
      </c>
      <c r="AP6" s="250">
        <v>39.333956999999998</v>
      </c>
      <c r="AQ6" s="250">
        <v>37.250770000000003</v>
      </c>
      <c r="AR6" s="250">
        <v>39.595498999999997</v>
      </c>
      <c r="AS6" s="250">
        <v>43.207604000000003</v>
      </c>
      <c r="AT6" s="250">
        <v>47.512340000000002</v>
      </c>
      <c r="AU6" s="250">
        <v>45.131293999999997</v>
      </c>
      <c r="AV6" s="250">
        <v>44.982326999999998</v>
      </c>
      <c r="AW6" s="250">
        <v>44.339050999999998</v>
      </c>
      <c r="AX6" s="250">
        <v>44.797727000000002</v>
      </c>
      <c r="AY6" s="250">
        <v>48.556348999999997</v>
      </c>
      <c r="AZ6" s="250">
        <v>40.868284000000003</v>
      </c>
      <c r="BA6" s="250">
        <v>50.881473</v>
      </c>
      <c r="BB6" s="250">
        <v>45.317715</v>
      </c>
      <c r="BC6" s="250">
        <v>48.632001000000002</v>
      </c>
      <c r="BD6" s="250">
        <v>48.797648000000002</v>
      </c>
      <c r="BE6" s="250">
        <v>50.334138000000003</v>
      </c>
      <c r="BF6" s="250">
        <v>51.924416000000001</v>
      </c>
      <c r="BG6" s="250">
        <v>51.3459924</v>
      </c>
      <c r="BH6" s="316">
        <v>51.082970000000003</v>
      </c>
      <c r="BI6" s="316">
        <v>50.270690000000002</v>
      </c>
      <c r="BJ6" s="316">
        <v>50.229950000000002</v>
      </c>
      <c r="BK6" s="316">
        <v>54.163620000000002</v>
      </c>
      <c r="BL6" s="316">
        <v>50.093290000000003</v>
      </c>
      <c r="BM6" s="316">
        <v>54.380690000000001</v>
      </c>
      <c r="BN6" s="316">
        <v>49.56926</v>
      </c>
      <c r="BO6" s="316">
        <v>50.006120000000003</v>
      </c>
      <c r="BP6" s="316">
        <v>49.708329999999997</v>
      </c>
      <c r="BQ6" s="316">
        <v>51.497140000000002</v>
      </c>
      <c r="BR6" s="316">
        <v>55.923920000000003</v>
      </c>
      <c r="BS6" s="316">
        <v>51.567390000000003</v>
      </c>
      <c r="BT6" s="316">
        <v>52.740569999999998</v>
      </c>
      <c r="BU6" s="316">
        <v>51.408029999999997</v>
      </c>
      <c r="BV6" s="316">
        <v>51.061909999999997</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14.842579000000001</v>
      </c>
      <c r="AN7" s="250">
        <v>12.645051</v>
      </c>
      <c r="AO7" s="250">
        <v>12.293361000000001</v>
      </c>
      <c r="AP7" s="250">
        <v>9.9952249999999996</v>
      </c>
      <c r="AQ7" s="250">
        <v>9.4658440000000006</v>
      </c>
      <c r="AR7" s="250">
        <v>10.061688999999999</v>
      </c>
      <c r="AS7" s="250">
        <v>10.779282</v>
      </c>
      <c r="AT7" s="250">
        <v>11.853191000000001</v>
      </c>
      <c r="AU7" s="250">
        <v>11.259171</v>
      </c>
      <c r="AV7" s="250">
        <v>11.903445</v>
      </c>
      <c r="AW7" s="250">
        <v>11.733255</v>
      </c>
      <c r="AX7" s="250">
        <v>11.854644</v>
      </c>
      <c r="AY7" s="250">
        <v>14.132167000000001</v>
      </c>
      <c r="AZ7" s="250">
        <v>11.894594</v>
      </c>
      <c r="BA7" s="250">
        <v>14.808906</v>
      </c>
      <c r="BB7" s="250">
        <v>12.525038</v>
      </c>
      <c r="BC7" s="250">
        <v>13.441043000000001</v>
      </c>
      <c r="BD7" s="250">
        <v>13.486919</v>
      </c>
      <c r="BE7" s="250">
        <v>13.092048999999999</v>
      </c>
      <c r="BF7" s="250">
        <v>13.47866</v>
      </c>
      <c r="BG7" s="250">
        <v>13.600898057</v>
      </c>
      <c r="BH7" s="316">
        <v>13.60266</v>
      </c>
      <c r="BI7" s="316">
        <v>13.60127</v>
      </c>
      <c r="BJ7" s="316">
        <v>13.756830000000001</v>
      </c>
      <c r="BK7" s="316">
        <v>14.90875</v>
      </c>
      <c r="BL7" s="316">
        <v>13.840619999999999</v>
      </c>
      <c r="BM7" s="316">
        <v>15.376239999999999</v>
      </c>
      <c r="BN7" s="316">
        <v>14.46425</v>
      </c>
      <c r="BO7" s="316">
        <v>14.56443</v>
      </c>
      <c r="BP7" s="316">
        <v>14.47505</v>
      </c>
      <c r="BQ7" s="316">
        <v>13.070819999999999</v>
      </c>
      <c r="BR7" s="316">
        <v>14.309430000000001</v>
      </c>
      <c r="BS7" s="316">
        <v>13.1351</v>
      </c>
      <c r="BT7" s="316">
        <v>13.728960000000001</v>
      </c>
      <c r="BU7" s="316">
        <v>13.75956</v>
      </c>
      <c r="BV7" s="316">
        <v>13.976599999999999</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9.6094539999999995</v>
      </c>
      <c r="AN8" s="250">
        <v>8.1867249999999991</v>
      </c>
      <c r="AO8" s="250">
        <v>7.9589869999999996</v>
      </c>
      <c r="AP8" s="250">
        <v>6.7596309999999997</v>
      </c>
      <c r="AQ8" s="250">
        <v>6.4016320000000002</v>
      </c>
      <c r="AR8" s="250">
        <v>6.8045540000000004</v>
      </c>
      <c r="AS8" s="250">
        <v>7.3654719999999996</v>
      </c>
      <c r="AT8" s="250">
        <v>8.0993139999999997</v>
      </c>
      <c r="AU8" s="250">
        <v>7.6934060000000004</v>
      </c>
      <c r="AV8" s="250">
        <v>7.3280960000000004</v>
      </c>
      <c r="AW8" s="250">
        <v>7.223287</v>
      </c>
      <c r="AX8" s="250">
        <v>7.2979849999999997</v>
      </c>
      <c r="AY8" s="250">
        <v>8.6405250000000002</v>
      </c>
      <c r="AZ8" s="250">
        <v>7.2724409999999997</v>
      </c>
      <c r="BA8" s="250">
        <v>9.0542920000000002</v>
      </c>
      <c r="BB8" s="250">
        <v>7.3929099999999996</v>
      </c>
      <c r="BC8" s="250">
        <v>7.9335950000000004</v>
      </c>
      <c r="BD8" s="250">
        <v>7.9605949999999996</v>
      </c>
      <c r="BE8" s="250">
        <v>8.3991849999999992</v>
      </c>
      <c r="BF8" s="250">
        <v>8.7314969999999992</v>
      </c>
      <c r="BG8" s="250">
        <v>8.6063840570999997</v>
      </c>
      <c r="BH8" s="316">
        <v>8.3294669999999993</v>
      </c>
      <c r="BI8" s="316">
        <v>8.2743380000000002</v>
      </c>
      <c r="BJ8" s="316">
        <v>8.3988940000000003</v>
      </c>
      <c r="BK8" s="316">
        <v>9.0448749999999993</v>
      </c>
      <c r="BL8" s="316">
        <v>8.3277260000000002</v>
      </c>
      <c r="BM8" s="316">
        <v>9.0289529999999996</v>
      </c>
      <c r="BN8" s="316">
        <v>8.260783</v>
      </c>
      <c r="BO8" s="316">
        <v>8.6166040000000006</v>
      </c>
      <c r="BP8" s="316">
        <v>8.6221479999999993</v>
      </c>
      <c r="BQ8" s="316">
        <v>8.7132579999999997</v>
      </c>
      <c r="BR8" s="316">
        <v>9.6205069999999999</v>
      </c>
      <c r="BS8" s="316">
        <v>8.9214819999999992</v>
      </c>
      <c r="BT8" s="316">
        <v>9.0566449999999996</v>
      </c>
      <c r="BU8" s="316">
        <v>9.0619739999999993</v>
      </c>
      <c r="BV8" s="316">
        <v>9.2697099999999999</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31.204305000000002</v>
      </c>
      <c r="AN9" s="250">
        <v>26.584382000000002</v>
      </c>
      <c r="AO9" s="250">
        <v>25.844891000000001</v>
      </c>
      <c r="AP9" s="250">
        <v>22.579101000000001</v>
      </c>
      <c r="AQ9" s="250">
        <v>21.383293999999999</v>
      </c>
      <c r="AR9" s="250">
        <v>22.729255999999999</v>
      </c>
      <c r="AS9" s="250">
        <v>25.062850000000001</v>
      </c>
      <c r="AT9" s="250">
        <v>27.559835</v>
      </c>
      <c r="AU9" s="250">
        <v>26.178716999999999</v>
      </c>
      <c r="AV9" s="250">
        <v>25.750786000000002</v>
      </c>
      <c r="AW9" s="250">
        <v>25.382508999999999</v>
      </c>
      <c r="AX9" s="250">
        <v>25.645098000000001</v>
      </c>
      <c r="AY9" s="250">
        <v>25.783657000000002</v>
      </c>
      <c r="AZ9" s="250">
        <v>21.701249000000001</v>
      </c>
      <c r="BA9" s="250">
        <v>27.018274999999999</v>
      </c>
      <c r="BB9" s="250">
        <v>25.399767000000001</v>
      </c>
      <c r="BC9" s="250">
        <v>27.257363000000002</v>
      </c>
      <c r="BD9" s="250">
        <v>27.350134000000001</v>
      </c>
      <c r="BE9" s="250">
        <v>28.842904000000001</v>
      </c>
      <c r="BF9" s="250">
        <v>29.714258999999998</v>
      </c>
      <c r="BG9" s="250">
        <v>29.138710285999998</v>
      </c>
      <c r="BH9" s="316">
        <v>29.150849999999998</v>
      </c>
      <c r="BI9" s="316">
        <v>28.39508</v>
      </c>
      <c r="BJ9" s="316">
        <v>28.07423</v>
      </c>
      <c r="BK9" s="316">
        <v>30.209990000000001</v>
      </c>
      <c r="BL9" s="316">
        <v>27.924949999999999</v>
      </c>
      <c r="BM9" s="316">
        <v>29.9755</v>
      </c>
      <c r="BN9" s="316">
        <v>26.84423</v>
      </c>
      <c r="BO9" s="316">
        <v>26.82508</v>
      </c>
      <c r="BP9" s="316">
        <v>26.611139999999999</v>
      </c>
      <c r="BQ9" s="316">
        <v>29.713059999999999</v>
      </c>
      <c r="BR9" s="316">
        <v>31.993980000000001</v>
      </c>
      <c r="BS9" s="316">
        <v>29.510809999999999</v>
      </c>
      <c r="BT9" s="316">
        <v>29.95496</v>
      </c>
      <c r="BU9" s="316">
        <v>28.586500000000001</v>
      </c>
      <c r="BV9" s="316">
        <v>27.81559</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0.57799999999999996</v>
      </c>
      <c r="AU10" s="250">
        <v>1.6011599999999999</v>
      </c>
      <c r="AV10" s="250">
        <v>0.51149</v>
      </c>
      <c r="AW10" s="250">
        <v>0.87361999999999995</v>
      </c>
      <c r="AX10" s="250">
        <v>0.51173000000000002</v>
      </c>
      <c r="AY10" s="250">
        <v>-4.1589999999999998</v>
      </c>
      <c r="AZ10" s="250">
        <v>-0.51400000000000001</v>
      </c>
      <c r="BA10" s="250">
        <v>0.16700000000000001</v>
      </c>
      <c r="BB10" s="250">
        <v>-0.39300000000000002</v>
      </c>
      <c r="BC10" s="250">
        <v>-0.32200000000000001</v>
      </c>
      <c r="BD10" s="250">
        <v>2.7970000000000002</v>
      </c>
      <c r="BE10" s="250">
        <v>1.8580000000000001</v>
      </c>
      <c r="BF10" s="250">
        <v>-5.2212399999999999E-2</v>
      </c>
      <c r="BG10" s="250">
        <v>0.81817220000000002</v>
      </c>
      <c r="BH10" s="316">
        <v>-1.02887</v>
      </c>
      <c r="BI10" s="316">
        <v>-0.1537955</v>
      </c>
      <c r="BJ10" s="316">
        <v>-0.77629210000000004</v>
      </c>
      <c r="BK10" s="316">
        <v>0.52040050000000004</v>
      </c>
      <c r="BL10" s="316">
        <v>-1.3642380000000001</v>
      </c>
      <c r="BM10" s="316">
        <v>-0.38637830000000001</v>
      </c>
      <c r="BN10" s="316">
        <v>-1.351213</v>
      </c>
      <c r="BO10" s="316">
        <v>-1.569482</v>
      </c>
      <c r="BP10" s="316">
        <v>0.86502829999999997</v>
      </c>
      <c r="BQ10" s="316">
        <v>0.91923120000000003</v>
      </c>
      <c r="BR10" s="316">
        <v>-0.70314600000000005</v>
      </c>
      <c r="BS10" s="316">
        <v>-0.97945409999999999</v>
      </c>
      <c r="BT10" s="316">
        <v>-2.1967490000000001</v>
      </c>
      <c r="BU10" s="316">
        <v>-1.201738</v>
      </c>
      <c r="BV10" s="316">
        <v>-1.7632239999999999</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0.50926800000000005</v>
      </c>
      <c r="BC11" s="250">
        <v>0.51217800000000002</v>
      </c>
      <c r="BD11" s="250">
        <v>0.50891799999999998</v>
      </c>
      <c r="BE11" s="250">
        <v>0.56406699999999999</v>
      </c>
      <c r="BF11" s="250">
        <v>0.36813000000000001</v>
      </c>
      <c r="BG11" s="250">
        <v>0.37101859999999998</v>
      </c>
      <c r="BH11" s="316">
        <v>0.38130910000000001</v>
      </c>
      <c r="BI11" s="316">
        <v>0.38718130000000001</v>
      </c>
      <c r="BJ11" s="316">
        <v>0.36771759999999998</v>
      </c>
      <c r="BK11" s="316">
        <v>0.4104486</v>
      </c>
      <c r="BL11" s="316">
        <v>0.22521140000000001</v>
      </c>
      <c r="BM11" s="316">
        <v>0.25419439999999999</v>
      </c>
      <c r="BN11" s="316">
        <v>0.2512509</v>
      </c>
      <c r="BO11" s="316">
        <v>0.30673109999999998</v>
      </c>
      <c r="BP11" s="316">
        <v>0.34547640000000002</v>
      </c>
      <c r="BQ11" s="316">
        <v>0.41330489999999998</v>
      </c>
      <c r="BR11" s="316">
        <v>0.35426750000000001</v>
      </c>
      <c r="BS11" s="316">
        <v>0.36111369999999998</v>
      </c>
      <c r="BT11" s="316">
        <v>0.37375199999999997</v>
      </c>
      <c r="BU11" s="316">
        <v>0.3817817</v>
      </c>
      <c r="BV11" s="316">
        <v>0.36359799999999998</v>
      </c>
    </row>
    <row r="12" spans="1:74" ht="11.1" customHeight="1" x14ac:dyDescent="0.2">
      <c r="A12" s="93" t="s">
        <v>206</v>
      </c>
      <c r="B12" s="194" t="s">
        <v>450</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6.8109859999999998</v>
      </c>
      <c r="BC12" s="250">
        <v>7.486726</v>
      </c>
      <c r="BD12" s="250">
        <v>7.8357190000000001</v>
      </c>
      <c r="BE12" s="250">
        <v>6.5108670000000002</v>
      </c>
      <c r="BF12" s="250">
        <v>7.6923300000000001</v>
      </c>
      <c r="BG12" s="250">
        <v>8.3617380000000008</v>
      </c>
      <c r="BH12" s="316">
        <v>7.6353239999999998</v>
      </c>
      <c r="BI12" s="316">
        <v>10.37795</v>
      </c>
      <c r="BJ12" s="316">
        <v>9.2071020000000008</v>
      </c>
      <c r="BK12" s="316">
        <v>9.0475209999999997</v>
      </c>
      <c r="BL12" s="316">
        <v>9.5748569999999997</v>
      </c>
      <c r="BM12" s="316">
        <v>9.8524659999999997</v>
      </c>
      <c r="BN12" s="316">
        <v>7.61226</v>
      </c>
      <c r="BO12" s="316">
        <v>6.1607260000000004</v>
      </c>
      <c r="BP12" s="316">
        <v>5.9893179999999999</v>
      </c>
      <c r="BQ12" s="316">
        <v>7.1292390000000001</v>
      </c>
      <c r="BR12" s="316">
        <v>5.9432070000000001</v>
      </c>
      <c r="BS12" s="316">
        <v>7.3037190000000001</v>
      </c>
      <c r="BT12" s="316">
        <v>6.9651740000000002</v>
      </c>
      <c r="BU12" s="316">
        <v>10.13334</v>
      </c>
      <c r="BV12" s="316">
        <v>9.1320460000000008</v>
      </c>
    </row>
    <row r="13" spans="1:74" ht="11.1" customHeight="1" x14ac:dyDescent="0.2">
      <c r="A13" s="93" t="s">
        <v>207</v>
      </c>
      <c r="B13" s="195" t="s">
        <v>685</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3.713409</v>
      </c>
      <c r="BC13" s="250">
        <v>3.7224400000000002</v>
      </c>
      <c r="BD13" s="250">
        <v>4.2543939999999996</v>
      </c>
      <c r="BE13" s="250">
        <v>3.3898239999999999</v>
      </c>
      <c r="BF13" s="250">
        <v>4.2597170000000002</v>
      </c>
      <c r="BG13" s="250">
        <v>4.923521</v>
      </c>
      <c r="BH13" s="316">
        <v>4.5912850000000001</v>
      </c>
      <c r="BI13" s="316">
        <v>4.9545159999999999</v>
      </c>
      <c r="BJ13" s="316">
        <v>4.9120819999999998</v>
      </c>
      <c r="BK13" s="316">
        <v>5.048775</v>
      </c>
      <c r="BL13" s="316">
        <v>4.6430850000000001</v>
      </c>
      <c r="BM13" s="316">
        <v>5.7645390000000001</v>
      </c>
      <c r="BN13" s="316">
        <v>4.637994</v>
      </c>
      <c r="BO13" s="316">
        <v>3.7908390000000001</v>
      </c>
      <c r="BP13" s="316">
        <v>3.1549019999999999</v>
      </c>
      <c r="BQ13" s="316">
        <v>4.8039740000000002</v>
      </c>
      <c r="BR13" s="316">
        <v>3.6103070000000002</v>
      </c>
      <c r="BS13" s="316">
        <v>4.5842260000000001</v>
      </c>
      <c r="BT13" s="316">
        <v>4.4236519999999997</v>
      </c>
      <c r="BU13" s="316">
        <v>4.9238720000000002</v>
      </c>
      <c r="BV13" s="316">
        <v>4.9284970000000001</v>
      </c>
    </row>
    <row r="14" spans="1:74" ht="11.1" customHeight="1" x14ac:dyDescent="0.2">
      <c r="A14" s="93" t="s">
        <v>208</v>
      </c>
      <c r="B14" s="195" t="s">
        <v>686</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3.0975769999999998</v>
      </c>
      <c r="BC14" s="250">
        <v>3.7642859999999998</v>
      </c>
      <c r="BD14" s="250">
        <v>3.5813250000000001</v>
      </c>
      <c r="BE14" s="250">
        <v>3.1210429999999998</v>
      </c>
      <c r="BF14" s="250">
        <v>3.4326129999999999</v>
      </c>
      <c r="BG14" s="250">
        <v>3.438218</v>
      </c>
      <c r="BH14" s="316">
        <v>3.0440390000000002</v>
      </c>
      <c r="BI14" s="316">
        <v>5.423432</v>
      </c>
      <c r="BJ14" s="316">
        <v>4.2950200000000001</v>
      </c>
      <c r="BK14" s="316">
        <v>3.9987460000000001</v>
      </c>
      <c r="BL14" s="316">
        <v>4.9317719999999996</v>
      </c>
      <c r="BM14" s="316">
        <v>4.0879269999999996</v>
      </c>
      <c r="BN14" s="316">
        <v>2.9742660000000001</v>
      </c>
      <c r="BO14" s="316">
        <v>2.3698869999999999</v>
      </c>
      <c r="BP14" s="316">
        <v>2.8344149999999999</v>
      </c>
      <c r="BQ14" s="316">
        <v>2.3252660000000001</v>
      </c>
      <c r="BR14" s="316">
        <v>2.3329010000000001</v>
      </c>
      <c r="BS14" s="316">
        <v>2.7194929999999999</v>
      </c>
      <c r="BT14" s="316">
        <v>2.5415230000000002</v>
      </c>
      <c r="BU14" s="316">
        <v>5.2094670000000001</v>
      </c>
      <c r="BV14" s="316">
        <v>4.2035499999999999</v>
      </c>
    </row>
    <row r="15" spans="1:74" ht="11.1" customHeight="1" x14ac:dyDescent="0.2">
      <c r="A15" s="93" t="s">
        <v>209</v>
      </c>
      <c r="B15" s="194" t="s">
        <v>427</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49.895085999999999</v>
      </c>
      <c r="AN15" s="250">
        <v>40.509653999999998</v>
      </c>
      <c r="AO15" s="250">
        <v>40.618526000000003</v>
      </c>
      <c r="AP15" s="250">
        <v>33.879925</v>
      </c>
      <c r="AQ15" s="250">
        <v>32.674830999999998</v>
      </c>
      <c r="AR15" s="250">
        <v>37.312452999999998</v>
      </c>
      <c r="AS15" s="250">
        <v>40.115977000000001</v>
      </c>
      <c r="AT15" s="250">
        <v>43.881673999999997</v>
      </c>
      <c r="AU15" s="250">
        <v>41.862867000000001</v>
      </c>
      <c r="AV15" s="250">
        <v>40.711371</v>
      </c>
      <c r="AW15" s="250">
        <v>38.833787999999998</v>
      </c>
      <c r="AX15" s="250">
        <v>38.731740000000002</v>
      </c>
      <c r="AY15" s="250">
        <v>39.193474000000002</v>
      </c>
      <c r="AZ15" s="250">
        <v>33.267552000000002</v>
      </c>
      <c r="BA15" s="250">
        <v>43.708264</v>
      </c>
      <c r="BB15" s="250">
        <v>38.622996999999998</v>
      </c>
      <c r="BC15" s="250">
        <v>41.335453000000001</v>
      </c>
      <c r="BD15" s="250">
        <v>44.267847000000003</v>
      </c>
      <c r="BE15" s="250">
        <v>46.245337999999997</v>
      </c>
      <c r="BF15" s="250">
        <v>44.548003629999997</v>
      </c>
      <c r="BG15" s="250">
        <v>44.173445399999999</v>
      </c>
      <c r="BH15" s="316">
        <v>42.800089999999997</v>
      </c>
      <c r="BI15" s="316">
        <v>40.126130000000003</v>
      </c>
      <c r="BJ15" s="316">
        <v>40.614280000000001</v>
      </c>
      <c r="BK15" s="316">
        <v>46.046939999999999</v>
      </c>
      <c r="BL15" s="316">
        <v>39.37941</v>
      </c>
      <c r="BM15" s="316">
        <v>44.396039999999999</v>
      </c>
      <c r="BN15" s="316">
        <v>40.857039999999998</v>
      </c>
      <c r="BO15" s="316">
        <v>42.582639999999998</v>
      </c>
      <c r="BP15" s="316">
        <v>44.929519999999997</v>
      </c>
      <c r="BQ15" s="316">
        <v>45.70044</v>
      </c>
      <c r="BR15" s="316">
        <v>49.631830000000001</v>
      </c>
      <c r="BS15" s="316">
        <v>43.645330000000001</v>
      </c>
      <c r="BT15" s="316">
        <v>43.952399999999997</v>
      </c>
      <c r="BU15" s="316">
        <v>40.454740000000001</v>
      </c>
      <c r="BV15" s="316">
        <v>40.530230000000003</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345"/>
      <c r="BI16" s="345"/>
      <c r="BJ16" s="345"/>
      <c r="BK16" s="345"/>
      <c r="BL16" s="345"/>
      <c r="BM16" s="345"/>
      <c r="BN16" s="345"/>
      <c r="BO16" s="345"/>
      <c r="BP16" s="345"/>
      <c r="BQ16" s="345"/>
      <c r="BR16" s="345"/>
      <c r="BS16" s="345"/>
      <c r="BT16" s="345"/>
      <c r="BU16" s="345"/>
      <c r="BV16" s="34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-6.0217879999999999</v>
      </c>
      <c r="AN17" s="250">
        <v>-4.7742380000000004</v>
      </c>
      <c r="AO17" s="250">
        <v>-5.784294</v>
      </c>
      <c r="AP17" s="250">
        <v>-6.4569859999999997</v>
      </c>
      <c r="AQ17" s="250">
        <v>-2.2667250000000001</v>
      </c>
      <c r="AR17" s="250">
        <v>3.679481</v>
      </c>
      <c r="AS17" s="250">
        <v>12.500176</v>
      </c>
      <c r="AT17" s="250">
        <v>8.3606890000000007</v>
      </c>
      <c r="AU17" s="250">
        <v>0.61577300000000001</v>
      </c>
      <c r="AV17" s="250">
        <v>-4.2316079999999996</v>
      </c>
      <c r="AW17" s="250">
        <v>-2.636053</v>
      </c>
      <c r="AX17" s="250">
        <v>3.555536</v>
      </c>
      <c r="AY17" s="250">
        <v>7.4647639999999997</v>
      </c>
      <c r="AZ17" s="250">
        <v>15.82253</v>
      </c>
      <c r="BA17" s="250">
        <v>-1.9573199999999999</v>
      </c>
      <c r="BB17" s="250">
        <v>-7.2706951000000002</v>
      </c>
      <c r="BC17" s="250">
        <v>-2.6036907999999999</v>
      </c>
      <c r="BD17" s="250">
        <v>9.0470343999999994</v>
      </c>
      <c r="BE17" s="250">
        <v>14.0454606</v>
      </c>
      <c r="BF17" s="250">
        <v>8.7796537000000008</v>
      </c>
      <c r="BG17" s="250">
        <v>3.7218239</v>
      </c>
      <c r="BH17" s="316">
        <v>-1.391837</v>
      </c>
      <c r="BI17" s="316">
        <v>1.5918289999999999</v>
      </c>
      <c r="BJ17" s="316">
        <v>11.39537</v>
      </c>
      <c r="BK17" s="316">
        <v>6.289974</v>
      </c>
      <c r="BL17" s="316">
        <v>4.605791</v>
      </c>
      <c r="BM17" s="316">
        <v>-5.7675689999999999</v>
      </c>
      <c r="BN17" s="316">
        <v>-7.6762759999999997</v>
      </c>
      <c r="BO17" s="316">
        <v>-3.7805529999999998</v>
      </c>
      <c r="BP17" s="316">
        <v>3.2001780000000002</v>
      </c>
      <c r="BQ17" s="316">
        <v>10.566789999999999</v>
      </c>
      <c r="BR17" s="316">
        <v>4.5922400000000003</v>
      </c>
      <c r="BS17" s="316">
        <v>0.1372862</v>
      </c>
      <c r="BT17" s="316">
        <v>-6.0747109999999997</v>
      </c>
      <c r="BU17" s="316">
        <v>-3.0893290000000002</v>
      </c>
      <c r="BV17" s="316">
        <v>7.9062510000000001</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250">
        <v>0.66698924999999998</v>
      </c>
      <c r="BD18" s="250">
        <v>0.66698924999999998</v>
      </c>
      <c r="BE18" s="250">
        <v>0.66698924999999998</v>
      </c>
      <c r="BF18" s="250">
        <v>0.66698924999999998</v>
      </c>
      <c r="BG18" s="250">
        <v>0.66698924999999998</v>
      </c>
      <c r="BH18" s="316">
        <v>0.66698919999999995</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 customHeight="1" x14ac:dyDescent="0.2">
      <c r="A19" s="93" t="s">
        <v>212</v>
      </c>
      <c r="B19" s="194" t="s">
        <v>428</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44.552077998999998</v>
      </c>
      <c r="AN19" s="250">
        <v>36.399835000000003</v>
      </c>
      <c r="AO19" s="250">
        <v>35.360747005</v>
      </c>
      <c r="AP19" s="250">
        <v>27.93783599</v>
      </c>
      <c r="AQ19" s="250">
        <v>30.907143007999998</v>
      </c>
      <c r="AR19" s="250">
        <v>41.501714010000001</v>
      </c>
      <c r="AS19" s="250">
        <v>53.252160005</v>
      </c>
      <c r="AT19" s="250">
        <v>52.933225000999997</v>
      </c>
      <c r="AU19" s="250">
        <v>43.125506989999998</v>
      </c>
      <c r="AV19" s="250">
        <v>37.242312996999999</v>
      </c>
      <c r="AW19" s="250">
        <v>36.960284999999999</v>
      </c>
      <c r="AX19" s="250">
        <v>43.049826000000003</v>
      </c>
      <c r="AY19" s="250">
        <v>47.325227249999998</v>
      </c>
      <c r="AZ19" s="250">
        <v>49.757071250000003</v>
      </c>
      <c r="BA19" s="250">
        <v>42.417933249999997</v>
      </c>
      <c r="BB19" s="250">
        <v>32.019291150000001</v>
      </c>
      <c r="BC19" s="250">
        <v>39.398751449999999</v>
      </c>
      <c r="BD19" s="250">
        <v>53.981870649999998</v>
      </c>
      <c r="BE19" s="250">
        <v>60.957787850000003</v>
      </c>
      <c r="BF19" s="250">
        <v>53.994646580000001</v>
      </c>
      <c r="BG19" s="250">
        <v>48.562258550000003</v>
      </c>
      <c r="BH19" s="316">
        <v>42.075240000000001</v>
      </c>
      <c r="BI19" s="316">
        <v>42.384950000000003</v>
      </c>
      <c r="BJ19" s="316">
        <v>52.676639999999999</v>
      </c>
      <c r="BK19" s="316">
        <v>52.953470000000003</v>
      </c>
      <c r="BL19" s="316">
        <v>44.601759999999999</v>
      </c>
      <c r="BM19" s="316">
        <v>39.24503</v>
      </c>
      <c r="BN19" s="316">
        <v>33.797319999999999</v>
      </c>
      <c r="BO19" s="316">
        <v>39.418640000000003</v>
      </c>
      <c r="BP19" s="316">
        <v>48.746250000000003</v>
      </c>
      <c r="BQ19" s="316">
        <v>56.883780000000002</v>
      </c>
      <c r="BR19" s="316">
        <v>54.840629999999997</v>
      </c>
      <c r="BS19" s="316">
        <v>44.399169999999998</v>
      </c>
      <c r="BT19" s="316">
        <v>38.494250000000001</v>
      </c>
      <c r="BU19" s="316">
        <v>37.981960000000001</v>
      </c>
      <c r="BV19" s="316">
        <v>49.053040000000003</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345"/>
      <c r="BI21" s="345"/>
      <c r="BJ21" s="345"/>
      <c r="BK21" s="345"/>
      <c r="BL21" s="345"/>
      <c r="BM21" s="345"/>
      <c r="BN21" s="345"/>
      <c r="BO21" s="345"/>
      <c r="BP21" s="345"/>
      <c r="BQ21" s="345"/>
      <c r="BR21" s="345"/>
      <c r="BS21" s="345"/>
      <c r="BT21" s="345"/>
      <c r="BU21" s="345"/>
      <c r="BV21" s="34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1.4914740150000001</v>
      </c>
      <c r="AZ22" s="250">
        <v>1.3505880079999999</v>
      </c>
      <c r="BA22" s="250">
        <v>1.5192010039999999</v>
      </c>
      <c r="BB22" s="250">
        <v>1.717128</v>
      </c>
      <c r="BC22" s="250">
        <v>1.6456040000000001</v>
      </c>
      <c r="BD22" s="250">
        <v>1.6992</v>
      </c>
      <c r="BE22" s="250">
        <v>1.416822</v>
      </c>
      <c r="BF22" s="250">
        <v>1.460798</v>
      </c>
      <c r="BG22" s="250">
        <v>1.455519</v>
      </c>
      <c r="BH22" s="316">
        <v>1.597523</v>
      </c>
      <c r="BI22" s="316">
        <v>1.6350119999999999</v>
      </c>
      <c r="BJ22" s="316">
        <v>1.7060169999999999</v>
      </c>
      <c r="BK22" s="316">
        <v>1.930436</v>
      </c>
      <c r="BL22" s="316">
        <v>1.856941</v>
      </c>
      <c r="BM22" s="316">
        <v>1.925638</v>
      </c>
      <c r="BN22" s="316">
        <v>1.6781429999999999</v>
      </c>
      <c r="BO22" s="316">
        <v>1.5390010000000001</v>
      </c>
      <c r="BP22" s="316">
        <v>1.706378</v>
      </c>
      <c r="BQ22" s="316">
        <v>1.48739</v>
      </c>
      <c r="BR22" s="316">
        <v>1.559042</v>
      </c>
      <c r="BS22" s="316">
        <v>1.5135689999999999</v>
      </c>
      <c r="BT22" s="316">
        <v>1.6263620000000001</v>
      </c>
      <c r="BU22" s="316">
        <v>1.634355</v>
      </c>
      <c r="BV22" s="316">
        <v>1.675284</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36.807714189000002</v>
      </c>
      <c r="AN23" s="250">
        <v>32.066757162999998</v>
      </c>
      <c r="AO23" s="250">
        <v>28.979048496000001</v>
      </c>
      <c r="AP23" s="250">
        <v>23.623525919999999</v>
      </c>
      <c r="AQ23" s="250">
        <v>26.869671817</v>
      </c>
      <c r="AR23" s="250">
        <v>36.746007990000003</v>
      </c>
      <c r="AS23" s="250">
        <v>49.929793003999997</v>
      </c>
      <c r="AT23" s="250">
        <v>50.590078992000002</v>
      </c>
      <c r="AU23" s="250">
        <v>38.78832783</v>
      </c>
      <c r="AV23" s="250">
        <v>33.996711750999999</v>
      </c>
      <c r="AW23" s="250">
        <v>34.473141929999997</v>
      </c>
      <c r="AX23" s="250">
        <v>43.653328062999996</v>
      </c>
      <c r="AY23" s="250">
        <v>45.497868672999999</v>
      </c>
      <c r="AZ23" s="250">
        <v>48.100852128</v>
      </c>
      <c r="BA23" s="250">
        <v>34.550936943000004</v>
      </c>
      <c r="BB23" s="250">
        <v>30.10371108</v>
      </c>
      <c r="BC23" s="250">
        <v>35.621506783999997</v>
      </c>
      <c r="BD23" s="250">
        <v>48.053016085000003</v>
      </c>
      <c r="BE23" s="250">
        <v>56.430380765999999</v>
      </c>
      <c r="BF23" s="250">
        <v>52.520029999999998</v>
      </c>
      <c r="BG23" s="250">
        <v>45.026940000000003</v>
      </c>
      <c r="BH23" s="316">
        <v>38.115229999999997</v>
      </c>
      <c r="BI23" s="316">
        <v>38.268650000000001</v>
      </c>
      <c r="BJ23" s="316">
        <v>48.562150000000003</v>
      </c>
      <c r="BK23" s="316">
        <v>48.467269999999999</v>
      </c>
      <c r="BL23" s="316">
        <v>40.342689999999997</v>
      </c>
      <c r="BM23" s="316">
        <v>34.939689999999999</v>
      </c>
      <c r="BN23" s="316">
        <v>29.639759999999999</v>
      </c>
      <c r="BO23" s="316">
        <v>35.66836</v>
      </c>
      <c r="BP23" s="316">
        <v>44.788910000000001</v>
      </c>
      <c r="BQ23" s="316">
        <v>53.129350000000002</v>
      </c>
      <c r="BR23" s="316">
        <v>50.975610000000003</v>
      </c>
      <c r="BS23" s="316">
        <v>40.569310000000002</v>
      </c>
      <c r="BT23" s="316">
        <v>34.540860000000002</v>
      </c>
      <c r="BU23" s="316">
        <v>33.904829999999997</v>
      </c>
      <c r="BV23" s="316">
        <v>45.011710000000001</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2.479409016</v>
      </c>
      <c r="AN24" s="250">
        <v>2.4810590110000001</v>
      </c>
      <c r="AO24" s="250">
        <v>2.4131379910000001</v>
      </c>
      <c r="AP24" s="250">
        <v>1.8886229999999999</v>
      </c>
      <c r="AQ24" s="250">
        <v>1.8965090099999999</v>
      </c>
      <c r="AR24" s="250">
        <v>1.955112</v>
      </c>
      <c r="AS24" s="250">
        <v>2.0016410150000001</v>
      </c>
      <c r="AT24" s="250">
        <v>2.0366149980000001</v>
      </c>
      <c r="AU24" s="250">
        <v>2.0419509900000001</v>
      </c>
      <c r="AV24" s="250">
        <v>2.3576960100000002</v>
      </c>
      <c r="AW24" s="250">
        <v>2.3879750099999999</v>
      </c>
      <c r="AX24" s="250">
        <v>2.437566983</v>
      </c>
      <c r="AY24" s="250">
        <v>2.3231209970000002</v>
      </c>
      <c r="AZ24" s="250">
        <v>2.2304609879999999</v>
      </c>
      <c r="BA24" s="250">
        <v>2.2942880209999998</v>
      </c>
      <c r="BB24" s="250">
        <v>2.4750453000000001</v>
      </c>
      <c r="BC24" s="250">
        <v>2.181058878</v>
      </c>
      <c r="BD24" s="250">
        <v>2.2023356999999999</v>
      </c>
      <c r="BE24" s="250">
        <v>2.2440955100000002</v>
      </c>
      <c r="BF24" s="250">
        <v>2.2764044000000001</v>
      </c>
      <c r="BG24" s="250">
        <v>2.3406156</v>
      </c>
      <c r="BH24" s="316">
        <v>2.3624860000000001</v>
      </c>
      <c r="BI24" s="316">
        <v>2.4812829999999999</v>
      </c>
      <c r="BJ24" s="316">
        <v>2.4084720000000002</v>
      </c>
      <c r="BK24" s="316">
        <v>2.5557650000000001</v>
      </c>
      <c r="BL24" s="316">
        <v>2.4021279999999998</v>
      </c>
      <c r="BM24" s="316">
        <v>2.379699</v>
      </c>
      <c r="BN24" s="316">
        <v>2.4794100000000001</v>
      </c>
      <c r="BO24" s="316">
        <v>2.2112769999999999</v>
      </c>
      <c r="BP24" s="316">
        <v>2.2509649999999999</v>
      </c>
      <c r="BQ24" s="316">
        <v>2.2670460000000001</v>
      </c>
      <c r="BR24" s="316">
        <v>2.3059799999999999</v>
      </c>
      <c r="BS24" s="316">
        <v>2.3162929999999999</v>
      </c>
      <c r="BT24" s="316">
        <v>2.3270240000000002</v>
      </c>
      <c r="BU24" s="316">
        <v>2.4427789999999998</v>
      </c>
      <c r="BV24" s="316">
        <v>2.3660429999999999</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8.6730002E-2</v>
      </c>
      <c r="AZ25" s="250">
        <v>0.105994</v>
      </c>
      <c r="BA25" s="250">
        <v>7.9758009000000005E-2</v>
      </c>
      <c r="BB25" s="250">
        <v>5.4831299999999999E-2</v>
      </c>
      <c r="BC25" s="250">
        <v>5.1806890000000001E-2</v>
      </c>
      <c r="BD25" s="250">
        <v>4.9730700000000003E-2</v>
      </c>
      <c r="BE25" s="250">
        <v>6.0512499999999997E-2</v>
      </c>
      <c r="BF25" s="250">
        <v>6.1041999999999999E-2</v>
      </c>
      <c r="BG25" s="250">
        <v>6.7476599999999998E-2</v>
      </c>
      <c r="BH25" s="316">
        <v>6.89689E-2</v>
      </c>
      <c r="BI25" s="316">
        <v>8.0711500000000005E-2</v>
      </c>
      <c r="BJ25" s="316">
        <v>9.9210900000000005E-2</v>
      </c>
      <c r="BK25" s="316">
        <v>8.0062400000000006E-2</v>
      </c>
      <c r="BL25" s="316">
        <v>6.8767700000000001E-2</v>
      </c>
      <c r="BM25" s="316">
        <v>6.1588299999999999E-2</v>
      </c>
      <c r="BN25" s="316">
        <v>5.7990800000000002E-2</v>
      </c>
      <c r="BO25" s="316">
        <v>5.33707E-2</v>
      </c>
      <c r="BP25" s="316">
        <v>4.9379899999999997E-2</v>
      </c>
      <c r="BQ25" s="316">
        <v>6.0615099999999998E-2</v>
      </c>
      <c r="BR25" s="316">
        <v>6.1784899999999997E-2</v>
      </c>
      <c r="BS25" s="316">
        <v>6.1611899999999997E-2</v>
      </c>
      <c r="BT25" s="316">
        <v>6.4538700000000004E-2</v>
      </c>
      <c r="BU25" s="316">
        <v>7.5149199999999999E-2</v>
      </c>
      <c r="BV25" s="316">
        <v>9.3509700000000001E-2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1.845105</v>
      </c>
      <c r="AQ26" s="250">
        <v>1.849223005</v>
      </c>
      <c r="AR26" s="250">
        <v>1.90338801</v>
      </c>
      <c r="AS26" s="250">
        <v>1.955889014</v>
      </c>
      <c r="AT26" s="250">
        <v>1.987965985</v>
      </c>
      <c r="AU26" s="250">
        <v>1.98785799</v>
      </c>
      <c r="AV26" s="250">
        <v>2.3014670009999998</v>
      </c>
      <c r="AW26" s="250">
        <v>2.3296320000000001</v>
      </c>
      <c r="AX26" s="250">
        <v>2.3559619939999998</v>
      </c>
      <c r="AY26" s="250">
        <v>2.2363909949999998</v>
      </c>
      <c r="AZ26" s="250">
        <v>2.124466988</v>
      </c>
      <c r="BA26" s="250">
        <v>2.214530012</v>
      </c>
      <c r="BB26" s="250">
        <v>2.4202140000000001</v>
      </c>
      <c r="BC26" s="250">
        <v>2.129251988</v>
      </c>
      <c r="BD26" s="250">
        <v>2.1526049999999999</v>
      </c>
      <c r="BE26" s="250">
        <v>2.1835832000000002</v>
      </c>
      <c r="BF26" s="250">
        <v>2.2153622999999998</v>
      </c>
      <c r="BG26" s="250">
        <v>2.273139</v>
      </c>
      <c r="BH26" s="316">
        <v>2.293517</v>
      </c>
      <c r="BI26" s="316">
        <v>2.4005719999999999</v>
      </c>
      <c r="BJ26" s="316">
        <v>2.3092609999999998</v>
      </c>
      <c r="BK26" s="316">
        <v>2.4757020000000001</v>
      </c>
      <c r="BL26" s="316">
        <v>2.333361</v>
      </c>
      <c r="BM26" s="316">
        <v>2.318111</v>
      </c>
      <c r="BN26" s="316">
        <v>2.4214190000000002</v>
      </c>
      <c r="BO26" s="316">
        <v>2.1579060000000001</v>
      </c>
      <c r="BP26" s="316">
        <v>2.2015850000000001</v>
      </c>
      <c r="BQ26" s="316">
        <v>2.2064309999999998</v>
      </c>
      <c r="BR26" s="316">
        <v>2.2441949999999999</v>
      </c>
      <c r="BS26" s="316">
        <v>2.2546810000000002</v>
      </c>
      <c r="BT26" s="316">
        <v>2.2624849999999999</v>
      </c>
      <c r="BU26" s="316">
        <v>2.3676300000000001</v>
      </c>
      <c r="BV26" s="316">
        <v>2.2725330000000001</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40.721643213999997</v>
      </c>
      <c r="AN27" s="250">
        <v>35.981930177000002</v>
      </c>
      <c r="AO27" s="250">
        <v>32.799766472999998</v>
      </c>
      <c r="AP27" s="250">
        <v>26.704142910000002</v>
      </c>
      <c r="AQ27" s="250">
        <v>29.821122824</v>
      </c>
      <c r="AR27" s="250">
        <v>39.909196979999997</v>
      </c>
      <c r="AS27" s="250">
        <v>52.950167024000002</v>
      </c>
      <c r="AT27" s="250">
        <v>53.712463999000001</v>
      </c>
      <c r="AU27" s="250">
        <v>41.888119830000001</v>
      </c>
      <c r="AV27" s="250">
        <v>37.507379755999999</v>
      </c>
      <c r="AW27" s="250">
        <v>38.028566939999997</v>
      </c>
      <c r="AX27" s="250">
        <v>47.290498047</v>
      </c>
      <c r="AY27" s="250">
        <v>49.312463684999997</v>
      </c>
      <c r="AZ27" s="250">
        <v>51.681901123999999</v>
      </c>
      <c r="BA27" s="250">
        <v>38.364425967999999</v>
      </c>
      <c r="BB27" s="250">
        <v>34.295884379999997</v>
      </c>
      <c r="BC27" s="250">
        <v>39.448169661999998</v>
      </c>
      <c r="BD27" s="250">
        <v>51.954551785</v>
      </c>
      <c r="BE27" s="250">
        <v>60.091297175999998</v>
      </c>
      <c r="BF27" s="250">
        <v>56.257215899999998</v>
      </c>
      <c r="BG27" s="250">
        <v>48.823074599999998</v>
      </c>
      <c r="BH27" s="316">
        <v>42.075240000000001</v>
      </c>
      <c r="BI27" s="316">
        <v>42.384950000000003</v>
      </c>
      <c r="BJ27" s="316">
        <v>52.676639999999999</v>
      </c>
      <c r="BK27" s="316">
        <v>52.953470000000003</v>
      </c>
      <c r="BL27" s="316">
        <v>44.601759999999999</v>
      </c>
      <c r="BM27" s="316">
        <v>39.24503</v>
      </c>
      <c r="BN27" s="316">
        <v>33.797319999999999</v>
      </c>
      <c r="BO27" s="316">
        <v>39.418640000000003</v>
      </c>
      <c r="BP27" s="316">
        <v>48.746250000000003</v>
      </c>
      <c r="BQ27" s="316">
        <v>56.883780000000002</v>
      </c>
      <c r="BR27" s="316">
        <v>54.840629999999997</v>
      </c>
      <c r="BS27" s="316">
        <v>44.399169999999998</v>
      </c>
      <c r="BT27" s="316">
        <v>38.494250000000001</v>
      </c>
      <c r="BU27" s="316">
        <v>37.981960000000001</v>
      </c>
      <c r="BV27" s="316">
        <v>49.053040000000003</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345"/>
      <c r="BI28" s="345"/>
      <c r="BJ28" s="345"/>
      <c r="BK28" s="345"/>
      <c r="BL28" s="345"/>
      <c r="BM28" s="345"/>
      <c r="BN28" s="345"/>
      <c r="BO28" s="345"/>
      <c r="BP28" s="345"/>
      <c r="BQ28" s="345"/>
      <c r="BR28" s="345"/>
      <c r="BS28" s="345"/>
      <c r="BT28" s="345"/>
      <c r="BU28" s="345"/>
      <c r="BV28" s="345"/>
    </row>
    <row r="29" spans="1:74" ht="11.1" customHeight="1" x14ac:dyDescent="0.2">
      <c r="A29" s="93" t="s">
        <v>219</v>
      </c>
      <c r="B29" s="97" t="s">
        <v>165</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3.830434785</v>
      </c>
      <c r="AN29" s="250">
        <v>0.41790482299999998</v>
      </c>
      <c r="AO29" s="250">
        <v>2.5609805319999999</v>
      </c>
      <c r="AP29" s="250">
        <v>1.2336930800000001</v>
      </c>
      <c r="AQ29" s="250">
        <v>1.0860201840000001</v>
      </c>
      <c r="AR29" s="250">
        <v>1.59251703</v>
      </c>
      <c r="AS29" s="250">
        <v>0.30199298099999999</v>
      </c>
      <c r="AT29" s="250">
        <v>-0.77923899799999996</v>
      </c>
      <c r="AU29" s="250">
        <v>1.2373871599999999</v>
      </c>
      <c r="AV29" s="250">
        <v>-0.26506675899999999</v>
      </c>
      <c r="AW29" s="250">
        <v>-1.0682819400000001</v>
      </c>
      <c r="AX29" s="250">
        <v>-4.2406720470000003</v>
      </c>
      <c r="AY29" s="250">
        <v>-1.987236435</v>
      </c>
      <c r="AZ29" s="250">
        <v>-1.9248298740000001</v>
      </c>
      <c r="BA29" s="250">
        <v>4.053507282</v>
      </c>
      <c r="BB29" s="250">
        <v>-2.27659323</v>
      </c>
      <c r="BC29" s="250">
        <v>-4.9418212000000003E-2</v>
      </c>
      <c r="BD29" s="250">
        <v>2.0273188649999998</v>
      </c>
      <c r="BE29" s="250">
        <v>0.86649067435000005</v>
      </c>
      <c r="BF29" s="250">
        <v>-2.2625693199999999</v>
      </c>
      <c r="BG29" s="250">
        <v>-0.26081605000000002</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346"/>
      <c r="BI31" s="346"/>
      <c r="BJ31" s="346"/>
      <c r="BK31" s="346"/>
      <c r="BL31" s="346"/>
      <c r="BM31" s="346"/>
      <c r="BN31" s="346"/>
      <c r="BO31" s="346"/>
      <c r="BP31" s="346"/>
      <c r="BQ31" s="346"/>
      <c r="BR31" s="346"/>
      <c r="BS31" s="346"/>
      <c r="BT31" s="346"/>
      <c r="BU31" s="346"/>
      <c r="BV31" s="34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27.138000000000002</v>
      </c>
      <c r="AU32" s="250">
        <v>25.536840000000002</v>
      </c>
      <c r="AV32" s="250">
        <v>25.02535</v>
      </c>
      <c r="AW32" s="250">
        <v>24.151730000000001</v>
      </c>
      <c r="AX32" s="250">
        <v>23.64</v>
      </c>
      <c r="AY32" s="250">
        <v>27.798999999999999</v>
      </c>
      <c r="AZ32" s="250">
        <v>28.312999999999999</v>
      </c>
      <c r="BA32" s="250">
        <v>28.146000000000001</v>
      </c>
      <c r="BB32" s="250">
        <v>28.539000000000001</v>
      </c>
      <c r="BC32" s="250">
        <v>28.861000000000001</v>
      </c>
      <c r="BD32" s="250">
        <v>26.064</v>
      </c>
      <c r="BE32" s="250">
        <v>24.206</v>
      </c>
      <c r="BF32" s="250">
        <v>24.258209999999998</v>
      </c>
      <c r="BG32" s="250">
        <v>23.44004</v>
      </c>
      <c r="BH32" s="316">
        <v>24.468910000000001</v>
      </c>
      <c r="BI32" s="316">
        <v>24.622710000000001</v>
      </c>
      <c r="BJ32" s="316">
        <v>25.399000000000001</v>
      </c>
      <c r="BK32" s="316">
        <v>24.878599999999999</v>
      </c>
      <c r="BL32" s="316">
        <v>26.242840000000001</v>
      </c>
      <c r="BM32" s="316">
        <v>26.62921</v>
      </c>
      <c r="BN32" s="316">
        <v>27.980429999999998</v>
      </c>
      <c r="BO32" s="316">
        <v>29.549910000000001</v>
      </c>
      <c r="BP32" s="316">
        <v>28.68488</v>
      </c>
      <c r="BQ32" s="316">
        <v>27.765650000000001</v>
      </c>
      <c r="BR32" s="316">
        <v>28.468800000000002</v>
      </c>
      <c r="BS32" s="316">
        <v>29.448250000000002</v>
      </c>
      <c r="BT32" s="316">
        <v>31.645</v>
      </c>
      <c r="BU32" s="316">
        <v>32.846739999999997</v>
      </c>
      <c r="BV32" s="316">
        <v>34.609960000000001</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140.03581600000001</v>
      </c>
      <c r="AN33" s="250">
        <v>144.81005400000001</v>
      </c>
      <c r="AO33" s="250">
        <v>150.594348</v>
      </c>
      <c r="AP33" s="250">
        <v>157.051334</v>
      </c>
      <c r="AQ33" s="250">
        <v>159.31805900000001</v>
      </c>
      <c r="AR33" s="250">
        <v>155.638578</v>
      </c>
      <c r="AS33" s="250">
        <v>143.13840200000001</v>
      </c>
      <c r="AT33" s="250">
        <v>134.77771300000001</v>
      </c>
      <c r="AU33" s="250">
        <v>134.16193999999999</v>
      </c>
      <c r="AV33" s="250">
        <v>138.39354800000001</v>
      </c>
      <c r="AW33" s="250">
        <v>141.02960100000001</v>
      </c>
      <c r="AX33" s="250">
        <v>137.474065</v>
      </c>
      <c r="AY33" s="250">
        <v>130.00930099999999</v>
      </c>
      <c r="AZ33" s="250">
        <v>114.18677099999999</v>
      </c>
      <c r="BA33" s="250">
        <v>116.144091</v>
      </c>
      <c r="BB33" s="250">
        <v>123.4147861</v>
      </c>
      <c r="BC33" s="250">
        <v>126.0184769</v>
      </c>
      <c r="BD33" s="250">
        <v>116.97144249999999</v>
      </c>
      <c r="BE33" s="250">
        <v>102.9259819</v>
      </c>
      <c r="BF33" s="250">
        <v>94.146328199999999</v>
      </c>
      <c r="BG33" s="250">
        <v>90.424504299999995</v>
      </c>
      <c r="BH33" s="316">
        <v>91.816339999999997</v>
      </c>
      <c r="BI33" s="316">
        <v>90.224509999999995</v>
      </c>
      <c r="BJ33" s="316">
        <v>78.829139999999995</v>
      </c>
      <c r="BK33" s="316">
        <v>72.539169999999999</v>
      </c>
      <c r="BL33" s="316">
        <v>67.93338</v>
      </c>
      <c r="BM33" s="316">
        <v>73.700940000000003</v>
      </c>
      <c r="BN33" s="316">
        <v>81.377219999999994</v>
      </c>
      <c r="BO33" s="316">
        <v>85.157769999999999</v>
      </c>
      <c r="BP33" s="316">
        <v>81.957589999999996</v>
      </c>
      <c r="BQ33" s="316">
        <v>71.390799999999999</v>
      </c>
      <c r="BR33" s="316">
        <v>66.798559999999995</v>
      </c>
      <c r="BS33" s="316">
        <v>66.661280000000005</v>
      </c>
      <c r="BT33" s="316">
        <v>72.735990000000001</v>
      </c>
      <c r="BU33" s="316">
        <v>75.825320000000005</v>
      </c>
      <c r="BV33" s="316">
        <v>67.919070000000005</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125.398642</v>
      </c>
      <c r="AZ34" s="250">
        <v>109.716945</v>
      </c>
      <c r="BA34" s="250">
        <v>111.815095</v>
      </c>
      <c r="BB34" s="250">
        <v>117.83478100000001</v>
      </c>
      <c r="BC34" s="250">
        <v>120.342822</v>
      </c>
      <c r="BD34" s="250">
        <v>111.209065</v>
      </c>
      <c r="BE34" s="250">
        <v>97.165942999999999</v>
      </c>
      <c r="BF34" s="250">
        <v>88.341999999999999</v>
      </c>
      <c r="BG34" s="250">
        <v>84.570239999999998</v>
      </c>
      <c r="BH34" s="316">
        <v>86.041349999999994</v>
      </c>
      <c r="BI34" s="316">
        <v>84.52861</v>
      </c>
      <c r="BJ34" s="316">
        <v>73.205190000000002</v>
      </c>
      <c r="BK34" s="316">
        <v>66.827010000000001</v>
      </c>
      <c r="BL34" s="316">
        <v>62.676139999999997</v>
      </c>
      <c r="BM34" s="316">
        <v>68.182599999999994</v>
      </c>
      <c r="BN34" s="316">
        <v>75.763090000000005</v>
      </c>
      <c r="BO34" s="316">
        <v>79.452889999999996</v>
      </c>
      <c r="BP34" s="316">
        <v>76.16207</v>
      </c>
      <c r="BQ34" s="316">
        <v>65.590170000000001</v>
      </c>
      <c r="BR34" s="316">
        <v>60.944879999999998</v>
      </c>
      <c r="BS34" s="316">
        <v>60.75338</v>
      </c>
      <c r="BT34" s="316">
        <v>66.905969999999996</v>
      </c>
      <c r="BU34" s="316">
        <v>70.075190000000006</v>
      </c>
      <c r="BV34" s="316">
        <v>62.243920000000003</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3.010427</v>
      </c>
      <c r="AQ35" s="250">
        <v>3.0042930000000001</v>
      </c>
      <c r="AR35" s="250">
        <v>2.9981599999999999</v>
      </c>
      <c r="AS35" s="250">
        <v>2.9566479999999999</v>
      </c>
      <c r="AT35" s="250">
        <v>2.9151349999999998</v>
      </c>
      <c r="AU35" s="250">
        <v>2.8736229999999998</v>
      </c>
      <c r="AV35" s="250">
        <v>2.8649200000000001</v>
      </c>
      <c r="AW35" s="250">
        <v>2.8562180000000001</v>
      </c>
      <c r="AX35" s="250">
        <v>2.847515</v>
      </c>
      <c r="AY35" s="250">
        <v>2.7499579999999999</v>
      </c>
      <c r="AZ35" s="250">
        <v>2.6524000000000001</v>
      </c>
      <c r="BA35" s="250">
        <v>2.554843</v>
      </c>
      <c r="BB35" s="250">
        <v>3.7137540000000002</v>
      </c>
      <c r="BC35" s="250">
        <v>3.6548579999999999</v>
      </c>
      <c r="BD35" s="250">
        <v>3.5996610000000002</v>
      </c>
      <c r="BE35" s="250">
        <v>3.581467</v>
      </c>
      <c r="BF35" s="250">
        <v>3.5683940000000001</v>
      </c>
      <c r="BG35" s="250">
        <v>3.5598030000000001</v>
      </c>
      <c r="BH35" s="316">
        <v>3.4978020000000001</v>
      </c>
      <c r="BI35" s="316">
        <v>3.44157</v>
      </c>
      <c r="BJ35" s="316">
        <v>3.385249</v>
      </c>
      <c r="BK35" s="316">
        <v>3.514891</v>
      </c>
      <c r="BL35" s="316">
        <v>3.256799</v>
      </c>
      <c r="BM35" s="316">
        <v>3.6568770000000002</v>
      </c>
      <c r="BN35" s="316">
        <v>3.6094279999999999</v>
      </c>
      <c r="BO35" s="316">
        <v>3.5567440000000001</v>
      </c>
      <c r="BP35" s="316">
        <v>3.5082870000000002</v>
      </c>
      <c r="BQ35" s="316">
        <v>3.495924</v>
      </c>
      <c r="BR35" s="316">
        <v>3.4881470000000001</v>
      </c>
      <c r="BS35" s="316">
        <v>3.4827729999999999</v>
      </c>
      <c r="BT35" s="316">
        <v>3.4233769999999999</v>
      </c>
      <c r="BU35" s="316">
        <v>3.3695080000000002</v>
      </c>
      <c r="BV35" s="316">
        <v>3.3153329999999999</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1.6176219999999999</v>
      </c>
      <c r="AZ36" s="250">
        <v>1.581378</v>
      </c>
      <c r="BA36" s="250">
        <v>1.5451349999999999</v>
      </c>
      <c r="BB36" s="250">
        <v>1.6875249999999999</v>
      </c>
      <c r="BC36" s="250">
        <v>1.8348800000000001</v>
      </c>
      <c r="BD36" s="250">
        <v>1.978926</v>
      </c>
      <c r="BE36" s="250">
        <v>1.994156</v>
      </c>
      <c r="BF36" s="250">
        <v>2.051078</v>
      </c>
      <c r="BG36" s="250">
        <v>2.1098979999999998</v>
      </c>
      <c r="BH36" s="316">
        <v>2.0928149999999999</v>
      </c>
      <c r="BI36" s="316">
        <v>2.0773549999999998</v>
      </c>
      <c r="BJ36" s="316">
        <v>2.0688029999999999</v>
      </c>
      <c r="BK36" s="316">
        <v>2.0159220000000002</v>
      </c>
      <c r="BL36" s="316">
        <v>1.8300380000000001</v>
      </c>
      <c r="BM36" s="316">
        <v>1.6872879999999999</v>
      </c>
      <c r="BN36" s="316">
        <v>1.8333390000000001</v>
      </c>
      <c r="BO36" s="316">
        <v>1.969762</v>
      </c>
      <c r="BP36" s="316">
        <v>2.1110720000000001</v>
      </c>
      <c r="BQ36" s="316">
        <v>2.1280250000000001</v>
      </c>
      <c r="BR36" s="316">
        <v>2.1885539999999999</v>
      </c>
      <c r="BS36" s="316">
        <v>2.2482329999999999</v>
      </c>
      <c r="BT36" s="316">
        <v>2.2298209999999998</v>
      </c>
      <c r="BU36" s="316">
        <v>2.2110110000000001</v>
      </c>
      <c r="BV36" s="316">
        <v>2.197098</v>
      </c>
    </row>
    <row r="37" spans="1:74" ht="11.1" customHeight="1" x14ac:dyDescent="0.2">
      <c r="A37" s="98" t="s">
        <v>198</v>
      </c>
      <c r="B37" s="446"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0.24307899999999999</v>
      </c>
      <c r="AZ37" s="250">
        <v>0.23604800000000001</v>
      </c>
      <c r="BA37" s="250">
        <v>0.229018</v>
      </c>
      <c r="BB37" s="250">
        <v>0.1787261</v>
      </c>
      <c r="BC37" s="250">
        <v>0.1859169</v>
      </c>
      <c r="BD37" s="250">
        <v>0.1837905</v>
      </c>
      <c r="BE37" s="250">
        <v>0.18441589999999999</v>
      </c>
      <c r="BF37" s="250">
        <v>0.1848562</v>
      </c>
      <c r="BG37" s="250">
        <v>0.18456330000000001</v>
      </c>
      <c r="BH37" s="316">
        <v>0.18437719999999999</v>
      </c>
      <c r="BI37" s="316">
        <v>0.17697289999999999</v>
      </c>
      <c r="BJ37" s="316">
        <v>0.1698944</v>
      </c>
      <c r="BK37" s="316">
        <v>0.18134400000000001</v>
      </c>
      <c r="BL37" s="316">
        <v>0.17039460000000001</v>
      </c>
      <c r="BM37" s="316">
        <v>0.1741772</v>
      </c>
      <c r="BN37" s="316">
        <v>0.17135919999999999</v>
      </c>
      <c r="BO37" s="316">
        <v>0.1783737</v>
      </c>
      <c r="BP37" s="316">
        <v>0.17616499999999999</v>
      </c>
      <c r="BQ37" s="316">
        <v>0.1766837</v>
      </c>
      <c r="BR37" s="316">
        <v>0.1769839</v>
      </c>
      <c r="BS37" s="316">
        <v>0.17688960000000001</v>
      </c>
      <c r="BT37" s="316">
        <v>0.17682300000000001</v>
      </c>
      <c r="BU37" s="316">
        <v>0.1696058</v>
      </c>
      <c r="BV37" s="316">
        <v>0.16271459999999999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346"/>
      <c r="BI40" s="346"/>
      <c r="BJ40" s="346"/>
      <c r="BK40" s="346"/>
      <c r="BL40" s="346"/>
      <c r="BM40" s="346"/>
      <c r="BN40" s="346"/>
      <c r="BO40" s="346"/>
      <c r="BP40" s="346"/>
      <c r="BQ40" s="346"/>
      <c r="BR40" s="346"/>
      <c r="BS40" s="346"/>
      <c r="BT40" s="346"/>
      <c r="BU40" s="346"/>
      <c r="BV40" s="34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253">
        <v>6.3206500269000001</v>
      </c>
      <c r="BD41" s="253">
        <v>6.3206500269000001</v>
      </c>
      <c r="BE41" s="253">
        <v>6.3206500269000001</v>
      </c>
      <c r="BF41" s="253">
        <v>6.3206500269000001</v>
      </c>
      <c r="BG41" s="253">
        <v>6.3206500269000001</v>
      </c>
      <c r="BH41" s="348">
        <v>6.3206499999999997</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349"/>
      <c r="BI42" s="349"/>
      <c r="BJ42" s="349"/>
      <c r="BK42" s="349"/>
      <c r="BL42" s="349"/>
      <c r="BM42" s="349"/>
      <c r="BN42" s="349"/>
      <c r="BO42" s="349"/>
      <c r="BP42" s="349"/>
      <c r="BQ42" s="349"/>
      <c r="BR42" s="349"/>
      <c r="BS42" s="349"/>
      <c r="BT42" s="349"/>
      <c r="BU42" s="349"/>
      <c r="BV42" s="349"/>
    </row>
    <row r="43" spans="1:74" ht="11.1" customHeight="1" x14ac:dyDescent="0.2">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0.25338095238000002</v>
      </c>
      <c r="BC43" s="262">
        <v>0.25752073733000003</v>
      </c>
      <c r="BD43" s="262">
        <v>0.26249523809999997</v>
      </c>
      <c r="BE43" s="262">
        <v>0.26594930876</v>
      </c>
      <c r="BF43" s="262">
        <v>0.26744239631</v>
      </c>
      <c r="BG43" s="262">
        <v>0.26798095238000003</v>
      </c>
      <c r="BH43" s="334">
        <v>0.29301430000000001</v>
      </c>
      <c r="BI43" s="334">
        <v>0.31952360000000002</v>
      </c>
      <c r="BJ43" s="334">
        <v>0.3504505</v>
      </c>
      <c r="BK43" s="334">
        <v>0.34427960000000002</v>
      </c>
      <c r="BL43" s="334">
        <v>0.3375937</v>
      </c>
      <c r="BM43" s="334">
        <v>0.32591979999999998</v>
      </c>
      <c r="BN43" s="334">
        <v>0.3107454</v>
      </c>
      <c r="BO43" s="334">
        <v>0.29990450000000002</v>
      </c>
      <c r="BP43" s="334">
        <v>0.29253489999999999</v>
      </c>
      <c r="BQ43" s="334">
        <v>0.2918731</v>
      </c>
      <c r="BR43" s="334">
        <v>0.29531239999999997</v>
      </c>
      <c r="BS43" s="334">
        <v>0.29795430000000001</v>
      </c>
      <c r="BT43" s="334">
        <v>0.30186469999999999</v>
      </c>
      <c r="BU43" s="334">
        <v>0.3089575</v>
      </c>
      <c r="BV43" s="334">
        <v>0.31069170000000002</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349"/>
      <c r="BI44" s="349"/>
      <c r="BJ44" s="349"/>
      <c r="BK44" s="349"/>
      <c r="BL44" s="349"/>
      <c r="BM44" s="349"/>
      <c r="BN44" s="349"/>
      <c r="BO44" s="349"/>
      <c r="BP44" s="349"/>
      <c r="BQ44" s="349"/>
      <c r="BR44" s="349"/>
      <c r="BS44" s="349"/>
      <c r="BT44" s="349"/>
      <c r="BU44" s="349"/>
      <c r="BV44" s="34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1.94</v>
      </c>
      <c r="AU45" s="209">
        <v>1.94</v>
      </c>
      <c r="AV45" s="209">
        <v>1.92</v>
      </c>
      <c r="AW45" s="209">
        <v>1.91</v>
      </c>
      <c r="AX45" s="209">
        <v>1.92</v>
      </c>
      <c r="AY45" s="209">
        <v>1.9</v>
      </c>
      <c r="AZ45" s="209">
        <v>1.93</v>
      </c>
      <c r="BA45" s="209">
        <v>1.9</v>
      </c>
      <c r="BB45" s="209">
        <v>1.9</v>
      </c>
      <c r="BC45" s="209">
        <v>1.9</v>
      </c>
      <c r="BD45" s="209">
        <v>1.9525891071000001</v>
      </c>
      <c r="BE45" s="209">
        <v>2.0101161027000001</v>
      </c>
      <c r="BF45" s="209">
        <v>2.011663</v>
      </c>
      <c r="BG45" s="209">
        <v>2.0370979999999999</v>
      </c>
      <c r="BH45" s="350">
        <v>1.9960310000000001</v>
      </c>
      <c r="BI45" s="350">
        <v>2.0214940000000001</v>
      </c>
      <c r="BJ45" s="350">
        <v>2.026904</v>
      </c>
      <c r="BK45" s="350">
        <v>2.0268809999999999</v>
      </c>
      <c r="BL45" s="350">
        <v>2.0442209999999998</v>
      </c>
      <c r="BM45" s="350">
        <v>2.0491229999999998</v>
      </c>
      <c r="BN45" s="350">
        <v>2.0645950000000002</v>
      </c>
      <c r="BO45" s="350">
        <v>2.0355279999999998</v>
      </c>
      <c r="BP45" s="350">
        <v>1.9996879999999999</v>
      </c>
      <c r="BQ45" s="350">
        <v>2.007746</v>
      </c>
      <c r="BR45" s="350">
        <v>1.996623</v>
      </c>
      <c r="BS45" s="350">
        <v>2.011034</v>
      </c>
      <c r="BT45" s="350">
        <v>1.966027</v>
      </c>
      <c r="BU45" s="350">
        <v>1.984345</v>
      </c>
      <c r="BV45" s="350">
        <v>1.981792</v>
      </c>
    </row>
    <row r="46" spans="1:74" s="413" customFormat="1" ht="12.05" customHeight="1" x14ac:dyDescent="0.25">
      <c r="A46" s="412"/>
      <c r="B46" s="811" t="s">
        <v>868</v>
      </c>
      <c r="C46" s="748"/>
      <c r="D46" s="748"/>
      <c r="E46" s="748"/>
      <c r="F46" s="748"/>
      <c r="G46" s="748"/>
      <c r="H46" s="748"/>
      <c r="I46" s="748"/>
      <c r="J46" s="748"/>
      <c r="K46" s="748"/>
      <c r="L46" s="748"/>
      <c r="M46" s="748"/>
      <c r="N46" s="748"/>
      <c r="O46" s="748"/>
      <c r="P46" s="748"/>
      <c r="Q46" s="742"/>
      <c r="AY46" s="468"/>
      <c r="AZ46" s="468"/>
      <c r="BA46" s="468"/>
      <c r="BB46" s="468"/>
      <c r="BC46" s="468"/>
      <c r="BD46" s="605"/>
      <c r="BE46" s="605"/>
      <c r="BF46" s="605"/>
      <c r="BG46" s="468"/>
      <c r="BH46" s="468"/>
      <c r="BI46" s="468"/>
      <c r="BJ46" s="468"/>
    </row>
    <row r="47" spans="1:74" s="413" customFormat="1" ht="12.05" customHeight="1" x14ac:dyDescent="0.25">
      <c r="A47" s="412"/>
      <c r="B47" s="806" t="s">
        <v>869</v>
      </c>
      <c r="C47" s="748"/>
      <c r="D47" s="748"/>
      <c r="E47" s="748"/>
      <c r="F47" s="748"/>
      <c r="G47" s="748"/>
      <c r="H47" s="748"/>
      <c r="I47" s="748"/>
      <c r="J47" s="748"/>
      <c r="K47" s="748"/>
      <c r="L47" s="748"/>
      <c r="M47" s="748"/>
      <c r="N47" s="748"/>
      <c r="O47" s="748"/>
      <c r="P47" s="748"/>
      <c r="Q47" s="742"/>
      <c r="AY47" s="468"/>
      <c r="AZ47" s="468"/>
      <c r="BA47" s="468"/>
      <c r="BB47" s="468"/>
      <c r="BC47" s="468"/>
      <c r="BD47" s="605"/>
      <c r="BE47" s="605"/>
      <c r="BF47" s="605"/>
      <c r="BG47" s="468"/>
      <c r="BH47" s="468"/>
      <c r="BI47" s="468"/>
      <c r="BJ47" s="468"/>
    </row>
    <row r="48" spans="1:74" s="413" customFormat="1" ht="12.05" customHeight="1" x14ac:dyDescent="0.25">
      <c r="A48" s="412"/>
      <c r="B48" s="811" t="s">
        <v>870</v>
      </c>
      <c r="C48" s="748"/>
      <c r="D48" s="748"/>
      <c r="E48" s="748"/>
      <c r="F48" s="748"/>
      <c r="G48" s="748"/>
      <c r="H48" s="748"/>
      <c r="I48" s="748"/>
      <c r="J48" s="748"/>
      <c r="K48" s="748"/>
      <c r="L48" s="748"/>
      <c r="M48" s="748"/>
      <c r="N48" s="748"/>
      <c r="O48" s="748"/>
      <c r="P48" s="748"/>
      <c r="Q48" s="742"/>
      <c r="AY48" s="468"/>
      <c r="AZ48" s="468"/>
      <c r="BA48" s="468"/>
      <c r="BB48" s="468"/>
      <c r="BC48" s="468"/>
      <c r="BD48" s="605"/>
      <c r="BE48" s="605"/>
      <c r="BF48" s="605"/>
      <c r="BG48" s="468"/>
      <c r="BH48" s="468"/>
      <c r="BI48" s="468"/>
      <c r="BJ48" s="468"/>
    </row>
    <row r="49" spans="1:74" s="413" customFormat="1" ht="12.05" customHeight="1" x14ac:dyDescent="0.25">
      <c r="A49" s="412"/>
      <c r="B49" s="811" t="s">
        <v>92</v>
      </c>
      <c r="C49" s="748"/>
      <c r="D49" s="748"/>
      <c r="E49" s="748"/>
      <c r="F49" s="748"/>
      <c r="G49" s="748"/>
      <c r="H49" s="748"/>
      <c r="I49" s="748"/>
      <c r="J49" s="748"/>
      <c r="K49" s="748"/>
      <c r="L49" s="748"/>
      <c r="M49" s="748"/>
      <c r="N49" s="748"/>
      <c r="O49" s="748"/>
      <c r="P49" s="748"/>
      <c r="Q49" s="742"/>
      <c r="AY49" s="468"/>
      <c r="AZ49" s="468"/>
      <c r="BA49" s="468"/>
      <c r="BB49" s="468"/>
      <c r="BC49" s="468"/>
      <c r="BD49" s="605"/>
      <c r="BE49" s="605"/>
      <c r="BF49" s="605"/>
      <c r="BG49" s="468"/>
      <c r="BH49" s="468"/>
      <c r="BI49" s="468"/>
      <c r="BJ49" s="468"/>
    </row>
    <row r="50" spans="1:74" s="270" customFormat="1" ht="12.05" customHeight="1" x14ac:dyDescent="0.25">
      <c r="A50" s="93"/>
      <c r="B50" s="762" t="s">
        <v>815</v>
      </c>
      <c r="C50" s="763"/>
      <c r="D50" s="763"/>
      <c r="E50" s="763"/>
      <c r="F50" s="763"/>
      <c r="G50" s="763"/>
      <c r="H50" s="763"/>
      <c r="I50" s="763"/>
      <c r="J50" s="763"/>
      <c r="K50" s="763"/>
      <c r="L50" s="763"/>
      <c r="M50" s="763"/>
      <c r="N50" s="763"/>
      <c r="O50" s="763"/>
      <c r="P50" s="763"/>
      <c r="Q50" s="763"/>
      <c r="AY50" s="467"/>
      <c r="AZ50" s="467"/>
      <c r="BA50" s="467"/>
      <c r="BB50" s="467"/>
      <c r="BC50" s="467"/>
      <c r="BD50" s="604"/>
      <c r="BE50" s="604"/>
      <c r="BF50" s="604"/>
      <c r="BG50" s="467"/>
      <c r="BH50" s="467"/>
      <c r="BI50" s="467"/>
      <c r="BJ50" s="467"/>
    </row>
    <row r="51" spans="1:74" s="413" customFormat="1" ht="12.05" customHeight="1" x14ac:dyDescent="0.25">
      <c r="A51" s="412"/>
      <c r="B51" s="783" t="str">
        <f>"Notes: "&amp;"EIA completed modeling and analysis for this report on " &amp;Dates!D2&amp;"."</f>
        <v>Notes: EIA completed modeling and analysis for this report on Thursday October 7, 2021.</v>
      </c>
      <c r="C51" s="805"/>
      <c r="D51" s="805"/>
      <c r="E51" s="805"/>
      <c r="F51" s="805"/>
      <c r="G51" s="805"/>
      <c r="H51" s="805"/>
      <c r="I51" s="805"/>
      <c r="J51" s="805"/>
      <c r="K51" s="805"/>
      <c r="L51" s="805"/>
      <c r="M51" s="805"/>
      <c r="N51" s="805"/>
      <c r="O51" s="805"/>
      <c r="P51" s="805"/>
      <c r="Q51" s="784"/>
      <c r="AY51" s="468"/>
      <c r="AZ51" s="468"/>
      <c r="BA51" s="468"/>
      <c r="BB51" s="468"/>
      <c r="BC51" s="468"/>
      <c r="BD51" s="605"/>
      <c r="BE51" s="605"/>
      <c r="BF51" s="605"/>
      <c r="BG51" s="468"/>
      <c r="BH51" s="468"/>
      <c r="BI51" s="468"/>
      <c r="BJ51" s="468"/>
    </row>
    <row r="52" spans="1:74" s="413" customFormat="1" ht="12.05" customHeight="1" x14ac:dyDescent="0.25">
      <c r="A52" s="412"/>
      <c r="B52" s="756" t="s">
        <v>353</v>
      </c>
      <c r="C52" s="755"/>
      <c r="D52" s="755"/>
      <c r="E52" s="755"/>
      <c r="F52" s="755"/>
      <c r="G52" s="755"/>
      <c r="H52" s="755"/>
      <c r="I52" s="755"/>
      <c r="J52" s="755"/>
      <c r="K52" s="755"/>
      <c r="L52" s="755"/>
      <c r="M52" s="755"/>
      <c r="N52" s="755"/>
      <c r="O52" s="755"/>
      <c r="P52" s="755"/>
      <c r="Q52" s="755"/>
      <c r="AY52" s="468"/>
      <c r="AZ52" s="468"/>
      <c r="BA52" s="468"/>
      <c r="BB52" s="468"/>
      <c r="BC52" s="468"/>
      <c r="BD52" s="605"/>
      <c r="BE52" s="605"/>
      <c r="BF52" s="605"/>
      <c r="BG52" s="468"/>
      <c r="BH52" s="468"/>
      <c r="BI52" s="468"/>
      <c r="BJ52" s="468"/>
    </row>
    <row r="53" spans="1:74" s="413" customFormat="1" ht="12.05" customHeight="1" x14ac:dyDescent="0.25">
      <c r="A53" s="412"/>
      <c r="B53" s="749" t="s">
        <v>871</v>
      </c>
      <c r="C53" s="748"/>
      <c r="D53" s="748"/>
      <c r="E53" s="748"/>
      <c r="F53" s="748"/>
      <c r="G53" s="748"/>
      <c r="H53" s="748"/>
      <c r="I53" s="748"/>
      <c r="J53" s="748"/>
      <c r="K53" s="748"/>
      <c r="L53" s="748"/>
      <c r="M53" s="748"/>
      <c r="N53" s="748"/>
      <c r="O53" s="748"/>
      <c r="P53" s="748"/>
      <c r="Q53" s="742"/>
      <c r="AY53" s="468"/>
      <c r="AZ53" s="468"/>
      <c r="BA53" s="468"/>
      <c r="BB53" s="468"/>
      <c r="BC53" s="468"/>
      <c r="BD53" s="605"/>
      <c r="BE53" s="605"/>
      <c r="BF53" s="605"/>
      <c r="BG53" s="468"/>
      <c r="BH53" s="468"/>
      <c r="BI53" s="468"/>
      <c r="BJ53" s="468"/>
    </row>
    <row r="54" spans="1:74" s="413" customFormat="1" ht="12.05" customHeight="1" x14ac:dyDescent="0.25">
      <c r="A54" s="412"/>
      <c r="B54" s="751" t="s">
        <v>838</v>
      </c>
      <c r="C54" s="752"/>
      <c r="D54" s="752"/>
      <c r="E54" s="752"/>
      <c r="F54" s="752"/>
      <c r="G54" s="752"/>
      <c r="H54" s="752"/>
      <c r="I54" s="752"/>
      <c r="J54" s="752"/>
      <c r="K54" s="752"/>
      <c r="L54" s="752"/>
      <c r="M54" s="752"/>
      <c r="N54" s="752"/>
      <c r="O54" s="752"/>
      <c r="P54" s="752"/>
      <c r="Q54" s="742"/>
      <c r="AY54" s="468"/>
      <c r="AZ54" s="468"/>
      <c r="BA54" s="468"/>
      <c r="BB54" s="468"/>
      <c r="BC54" s="468"/>
      <c r="BD54" s="605"/>
      <c r="BE54" s="605"/>
      <c r="BF54" s="605"/>
      <c r="BG54" s="468"/>
      <c r="BH54" s="468"/>
      <c r="BI54" s="468"/>
      <c r="BJ54" s="468"/>
    </row>
    <row r="55" spans="1:74" s="414" customFormat="1" ht="12.05" customHeight="1" x14ac:dyDescent="0.25">
      <c r="A55" s="393"/>
      <c r="B55" s="771" t="s">
        <v>1380</v>
      </c>
      <c r="C55" s="742"/>
      <c r="D55" s="742"/>
      <c r="E55" s="742"/>
      <c r="F55" s="742"/>
      <c r="G55" s="742"/>
      <c r="H55" s="742"/>
      <c r="I55" s="742"/>
      <c r="J55" s="742"/>
      <c r="K55" s="742"/>
      <c r="L55" s="742"/>
      <c r="M55" s="742"/>
      <c r="N55" s="742"/>
      <c r="O55" s="742"/>
      <c r="P55" s="742"/>
      <c r="Q55" s="742"/>
      <c r="AY55" s="469"/>
      <c r="AZ55" s="469"/>
      <c r="BA55" s="469"/>
      <c r="BB55" s="469"/>
      <c r="BC55" s="469"/>
      <c r="BD55" s="606"/>
      <c r="BE55" s="606"/>
      <c r="BF55" s="606"/>
      <c r="BG55" s="469"/>
      <c r="BH55" s="469"/>
      <c r="BI55" s="469"/>
      <c r="BJ55" s="469"/>
    </row>
    <row r="56" spans="1:74" x14ac:dyDescent="0.2">
      <c r="BK56" s="351"/>
      <c r="BL56" s="351"/>
      <c r="BM56" s="351"/>
      <c r="BN56" s="351"/>
      <c r="BO56" s="351"/>
      <c r="BP56" s="351"/>
      <c r="BQ56" s="351"/>
      <c r="BR56" s="351"/>
      <c r="BS56" s="351"/>
      <c r="BT56" s="351"/>
      <c r="BU56" s="351"/>
      <c r="BV56" s="351"/>
    </row>
    <row r="57" spans="1:74" x14ac:dyDescent="0.2">
      <c r="BK57" s="351"/>
      <c r="BL57" s="351"/>
      <c r="BM57" s="351"/>
      <c r="BN57" s="351"/>
      <c r="BO57" s="351"/>
      <c r="BP57" s="351"/>
      <c r="BQ57" s="351"/>
      <c r="BR57" s="351"/>
      <c r="BS57" s="351"/>
      <c r="BT57" s="351"/>
      <c r="BU57" s="351"/>
      <c r="BV57" s="351"/>
    </row>
    <row r="58" spans="1:74" x14ac:dyDescent="0.2">
      <c r="BK58" s="351"/>
      <c r="BL58" s="351"/>
      <c r="BM58" s="351"/>
      <c r="BN58" s="351"/>
      <c r="BO58" s="351"/>
      <c r="BP58" s="351"/>
      <c r="BQ58" s="351"/>
      <c r="BR58" s="351"/>
      <c r="BS58" s="351"/>
      <c r="BT58" s="351"/>
      <c r="BU58" s="351"/>
      <c r="BV58" s="351"/>
    </row>
    <row r="59" spans="1:74" x14ac:dyDescent="0.2">
      <c r="BK59" s="351"/>
      <c r="BL59" s="351"/>
      <c r="BM59" s="351"/>
      <c r="BN59" s="351"/>
      <c r="BO59" s="351"/>
      <c r="BP59" s="351"/>
      <c r="BQ59" s="351"/>
      <c r="BR59" s="351"/>
      <c r="BS59" s="351"/>
      <c r="BT59" s="351"/>
      <c r="BU59" s="351"/>
      <c r="BV59" s="351"/>
    </row>
    <row r="60" spans="1:74" x14ac:dyDescent="0.2">
      <c r="BK60" s="351"/>
      <c r="BL60" s="351"/>
      <c r="BM60" s="351"/>
      <c r="BN60" s="351"/>
      <c r="BO60" s="351"/>
      <c r="BP60" s="351"/>
      <c r="BQ60" s="351"/>
      <c r="BR60" s="351"/>
      <c r="BS60" s="351"/>
      <c r="BT60" s="351"/>
      <c r="BU60" s="351"/>
      <c r="BV60" s="351"/>
    </row>
    <row r="61" spans="1:74" x14ac:dyDescent="0.2">
      <c r="BK61" s="351"/>
      <c r="BL61" s="351"/>
      <c r="BM61" s="351"/>
      <c r="BN61" s="351"/>
      <c r="BO61" s="351"/>
      <c r="BP61" s="351"/>
      <c r="BQ61" s="351"/>
      <c r="BR61" s="351"/>
      <c r="BS61" s="351"/>
      <c r="BT61" s="351"/>
      <c r="BU61" s="351"/>
      <c r="BV61" s="351"/>
    </row>
    <row r="62" spans="1:74" x14ac:dyDescent="0.2">
      <c r="BK62" s="351"/>
      <c r="BL62" s="351"/>
      <c r="BM62" s="351"/>
      <c r="BN62" s="351"/>
      <c r="BO62" s="351"/>
      <c r="BP62" s="351"/>
      <c r="BQ62" s="351"/>
      <c r="BR62" s="351"/>
      <c r="BS62" s="351"/>
      <c r="BT62" s="351"/>
      <c r="BU62" s="351"/>
      <c r="BV62" s="351"/>
    </row>
    <row r="63" spans="1:74" x14ac:dyDescent="0.2">
      <c r="BK63" s="351"/>
      <c r="BL63" s="351"/>
      <c r="BM63" s="351"/>
      <c r="BN63" s="351"/>
      <c r="BO63" s="351"/>
      <c r="BP63" s="351"/>
      <c r="BQ63" s="351"/>
      <c r="BR63" s="351"/>
      <c r="BS63" s="351"/>
      <c r="BT63" s="351"/>
      <c r="BU63" s="351"/>
      <c r="BV63" s="351"/>
    </row>
    <row r="64" spans="1:74" x14ac:dyDescent="0.2">
      <c r="BK64" s="351"/>
      <c r="BL64" s="351"/>
      <c r="BM64" s="351"/>
      <c r="BN64" s="351"/>
      <c r="BO64" s="351"/>
      <c r="BP64" s="351"/>
      <c r="BQ64" s="351"/>
      <c r="BR64" s="351"/>
      <c r="BS64" s="351"/>
      <c r="BT64" s="351"/>
      <c r="BU64" s="351"/>
      <c r="BV64" s="351"/>
    </row>
    <row r="65" spans="63:74" x14ac:dyDescent="0.2">
      <c r="BK65" s="351"/>
      <c r="BL65" s="351"/>
      <c r="BM65" s="351"/>
      <c r="BN65" s="351"/>
      <c r="BO65" s="351"/>
      <c r="BP65" s="351"/>
      <c r="BQ65" s="351"/>
      <c r="BR65" s="351"/>
      <c r="BS65" s="351"/>
      <c r="BT65" s="351"/>
      <c r="BU65" s="351"/>
      <c r="BV65" s="351"/>
    </row>
    <row r="66" spans="63:74" x14ac:dyDescent="0.2">
      <c r="BK66" s="351"/>
      <c r="BL66" s="351"/>
      <c r="BM66" s="351"/>
      <c r="BN66" s="351"/>
      <c r="BO66" s="351"/>
      <c r="BP66" s="351"/>
      <c r="BQ66" s="351"/>
      <c r="BR66" s="351"/>
      <c r="BS66" s="351"/>
      <c r="BT66" s="351"/>
      <c r="BU66" s="351"/>
      <c r="BV66" s="351"/>
    </row>
    <row r="67" spans="63:74" x14ac:dyDescent="0.2">
      <c r="BK67" s="351"/>
      <c r="BL67" s="351"/>
      <c r="BM67" s="351"/>
      <c r="BN67" s="351"/>
      <c r="BO67" s="351"/>
      <c r="BP67" s="351"/>
      <c r="BQ67" s="351"/>
      <c r="BR67" s="351"/>
      <c r="BS67" s="351"/>
      <c r="BT67" s="351"/>
      <c r="BU67" s="351"/>
      <c r="BV67" s="351"/>
    </row>
    <row r="68" spans="63:74" x14ac:dyDescent="0.2">
      <c r="BK68" s="351"/>
      <c r="BL68" s="351"/>
      <c r="BM68" s="351"/>
      <c r="BN68" s="351"/>
      <c r="BO68" s="351"/>
      <c r="BP68" s="351"/>
      <c r="BQ68" s="351"/>
      <c r="BR68" s="351"/>
      <c r="BS68" s="351"/>
      <c r="BT68" s="351"/>
      <c r="BU68" s="351"/>
      <c r="BV68" s="351"/>
    </row>
    <row r="69" spans="63:74" x14ac:dyDescent="0.2">
      <c r="BK69" s="351"/>
      <c r="BL69" s="351"/>
      <c r="BM69" s="351"/>
      <c r="BN69" s="351"/>
      <c r="BO69" s="351"/>
      <c r="BP69" s="351"/>
      <c r="BQ69" s="351"/>
      <c r="BR69" s="351"/>
      <c r="BS69" s="351"/>
      <c r="BT69" s="351"/>
      <c r="BU69" s="351"/>
      <c r="BV69" s="351"/>
    </row>
    <row r="70" spans="63:74" x14ac:dyDescent="0.2">
      <c r="BK70" s="351"/>
      <c r="BL70" s="351"/>
      <c r="BM70" s="351"/>
      <c r="BN70" s="351"/>
      <c r="BO70" s="351"/>
      <c r="BP70" s="351"/>
      <c r="BQ70" s="351"/>
      <c r="BR70" s="351"/>
      <c r="BS70" s="351"/>
      <c r="BT70" s="351"/>
      <c r="BU70" s="351"/>
      <c r="BV70" s="351"/>
    </row>
    <row r="71" spans="63:74" x14ac:dyDescent="0.2">
      <c r="BK71" s="351"/>
      <c r="BL71" s="351"/>
      <c r="BM71" s="351"/>
      <c r="BN71" s="351"/>
      <c r="BO71" s="351"/>
      <c r="BP71" s="351"/>
      <c r="BQ71" s="351"/>
      <c r="BR71" s="351"/>
      <c r="BS71" s="351"/>
      <c r="BT71" s="351"/>
      <c r="BU71" s="351"/>
      <c r="BV71" s="351"/>
    </row>
    <row r="72" spans="63:74" x14ac:dyDescent="0.2">
      <c r="BK72" s="351"/>
      <c r="BL72" s="351"/>
      <c r="BM72" s="351"/>
      <c r="BN72" s="351"/>
      <c r="BO72" s="351"/>
      <c r="BP72" s="351"/>
      <c r="BQ72" s="351"/>
      <c r="BR72" s="351"/>
      <c r="BS72" s="351"/>
      <c r="BT72" s="351"/>
      <c r="BU72" s="351"/>
      <c r="BV72" s="351"/>
    </row>
    <row r="73" spans="63:74" x14ac:dyDescent="0.2">
      <c r="BK73" s="351"/>
      <c r="BL73" s="351"/>
      <c r="BM73" s="351"/>
      <c r="BN73" s="351"/>
      <c r="BO73" s="351"/>
      <c r="BP73" s="351"/>
      <c r="BQ73" s="351"/>
      <c r="BR73" s="351"/>
      <c r="BS73" s="351"/>
      <c r="BT73" s="351"/>
      <c r="BU73" s="351"/>
      <c r="BV73" s="351"/>
    </row>
    <row r="74" spans="63:74" x14ac:dyDescent="0.2">
      <c r="BK74" s="351"/>
      <c r="BL74" s="351"/>
      <c r="BM74" s="351"/>
      <c r="BN74" s="351"/>
      <c r="BO74" s="351"/>
      <c r="BP74" s="351"/>
      <c r="BQ74" s="351"/>
      <c r="BR74" s="351"/>
      <c r="BS74" s="351"/>
      <c r="BT74" s="351"/>
      <c r="BU74" s="351"/>
      <c r="BV74" s="351"/>
    </row>
    <row r="75" spans="63:74" x14ac:dyDescent="0.2">
      <c r="BK75" s="351"/>
      <c r="BL75" s="351"/>
      <c r="BM75" s="351"/>
      <c r="BN75" s="351"/>
      <c r="BO75" s="351"/>
      <c r="BP75" s="351"/>
      <c r="BQ75" s="351"/>
      <c r="BR75" s="351"/>
      <c r="BS75" s="351"/>
      <c r="BT75" s="351"/>
      <c r="BU75" s="351"/>
      <c r="BV75" s="351"/>
    </row>
    <row r="76" spans="63:74" x14ac:dyDescent="0.2">
      <c r="BK76" s="351"/>
      <c r="BL76" s="351"/>
      <c r="BM76" s="351"/>
      <c r="BN76" s="351"/>
      <c r="BO76" s="351"/>
      <c r="BP76" s="351"/>
      <c r="BQ76" s="351"/>
      <c r="BR76" s="351"/>
      <c r="BS76" s="351"/>
      <c r="BT76" s="351"/>
      <c r="BU76" s="351"/>
      <c r="BV76" s="351"/>
    </row>
    <row r="77" spans="63:74" x14ac:dyDescent="0.2">
      <c r="BK77" s="351"/>
      <c r="BL77" s="351"/>
      <c r="BM77" s="351"/>
      <c r="BN77" s="351"/>
      <c r="BO77" s="351"/>
      <c r="BP77" s="351"/>
      <c r="BQ77" s="351"/>
      <c r="BR77" s="351"/>
      <c r="BS77" s="351"/>
      <c r="BT77" s="351"/>
      <c r="BU77" s="351"/>
      <c r="BV77" s="351"/>
    </row>
    <row r="78" spans="63:74" x14ac:dyDescent="0.2">
      <c r="BK78" s="351"/>
      <c r="BL78" s="351"/>
      <c r="BM78" s="351"/>
      <c r="BN78" s="351"/>
      <c r="BO78" s="351"/>
      <c r="BP78" s="351"/>
      <c r="BQ78" s="351"/>
      <c r="BR78" s="351"/>
      <c r="BS78" s="351"/>
      <c r="BT78" s="351"/>
      <c r="BU78" s="351"/>
      <c r="BV78" s="351"/>
    </row>
    <row r="79" spans="63:74" x14ac:dyDescent="0.2">
      <c r="BK79" s="351"/>
      <c r="BL79" s="351"/>
      <c r="BM79" s="351"/>
      <c r="BN79" s="351"/>
      <c r="BO79" s="351"/>
      <c r="BP79" s="351"/>
      <c r="BQ79" s="351"/>
      <c r="BR79" s="351"/>
      <c r="BS79" s="351"/>
      <c r="BT79" s="351"/>
      <c r="BU79" s="351"/>
      <c r="BV79" s="351"/>
    </row>
    <row r="80" spans="63: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 x14ac:dyDescent="0.2"/>
  <cols>
    <col min="1" max="1" width="11.59765625" style="100" customWidth="1"/>
    <col min="2" max="2" width="26.796875" style="100" customWidth="1"/>
    <col min="3" max="50" width="6.59765625" style="100" customWidth="1"/>
    <col min="51" max="55" width="6.59765625" style="344" customWidth="1"/>
    <col min="56" max="58" width="6.59765625" style="607" customWidth="1"/>
    <col min="59" max="62" width="6.59765625" style="344" customWidth="1"/>
    <col min="63" max="74" width="6.59765625" style="100" customWidth="1"/>
    <col min="75" max="16384" width="11" style="100"/>
  </cols>
  <sheetData>
    <row r="1" spans="1:74" ht="15.65" customHeight="1" x14ac:dyDescent="0.25">
      <c r="A1" s="766" t="s">
        <v>798</v>
      </c>
      <c r="B1" s="813" t="s">
        <v>812</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6"/>
    </row>
    <row r="2" spans="1:74" ht="14.15" customHeight="1"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1126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1120</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340.6686507</v>
      </c>
      <c r="AN6" s="266">
        <v>318.16756894999997</v>
      </c>
      <c r="AO6" s="266">
        <v>307.47912129000002</v>
      </c>
      <c r="AP6" s="266">
        <v>276.12732747000001</v>
      </c>
      <c r="AQ6" s="266">
        <v>304.27717949999999</v>
      </c>
      <c r="AR6" s="266">
        <v>352.76610066000001</v>
      </c>
      <c r="AS6" s="266">
        <v>414.24253583000001</v>
      </c>
      <c r="AT6" s="266">
        <v>399.50418554999999</v>
      </c>
      <c r="AU6" s="266">
        <v>334.27013481</v>
      </c>
      <c r="AV6" s="266">
        <v>313.91001853</v>
      </c>
      <c r="AW6" s="266">
        <v>302.70181043999997</v>
      </c>
      <c r="AX6" s="266">
        <v>344.97036566999998</v>
      </c>
      <c r="AY6" s="266">
        <v>350.81534146000001</v>
      </c>
      <c r="AZ6" s="266">
        <v>327.01871023000001</v>
      </c>
      <c r="BA6" s="266">
        <v>310.70055400000001</v>
      </c>
      <c r="BB6" s="266">
        <v>292.39162356000003</v>
      </c>
      <c r="BC6" s="266">
        <v>317.42509501000001</v>
      </c>
      <c r="BD6" s="266">
        <v>374.20550935</v>
      </c>
      <c r="BE6" s="266">
        <v>404.61488388999999</v>
      </c>
      <c r="BF6" s="266">
        <v>402.6232</v>
      </c>
      <c r="BG6" s="266">
        <v>347.24470000000002</v>
      </c>
      <c r="BH6" s="309">
        <v>318.23759999999999</v>
      </c>
      <c r="BI6" s="309">
        <v>306.70650000000001</v>
      </c>
      <c r="BJ6" s="309">
        <v>353.56110000000001</v>
      </c>
      <c r="BK6" s="309">
        <v>352.40969999999999</v>
      </c>
      <c r="BL6" s="309">
        <v>309.7457</v>
      </c>
      <c r="BM6" s="309">
        <v>317.64490000000001</v>
      </c>
      <c r="BN6" s="309">
        <v>297.66079999999999</v>
      </c>
      <c r="BO6" s="309">
        <v>329.18329999999997</v>
      </c>
      <c r="BP6" s="309">
        <v>370.30180000000001</v>
      </c>
      <c r="BQ6" s="309">
        <v>410.47840000000002</v>
      </c>
      <c r="BR6" s="309">
        <v>393.31849999999997</v>
      </c>
      <c r="BS6" s="309">
        <v>339.87299999999999</v>
      </c>
      <c r="BT6" s="309">
        <v>317.78919999999999</v>
      </c>
      <c r="BU6" s="309">
        <v>310.1225</v>
      </c>
      <c r="BV6" s="309">
        <v>357.40640000000002</v>
      </c>
    </row>
    <row r="7" spans="1:74" ht="11.1" customHeight="1" x14ac:dyDescent="0.2">
      <c r="A7" s="101" t="s">
        <v>1121</v>
      </c>
      <c r="B7" s="130" t="s">
        <v>1331</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326.21705417999999</v>
      </c>
      <c r="AN7" s="266">
        <v>304.88476649</v>
      </c>
      <c r="AO7" s="266">
        <v>294.08367815000003</v>
      </c>
      <c r="AP7" s="266">
        <v>264.05415572999999</v>
      </c>
      <c r="AQ7" s="266">
        <v>291.97944428</v>
      </c>
      <c r="AR7" s="266">
        <v>340.01887859999999</v>
      </c>
      <c r="AS7" s="266">
        <v>400.73697427000002</v>
      </c>
      <c r="AT7" s="266">
        <v>386.0133826</v>
      </c>
      <c r="AU7" s="266">
        <v>321.75486419999999</v>
      </c>
      <c r="AV7" s="266">
        <v>301.72176526999999</v>
      </c>
      <c r="AW7" s="266">
        <v>290.10986337000003</v>
      </c>
      <c r="AX7" s="266">
        <v>331.05896060999999</v>
      </c>
      <c r="AY7" s="266">
        <v>337.09246146999999</v>
      </c>
      <c r="AZ7" s="266">
        <v>315.90521732000002</v>
      </c>
      <c r="BA7" s="266">
        <v>298.75672171999997</v>
      </c>
      <c r="BB7" s="266">
        <v>280.87717941</v>
      </c>
      <c r="BC7" s="266">
        <v>305.32366044999998</v>
      </c>
      <c r="BD7" s="266">
        <v>361.55551288999999</v>
      </c>
      <c r="BE7" s="266">
        <v>391.12976652999998</v>
      </c>
      <c r="BF7" s="266">
        <v>389.04289999999997</v>
      </c>
      <c r="BG7" s="266">
        <v>334.50360000000001</v>
      </c>
      <c r="BH7" s="309">
        <v>305.73660000000001</v>
      </c>
      <c r="BI7" s="309">
        <v>293.90429999999998</v>
      </c>
      <c r="BJ7" s="309">
        <v>339.87329999999997</v>
      </c>
      <c r="BK7" s="309">
        <v>338.77730000000003</v>
      </c>
      <c r="BL7" s="309">
        <v>297.73950000000002</v>
      </c>
      <c r="BM7" s="309">
        <v>304.8304</v>
      </c>
      <c r="BN7" s="309">
        <v>285.55759999999998</v>
      </c>
      <c r="BO7" s="309">
        <v>316.57330000000002</v>
      </c>
      <c r="BP7" s="309">
        <v>357.34120000000001</v>
      </c>
      <c r="BQ7" s="309">
        <v>396.5367</v>
      </c>
      <c r="BR7" s="309">
        <v>379.32940000000002</v>
      </c>
      <c r="BS7" s="309">
        <v>326.84960000000001</v>
      </c>
      <c r="BT7" s="309">
        <v>305.06549999999999</v>
      </c>
      <c r="BU7" s="309">
        <v>297.14100000000002</v>
      </c>
      <c r="BV7" s="309">
        <v>343.55919999999998</v>
      </c>
    </row>
    <row r="8" spans="1:74" ht="11.1" customHeight="1" x14ac:dyDescent="0.2">
      <c r="A8" s="101" t="s">
        <v>1332</v>
      </c>
      <c r="B8" s="130" t="s">
        <v>1333</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13.284218084000001</v>
      </c>
      <c r="AN8" s="266">
        <v>12.186489127</v>
      </c>
      <c r="AO8" s="266">
        <v>12.300349818000001</v>
      </c>
      <c r="AP8" s="266">
        <v>11.10730734</v>
      </c>
      <c r="AQ8" s="266">
        <v>11.259696713</v>
      </c>
      <c r="AR8" s="266">
        <v>11.643392070000001</v>
      </c>
      <c r="AS8" s="266">
        <v>12.241673979</v>
      </c>
      <c r="AT8" s="266">
        <v>12.262682741000001</v>
      </c>
      <c r="AU8" s="266">
        <v>11.39664939</v>
      </c>
      <c r="AV8" s="266">
        <v>11.165150061</v>
      </c>
      <c r="AW8" s="266">
        <v>11.56742289</v>
      </c>
      <c r="AX8" s="266">
        <v>12.806143027999999</v>
      </c>
      <c r="AY8" s="266">
        <v>12.602117550999999</v>
      </c>
      <c r="AZ8" s="266">
        <v>10.100902140000001</v>
      </c>
      <c r="BA8" s="266">
        <v>10.900206452999999</v>
      </c>
      <c r="BB8" s="266">
        <v>10.51370994</v>
      </c>
      <c r="BC8" s="266">
        <v>11.062589599000001</v>
      </c>
      <c r="BD8" s="266">
        <v>11.541853178</v>
      </c>
      <c r="BE8" s="266">
        <v>12.254108082</v>
      </c>
      <c r="BF8" s="266">
        <v>12.377750000000001</v>
      </c>
      <c r="BG8" s="266">
        <v>11.648260000000001</v>
      </c>
      <c r="BH8" s="309">
        <v>11.451320000000001</v>
      </c>
      <c r="BI8" s="309">
        <v>11.785259999999999</v>
      </c>
      <c r="BJ8" s="309">
        <v>12.592779999999999</v>
      </c>
      <c r="BK8" s="309">
        <v>12.51539</v>
      </c>
      <c r="BL8" s="309">
        <v>10.99891</v>
      </c>
      <c r="BM8" s="309">
        <v>11.72709</v>
      </c>
      <c r="BN8" s="309">
        <v>11.07288</v>
      </c>
      <c r="BO8" s="309">
        <v>11.53628</v>
      </c>
      <c r="BP8" s="309">
        <v>11.843400000000001</v>
      </c>
      <c r="BQ8" s="309">
        <v>12.665850000000001</v>
      </c>
      <c r="BR8" s="309">
        <v>12.72893</v>
      </c>
      <c r="BS8" s="309">
        <v>11.88349</v>
      </c>
      <c r="BT8" s="309">
        <v>11.631019999999999</v>
      </c>
      <c r="BU8" s="309">
        <v>11.93032</v>
      </c>
      <c r="BV8" s="309">
        <v>12.721310000000001</v>
      </c>
    </row>
    <row r="9" spans="1:74" ht="11.1" customHeight="1" x14ac:dyDescent="0.2">
      <c r="A9" s="101" t="s">
        <v>1334</v>
      </c>
      <c r="B9" s="130" t="s">
        <v>1335</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1.1673784389999999</v>
      </c>
      <c r="AN9" s="266">
        <v>1.096313332</v>
      </c>
      <c r="AO9" s="266">
        <v>1.095093321</v>
      </c>
      <c r="AP9" s="266">
        <v>0.96586439999999996</v>
      </c>
      <c r="AQ9" s="266">
        <v>1.0380385029999999</v>
      </c>
      <c r="AR9" s="266">
        <v>1.1038299899999999</v>
      </c>
      <c r="AS9" s="266">
        <v>1.263887577</v>
      </c>
      <c r="AT9" s="266">
        <v>1.228120211</v>
      </c>
      <c r="AU9" s="266">
        <v>1.1186212200000001</v>
      </c>
      <c r="AV9" s="266">
        <v>1.0231031989999999</v>
      </c>
      <c r="AW9" s="266">
        <v>1.02452418</v>
      </c>
      <c r="AX9" s="266">
        <v>1.1052620339999999</v>
      </c>
      <c r="AY9" s="266">
        <v>1.120762437</v>
      </c>
      <c r="AZ9" s="266">
        <v>1.0125907679999999</v>
      </c>
      <c r="BA9" s="266">
        <v>1.0436258190000001</v>
      </c>
      <c r="BB9" s="266">
        <v>1.0007342100000001</v>
      </c>
      <c r="BC9" s="266">
        <v>1.038844968</v>
      </c>
      <c r="BD9" s="266">
        <v>1.1081432840000001</v>
      </c>
      <c r="BE9" s="266">
        <v>1.2310092850000001</v>
      </c>
      <c r="BF9" s="266">
        <v>1.202588</v>
      </c>
      <c r="BG9" s="266">
        <v>1.092862</v>
      </c>
      <c r="BH9" s="309">
        <v>1.04969</v>
      </c>
      <c r="BI9" s="309">
        <v>1.0170239999999999</v>
      </c>
      <c r="BJ9" s="309">
        <v>1.0949880000000001</v>
      </c>
      <c r="BK9" s="309">
        <v>1.117041</v>
      </c>
      <c r="BL9" s="309">
        <v>1.0072110000000001</v>
      </c>
      <c r="BM9" s="309">
        <v>1.0874109999999999</v>
      </c>
      <c r="BN9" s="309">
        <v>1.030384</v>
      </c>
      <c r="BO9" s="309">
        <v>1.073723</v>
      </c>
      <c r="BP9" s="309">
        <v>1.117156</v>
      </c>
      <c r="BQ9" s="309">
        <v>1.2758320000000001</v>
      </c>
      <c r="BR9" s="309">
        <v>1.260103</v>
      </c>
      <c r="BS9" s="309">
        <v>1.1399090000000001</v>
      </c>
      <c r="BT9" s="309">
        <v>1.092646</v>
      </c>
      <c r="BU9" s="309">
        <v>1.051223</v>
      </c>
      <c r="BV9" s="309">
        <v>1.125901</v>
      </c>
    </row>
    <row r="10" spans="1:74" ht="11.1" customHeight="1" x14ac:dyDescent="0.2">
      <c r="A10" s="104" t="s">
        <v>1122</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3.1822139840000001</v>
      </c>
      <c r="AN10" s="266">
        <v>2.8315100040000001</v>
      </c>
      <c r="AO10" s="266">
        <v>3.7776139959999999</v>
      </c>
      <c r="AP10" s="266">
        <v>3.2121900000000001</v>
      </c>
      <c r="AQ10" s="266">
        <v>3.6605510209999998</v>
      </c>
      <c r="AR10" s="266">
        <v>3.90002001</v>
      </c>
      <c r="AS10" s="266">
        <v>5.4271159979999997</v>
      </c>
      <c r="AT10" s="266">
        <v>5.8826640049999996</v>
      </c>
      <c r="AU10" s="266">
        <v>3.7403179799999999</v>
      </c>
      <c r="AV10" s="266">
        <v>3.8845699790000001</v>
      </c>
      <c r="AW10" s="266">
        <v>3.4132250100000001</v>
      </c>
      <c r="AX10" s="266">
        <v>4.322381987</v>
      </c>
      <c r="AY10" s="266">
        <v>4.1452130189999998</v>
      </c>
      <c r="AZ10" s="266">
        <v>2.9268679999999998</v>
      </c>
      <c r="BA10" s="266">
        <v>3.8262280099999999</v>
      </c>
      <c r="BB10" s="266">
        <v>3.3243200100000001</v>
      </c>
      <c r="BC10" s="266">
        <v>3.6948489869999999</v>
      </c>
      <c r="BD10" s="266">
        <v>4.4416799999999999</v>
      </c>
      <c r="BE10" s="266">
        <v>4.9668244900999996</v>
      </c>
      <c r="BF10" s="266">
        <v>4.9514079999999998</v>
      </c>
      <c r="BG10" s="266">
        <v>3.4184480000000002</v>
      </c>
      <c r="BH10" s="309">
        <v>2.7225860000000002</v>
      </c>
      <c r="BI10" s="309">
        <v>2.9317299999999999</v>
      </c>
      <c r="BJ10" s="309">
        <v>3.1388449999999999</v>
      </c>
      <c r="BK10" s="309">
        <v>3.8121990000000001</v>
      </c>
      <c r="BL10" s="309">
        <v>3.069531</v>
      </c>
      <c r="BM10" s="309">
        <v>3.5393479999999999</v>
      </c>
      <c r="BN10" s="309">
        <v>3.513671</v>
      </c>
      <c r="BO10" s="309">
        <v>4.0780880000000002</v>
      </c>
      <c r="BP10" s="309">
        <v>4.4573210000000003</v>
      </c>
      <c r="BQ10" s="309">
        <v>5.1142649999999996</v>
      </c>
      <c r="BR10" s="309">
        <v>5.1280140000000003</v>
      </c>
      <c r="BS10" s="309">
        <v>3.8759169999999998</v>
      </c>
      <c r="BT10" s="309">
        <v>3.3642219999999998</v>
      </c>
      <c r="BU10" s="309">
        <v>3.5555240000000001</v>
      </c>
      <c r="BV10" s="309">
        <v>3.7794310000000002</v>
      </c>
    </row>
    <row r="11" spans="1:74" ht="11.1" customHeight="1" x14ac:dyDescent="0.2">
      <c r="A11" s="104" t="s">
        <v>1123</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343.85086468999998</v>
      </c>
      <c r="AN11" s="266">
        <v>320.99907895000001</v>
      </c>
      <c r="AO11" s="266">
        <v>311.25673528999999</v>
      </c>
      <c r="AP11" s="266">
        <v>279.33951746999998</v>
      </c>
      <c r="AQ11" s="266">
        <v>307.93773052</v>
      </c>
      <c r="AR11" s="266">
        <v>356.66612067</v>
      </c>
      <c r="AS11" s="266">
        <v>419.66965182000001</v>
      </c>
      <c r="AT11" s="266">
        <v>405.38684955999997</v>
      </c>
      <c r="AU11" s="266">
        <v>338.01045278999999</v>
      </c>
      <c r="AV11" s="266">
        <v>317.79458850999998</v>
      </c>
      <c r="AW11" s="266">
        <v>306.11503544999999</v>
      </c>
      <c r="AX11" s="266">
        <v>349.29274765999997</v>
      </c>
      <c r="AY11" s="266">
        <v>354.96055447999998</v>
      </c>
      <c r="AZ11" s="266">
        <v>329.94557823000002</v>
      </c>
      <c r="BA11" s="266">
        <v>314.52678200999998</v>
      </c>
      <c r="BB11" s="266">
        <v>295.71594356999998</v>
      </c>
      <c r="BC11" s="266">
        <v>321.11994399999998</v>
      </c>
      <c r="BD11" s="266">
        <v>378.64718935000002</v>
      </c>
      <c r="BE11" s="266">
        <v>409.58170838000001</v>
      </c>
      <c r="BF11" s="266">
        <v>407.57459999999998</v>
      </c>
      <c r="BG11" s="266">
        <v>350.66309999999999</v>
      </c>
      <c r="BH11" s="309">
        <v>320.96019999999999</v>
      </c>
      <c r="BI11" s="309">
        <v>309.63830000000002</v>
      </c>
      <c r="BJ11" s="309">
        <v>356.69990000000001</v>
      </c>
      <c r="BK11" s="309">
        <v>356.22190000000001</v>
      </c>
      <c r="BL11" s="309">
        <v>312.8152</v>
      </c>
      <c r="BM11" s="309">
        <v>321.18430000000001</v>
      </c>
      <c r="BN11" s="309">
        <v>301.17450000000002</v>
      </c>
      <c r="BO11" s="309">
        <v>333.26139999999998</v>
      </c>
      <c r="BP11" s="309">
        <v>374.75909999999999</v>
      </c>
      <c r="BQ11" s="309">
        <v>415.5926</v>
      </c>
      <c r="BR11" s="309">
        <v>398.44650000000001</v>
      </c>
      <c r="BS11" s="309">
        <v>343.74889999999999</v>
      </c>
      <c r="BT11" s="309">
        <v>321.15339999999998</v>
      </c>
      <c r="BU11" s="309">
        <v>313.67809999999997</v>
      </c>
      <c r="BV11" s="309">
        <v>361.18579999999997</v>
      </c>
    </row>
    <row r="12" spans="1:74" ht="11.1" customHeight="1" x14ac:dyDescent="0.2">
      <c r="A12" s="104" t="s">
        <v>1124</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19.752792753000001</v>
      </c>
      <c r="AN12" s="266">
        <v>19.132896304999999</v>
      </c>
      <c r="AO12" s="266">
        <v>14.233940067000001</v>
      </c>
      <c r="AP12" s="266">
        <v>10.518374850000001</v>
      </c>
      <c r="AQ12" s="266">
        <v>26.576948365</v>
      </c>
      <c r="AR12" s="266">
        <v>29.742560099999999</v>
      </c>
      <c r="AS12" s="266">
        <v>32.992564803999997</v>
      </c>
      <c r="AT12" s="266">
        <v>29.244615793000001</v>
      </c>
      <c r="AU12" s="266">
        <v>8.9409962400000005</v>
      </c>
      <c r="AV12" s="266">
        <v>14.874112108</v>
      </c>
      <c r="AW12" s="266">
        <v>22.05365334</v>
      </c>
      <c r="AX12" s="266">
        <v>26.163105898000001</v>
      </c>
      <c r="AY12" s="266">
        <v>21.606533945999999</v>
      </c>
      <c r="AZ12" s="266">
        <v>21.067293240000001</v>
      </c>
      <c r="BA12" s="266">
        <v>10.224102188</v>
      </c>
      <c r="BB12" s="266">
        <v>13.72712241</v>
      </c>
      <c r="BC12" s="266">
        <v>21.275542574999999</v>
      </c>
      <c r="BD12" s="266">
        <v>30.018930772000001</v>
      </c>
      <c r="BE12" s="266">
        <v>25.680580138</v>
      </c>
      <c r="BF12" s="266">
        <v>25.605419999999999</v>
      </c>
      <c r="BG12" s="266">
        <v>9.4663020000000007</v>
      </c>
      <c r="BH12" s="309">
        <v>12.1899</v>
      </c>
      <c r="BI12" s="309">
        <v>18.08972</v>
      </c>
      <c r="BJ12" s="309">
        <v>26.316210000000002</v>
      </c>
      <c r="BK12" s="309">
        <v>19.067299999999999</v>
      </c>
      <c r="BL12" s="309">
        <v>9.5659469999999995</v>
      </c>
      <c r="BM12" s="309">
        <v>15.84165</v>
      </c>
      <c r="BN12" s="309">
        <v>14.30954</v>
      </c>
      <c r="BO12" s="309">
        <v>26.972860000000001</v>
      </c>
      <c r="BP12" s="309">
        <v>26.606660000000002</v>
      </c>
      <c r="BQ12" s="309">
        <v>29.398810000000001</v>
      </c>
      <c r="BR12" s="309">
        <v>22.167470000000002</v>
      </c>
      <c r="BS12" s="309">
        <v>5.388973</v>
      </c>
      <c r="BT12" s="309">
        <v>10.277189999999999</v>
      </c>
      <c r="BU12" s="309">
        <v>18.286049999999999</v>
      </c>
      <c r="BV12" s="309">
        <v>26.59028</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1125</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342"/>
      <c r="BI14" s="342"/>
      <c r="BJ14" s="342"/>
      <c r="BK14" s="342"/>
      <c r="BL14" s="342"/>
      <c r="BM14" s="342"/>
      <c r="BN14" s="342"/>
      <c r="BO14" s="342"/>
      <c r="BP14" s="342"/>
      <c r="BQ14" s="342"/>
      <c r="BR14" s="342"/>
      <c r="BS14" s="342"/>
      <c r="BT14" s="342"/>
      <c r="BU14" s="342"/>
      <c r="BV14" s="342"/>
    </row>
    <row r="15" spans="1:74" ht="11.1" customHeight="1" x14ac:dyDescent="0.2">
      <c r="A15" s="104" t="s">
        <v>1127</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321.21872868999998</v>
      </c>
      <c r="AZ15" s="266">
        <v>299.05050340000003</v>
      </c>
      <c r="BA15" s="266">
        <v>293.74061954000001</v>
      </c>
      <c r="BB15" s="266">
        <v>271.80647421999998</v>
      </c>
      <c r="BC15" s="266">
        <v>289.14297404000001</v>
      </c>
      <c r="BD15" s="266">
        <v>337.44173665</v>
      </c>
      <c r="BE15" s="266">
        <v>371.97609525000001</v>
      </c>
      <c r="BF15" s="266">
        <v>367.68786266000001</v>
      </c>
      <c r="BG15" s="266">
        <v>330.99405089999999</v>
      </c>
      <c r="BH15" s="309">
        <v>297.71550000000002</v>
      </c>
      <c r="BI15" s="309">
        <v>280.22739999999999</v>
      </c>
      <c r="BJ15" s="309">
        <v>318.27949999999998</v>
      </c>
      <c r="BK15" s="309">
        <v>325.09930000000003</v>
      </c>
      <c r="BL15" s="309">
        <v>292.63209999999998</v>
      </c>
      <c r="BM15" s="309">
        <v>294.01060000000001</v>
      </c>
      <c r="BN15" s="309">
        <v>276.1619</v>
      </c>
      <c r="BO15" s="309">
        <v>295.13740000000001</v>
      </c>
      <c r="BP15" s="309">
        <v>336.69130000000001</v>
      </c>
      <c r="BQ15" s="309">
        <v>373.86509999999998</v>
      </c>
      <c r="BR15" s="309">
        <v>363.9083</v>
      </c>
      <c r="BS15" s="309">
        <v>326.84320000000002</v>
      </c>
      <c r="BT15" s="309">
        <v>299.62450000000001</v>
      </c>
      <c r="BU15" s="309">
        <v>283.91230000000002</v>
      </c>
      <c r="BV15" s="309">
        <v>322.3503</v>
      </c>
    </row>
    <row r="16" spans="1:74" ht="11.1" customHeight="1" x14ac:dyDescent="0.2">
      <c r="A16" s="104" t="s">
        <v>1128</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137.24282887999999</v>
      </c>
      <c r="AZ16" s="266">
        <v>127.07581458</v>
      </c>
      <c r="BA16" s="266">
        <v>114.59753719</v>
      </c>
      <c r="BB16" s="266">
        <v>94.210755469999995</v>
      </c>
      <c r="BC16" s="266">
        <v>101.49566853</v>
      </c>
      <c r="BD16" s="266">
        <v>132.71131481</v>
      </c>
      <c r="BE16" s="266">
        <v>154.91223671</v>
      </c>
      <c r="BF16" s="266">
        <v>155.33787326000001</v>
      </c>
      <c r="BG16" s="266">
        <v>131.84349191000001</v>
      </c>
      <c r="BH16" s="309">
        <v>105.3214</v>
      </c>
      <c r="BI16" s="309">
        <v>101.857</v>
      </c>
      <c r="BJ16" s="309">
        <v>131.83799999999999</v>
      </c>
      <c r="BK16" s="309">
        <v>135.44300000000001</v>
      </c>
      <c r="BL16" s="309">
        <v>116.2885</v>
      </c>
      <c r="BM16" s="309">
        <v>109.4627</v>
      </c>
      <c r="BN16" s="309">
        <v>93.748369999999994</v>
      </c>
      <c r="BO16" s="309">
        <v>102.2604</v>
      </c>
      <c r="BP16" s="309">
        <v>129.0273</v>
      </c>
      <c r="BQ16" s="309">
        <v>153.3152</v>
      </c>
      <c r="BR16" s="309">
        <v>150.3468</v>
      </c>
      <c r="BS16" s="309">
        <v>127.1236</v>
      </c>
      <c r="BT16" s="309">
        <v>105.1888</v>
      </c>
      <c r="BU16" s="309">
        <v>103.3779</v>
      </c>
      <c r="BV16" s="309">
        <v>133.8828</v>
      </c>
    </row>
    <row r="17" spans="1:74" ht="11.1" customHeight="1" x14ac:dyDescent="0.2">
      <c r="A17" s="104" t="s">
        <v>1129</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104.1916983</v>
      </c>
      <c r="AZ17" s="266">
        <v>98.174722000000003</v>
      </c>
      <c r="BA17" s="266">
        <v>102.26983359</v>
      </c>
      <c r="BB17" s="266">
        <v>98.288516529999995</v>
      </c>
      <c r="BC17" s="266">
        <v>104.42846692000001</v>
      </c>
      <c r="BD17" s="266">
        <v>118.84316936</v>
      </c>
      <c r="BE17" s="266">
        <v>127.13314928</v>
      </c>
      <c r="BF17" s="266">
        <v>123.94234217</v>
      </c>
      <c r="BG17" s="266">
        <v>116.28996603</v>
      </c>
      <c r="BH17" s="309">
        <v>108.7684</v>
      </c>
      <c r="BI17" s="309">
        <v>98.874350000000007</v>
      </c>
      <c r="BJ17" s="309">
        <v>106.3965</v>
      </c>
      <c r="BK17" s="309">
        <v>106.70529999999999</v>
      </c>
      <c r="BL17" s="309">
        <v>98.247550000000004</v>
      </c>
      <c r="BM17" s="309">
        <v>104.23099999999999</v>
      </c>
      <c r="BN17" s="309">
        <v>100.1918</v>
      </c>
      <c r="BO17" s="309">
        <v>107.0496</v>
      </c>
      <c r="BP17" s="309">
        <v>119.2276</v>
      </c>
      <c r="BQ17" s="309">
        <v>128.57830000000001</v>
      </c>
      <c r="BR17" s="309">
        <v>123.0184</v>
      </c>
      <c r="BS17" s="309">
        <v>115.2884</v>
      </c>
      <c r="BT17" s="309">
        <v>109.4431</v>
      </c>
      <c r="BU17" s="309">
        <v>99.862459999999999</v>
      </c>
      <c r="BV17" s="309">
        <v>107.32689999999999</v>
      </c>
    </row>
    <row r="18" spans="1:74" ht="11.1" customHeight="1" x14ac:dyDescent="0.2">
      <c r="A18" s="104" t="s">
        <v>1130</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79.221554510000004</v>
      </c>
      <c r="AZ18" s="266">
        <v>73.246327820000005</v>
      </c>
      <c r="BA18" s="266">
        <v>76.330638759999999</v>
      </c>
      <c r="BB18" s="266">
        <v>78.805722220000007</v>
      </c>
      <c r="BC18" s="266">
        <v>82.746651589999999</v>
      </c>
      <c r="BD18" s="266">
        <v>85.382828480000001</v>
      </c>
      <c r="BE18" s="266">
        <v>89.386746259999995</v>
      </c>
      <c r="BF18" s="266">
        <v>87.872880340999998</v>
      </c>
      <c r="BG18" s="266">
        <v>82.330890855999996</v>
      </c>
      <c r="BH18" s="309">
        <v>83.112610000000004</v>
      </c>
      <c r="BI18" s="309">
        <v>78.991799999999998</v>
      </c>
      <c r="BJ18" s="309">
        <v>79.493880000000004</v>
      </c>
      <c r="BK18" s="309">
        <v>82.379189999999994</v>
      </c>
      <c r="BL18" s="309">
        <v>77.538380000000004</v>
      </c>
      <c r="BM18" s="309">
        <v>79.778710000000004</v>
      </c>
      <c r="BN18" s="309">
        <v>81.714190000000002</v>
      </c>
      <c r="BO18" s="309">
        <v>85.329909999999998</v>
      </c>
      <c r="BP18" s="309">
        <v>87.917450000000002</v>
      </c>
      <c r="BQ18" s="309">
        <v>91.43562</v>
      </c>
      <c r="BR18" s="309">
        <v>90.013729999999995</v>
      </c>
      <c r="BS18" s="309">
        <v>83.910129999999995</v>
      </c>
      <c r="BT18" s="309">
        <v>84.487859999999998</v>
      </c>
      <c r="BU18" s="309">
        <v>80.175889999999995</v>
      </c>
      <c r="BV18" s="309">
        <v>80.597530000000006</v>
      </c>
    </row>
    <row r="19" spans="1:74" ht="11.1" customHeight="1" x14ac:dyDescent="0.2">
      <c r="A19" s="104" t="s">
        <v>1131</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0.56264700000000001</v>
      </c>
      <c r="AZ19" s="266">
        <v>0.55363899999999999</v>
      </c>
      <c r="BA19" s="266">
        <v>0.54261000000000004</v>
      </c>
      <c r="BB19" s="266">
        <v>0.50148000000000004</v>
      </c>
      <c r="BC19" s="266">
        <v>0.47218700000000002</v>
      </c>
      <c r="BD19" s="266">
        <v>0.50442399999999998</v>
      </c>
      <c r="BE19" s="266">
        <v>0.54396299999999997</v>
      </c>
      <c r="BF19" s="266">
        <v>0.53476688994999999</v>
      </c>
      <c r="BG19" s="266">
        <v>0.52970210352000002</v>
      </c>
      <c r="BH19" s="309">
        <v>0.51307769999999997</v>
      </c>
      <c r="BI19" s="309">
        <v>0.5041776</v>
      </c>
      <c r="BJ19" s="309">
        <v>0.55107340000000005</v>
      </c>
      <c r="BK19" s="309">
        <v>0.57184800000000002</v>
      </c>
      <c r="BL19" s="309">
        <v>0.55768700000000004</v>
      </c>
      <c r="BM19" s="309">
        <v>0.53818739999999998</v>
      </c>
      <c r="BN19" s="309">
        <v>0.50762770000000002</v>
      </c>
      <c r="BO19" s="309">
        <v>0.49744050000000001</v>
      </c>
      <c r="BP19" s="309">
        <v>0.51895860000000005</v>
      </c>
      <c r="BQ19" s="309">
        <v>0.53598179999999995</v>
      </c>
      <c r="BR19" s="309">
        <v>0.52936490000000003</v>
      </c>
      <c r="BS19" s="309">
        <v>0.52107890000000001</v>
      </c>
      <c r="BT19" s="309">
        <v>0.50482749999999998</v>
      </c>
      <c r="BU19" s="309">
        <v>0.49605870000000002</v>
      </c>
      <c r="BV19" s="309">
        <v>0.54312740000000004</v>
      </c>
    </row>
    <row r="20" spans="1:74" ht="11.1" customHeight="1" x14ac:dyDescent="0.2">
      <c r="A20" s="104" t="s">
        <v>1132</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12.77970285</v>
      </c>
      <c r="AN20" s="266">
        <v>11.746122829999999</v>
      </c>
      <c r="AO20" s="266">
        <v>11.845734041</v>
      </c>
      <c r="AP20" s="266">
        <v>10.67643436</v>
      </c>
      <c r="AQ20" s="266">
        <v>10.875018362</v>
      </c>
      <c r="AR20" s="266">
        <v>11.27250276</v>
      </c>
      <c r="AS20" s="266">
        <v>11.943111529999999</v>
      </c>
      <c r="AT20" s="266">
        <v>11.93006269</v>
      </c>
      <c r="AU20" s="266">
        <v>11.06738975</v>
      </c>
      <c r="AV20" s="266">
        <v>10.778201212000001</v>
      </c>
      <c r="AW20" s="266">
        <v>11.135191689999999</v>
      </c>
      <c r="AX20" s="266">
        <v>12.302003279999999</v>
      </c>
      <c r="AY20" s="266">
        <v>12.13529181</v>
      </c>
      <c r="AZ20" s="266">
        <v>9.82778156</v>
      </c>
      <c r="BA20" s="266">
        <v>10.562060247</v>
      </c>
      <c r="BB20" s="266">
        <v>10.18234694</v>
      </c>
      <c r="BC20" s="266">
        <v>10.701427417</v>
      </c>
      <c r="BD20" s="266">
        <v>11.186521929</v>
      </c>
      <c r="BE20" s="266">
        <v>11.925032997000001</v>
      </c>
      <c r="BF20" s="266">
        <v>12.00924</v>
      </c>
      <c r="BG20" s="266">
        <v>11.267110000000001</v>
      </c>
      <c r="BH20" s="309">
        <v>11.054779999999999</v>
      </c>
      <c r="BI20" s="309">
        <v>11.32119</v>
      </c>
      <c r="BJ20" s="309">
        <v>12.104240000000001</v>
      </c>
      <c r="BK20" s="309">
        <v>12.05531</v>
      </c>
      <c r="BL20" s="309">
        <v>10.617139999999999</v>
      </c>
      <c r="BM20" s="309">
        <v>11.33201</v>
      </c>
      <c r="BN20" s="309">
        <v>10.70304</v>
      </c>
      <c r="BO20" s="309">
        <v>11.151160000000001</v>
      </c>
      <c r="BP20" s="309">
        <v>11.46115</v>
      </c>
      <c r="BQ20" s="309">
        <v>12.32877</v>
      </c>
      <c r="BR20" s="309">
        <v>12.370649999999999</v>
      </c>
      <c r="BS20" s="309">
        <v>11.51674</v>
      </c>
      <c r="BT20" s="309">
        <v>11.251670000000001</v>
      </c>
      <c r="BU20" s="309">
        <v>11.47972</v>
      </c>
      <c r="BV20" s="309">
        <v>12.245229999999999</v>
      </c>
    </row>
    <row r="21" spans="1:74" ht="11.1" customHeight="1" x14ac:dyDescent="0.2">
      <c r="A21" s="107" t="s">
        <v>1133</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324.09807211999998</v>
      </c>
      <c r="AN21" s="266">
        <v>301.86618288</v>
      </c>
      <c r="AO21" s="266">
        <v>297.02279521999998</v>
      </c>
      <c r="AP21" s="266">
        <v>268.82114259000002</v>
      </c>
      <c r="AQ21" s="266">
        <v>281.36078212000001</v>
      </c>
      <c r="AR21" s="266">
        <v>326.92356059999997</v>
      </c>
      <c r="AS21" s="266">
        <v>386.67708701999999</v>
      </c>
      <c r="AT21" s="266">
        <v>376.14223363999997</v>
      </c>
      <c r="AU21" s="266">
        <v>329.06945669999999</v>
      </c>
      <c r="AV21" s="266">
        <v>302.92047643000001</v>
      </c>
      <c r="AW21" s="266">
        <v>284.06138207999999</v>
      </c>
      <c r="AX21" s="266">
        <v>323.12964173</v>
      </c>
      <c r="AY21" s="266">
        <v>333.35402049999999</v>
      </c>
      <c r="AZ21" s="266">
        <v>308.87828495999997</v>
      </c>
      <c r="BA21" s="266">
        <v>304.30267979000001</v>
      </c>
      <c r="BB21" s="266">
        <v>281.98882115999999</v>
      </c>
      <c r="BC21" s="266">
        <v>299.84440145999997</v>
      </c>
      <c r="BD21" s="266">
        <v>348.62825858000002</v>
      </c>
      <c r="BE21" s="266">
        <v>383.90112825</v>
      </c>
      <c r="BF21" s="266">
        <v>381.9692</v>
      </c>
      <c r="BG21" s="266">
        <v>341.1968</v>
      </c>
      <c r="BH21" s="309">
        <v>308.77030000000002</v>
      </c>
      <c r="BI21" s="309">
        <v>291.54849999999999</v>
      </c>
      <c r="BJ21" s="309">
        <v>330.38369999999998</v>
      </c>
      <c r="BK21" s="309">
        <v>337.15460000000002</v>
      </c>
      <c r="BL21" s="309">
        <v>303.24930000000001</v>
      </c>
      <c r="BM21" s="309">
        <v>305.3426</v>
      </c>
      <c r="BN21" s="309">
        <v>286.86500000000001</v>
      </c>
      <c r="BO21" s="309">
        <v>306.2885</v>
      </c>
      <c r="BP21" s="309">
        <v>348.15249999999997</v>
      </c>
      <c r="BQ21" s="309">
        <v>386.19380000000001</v>
      </c>
      <c r="BR21" s="309">
        <v>376.279</v>
      </c>
      <c r="BS21" s="309">
        <v>338.36</v>
      </c>
      <c r="BT21" s="309">
        <v>310.87619999999998</v>
      </c>
      <c r="BU21" s="309">
        <v>295.392</v>
      </c>
      <c r="BV21" s="309">
        <v>334.59559999999999</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324"/>
      <c r="BI22" s="324"/>
      <c r="BJ22" s="324"/>
      <c r="BK22" s="324"/>
      <c r="BL22" s="324"/>
      <c r="BM22" s="324"/>
      <c r="BN22" s="324"/>
      <c r="BO22" s="324"/>
      <c r="BP22" s="324"/>
      <c r="BQ22" s="324"/>
      <c r="BR22" s="324"/>
      <c r="BS22" s="324"/>
      <c r="BT22" s="324"/>
      <c r="BU22" s="324"/>
      <c r="BV22" s="324"/>
    </row>
    <row r="23" spans="1:74" ht="11.1" customHeight="1" x14ac:dyDescent="0.2">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912.55009412000004</v>
      </c>
      <c r="AN23" s="266">
        <v>820.98659412999996</v>
      </c>
      <c r="AO23" s="266">
        <v>762.86594320999995</v>
      </c>
      <c r="AP23" s="266">
        <v>714.88862572999994</v>
      </c>
      <c r="AQ23" s="266">
        <v>773.18097822000004</v>
      </c>
      <c r="AR23" s="266">
        <v>962.64454278000005</v>
      </c>
      <c r="AS23" s="266">
        <v>1224.1201583</v>
      </c>
      <c r="AT23" s="266">
        <v>1164.7830922999999</v>
      </c>
      <c r="AU23" s="266">
        <v>936.70582991000003</v>
      </c>
      <c r="AV23" s="266">
        <v>771.22495824999999</v>
      </c>
      <c r="AW23" s="266">
        <v>729.40549071999999</v>
      </c>
      <c r="AX23" s="266">
        <v>949.89227468000001</v>
      </c>
      <c r="AY23" s="266">
        <v>994.07559767999999</v>
      </c>
      <c r="AZ23" s="266">
        <v>920.43400270999996</v>
      </c>
      <c r="BA23" s="266">
        <v>830.05149488999996</v>
      </c>
      <c r="BB23" s="266">
        <v>682.38620418999994</v>
      </c>
      <c r="BC23" s="266">
        <v>735.15219833000003</v>
      </c>
      <c r="BD23" s="266">
        <v>961.25298980000002</v>
      </c>
      <c r="BE23" s="266">
        <v>1122.0584383999999</v>
      </c>
      <c r="BF23" s="266">
        <v>1131.0519999999999</v>
      </c>
      <c r="BG23" s="266">
        <v>952.71130000000005</v>
      </c>
      <c r="BH23" s="309">
        <v>762.86300000000006</v>
      </c>
      <c r="BI23" s="309">
        <v>737.76959999999997</v>
      </c>
      <c r="BJ23" s="309">
        <v>954.92769999999996</v>
      </c>
      <c r="BK23" s="309">
        <v>969.76620000000003</v>
      </c>
      <c r="BL23" s="309">
        <v>832.62059999999997</v>
      </c>
      <c r="BM23" s="309">
        <v>783.74810000000002</v>
      </c>
      <c r="BN23" s="309">
        <v>671.23429999999996</v>
      </c>
      <c r="BO23" s="309">
        <v>732.18</v>
      </c>
      <c r="BP23" s="309">
        <v>923.82979999999998</v>
      </c>
      <c r="BQ23" s="309">
        <v>1097.73</v>
      </c>
      <c r="BR23" s="309">
        <v>1076.4770000000001</v>
      </c>
      <c r="BS23" s="309">
        <v>910.19929999999999</v>
      </c>
      <c r="BT23" s="309">
        <v>753.14729999999997</v>
      </c>
      <c r="BU23" s="309">
        <v>740.18129999999996</v>
      </c>
      <c r="BV23" s="309">
        <v>958.59490000000005</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343"/>
      <c r="BI25" s="343"/>
      <c r="BJ25" s="343"/>
      <c r="BK25" s="343"/>
      <c r="BL25" s="343"/>
      <c r="BM25" s="343"/>
      <c r="BN25" s="343"/>
      <c r="BO25" s="343"/>
      <c r="BP25" s="343"/>
      <c r="BQ25" s="343"/>
      <c r="BR25" s="343"/>
      <c r="BS25" s="343"/>
      <c r="BT25" s="343"/>
      <c r="BU25" s="343"/>
      <c r="BV25" s="343"/>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125.398642</v>
      </c>
      <c r="AZ26" s="250">
        <v>109.716945</v>
      </c>
      <c r="BA26" s="250">
        <v>111.815095</v>
      </c>
      <c r="BB26" s="250">
        <v>117.83478100000001</v>
      </c>
      <c r="BC26" s="250">
        <v>120.342822</v>
      </c>
      <c r="BD26" s="250">
        <v>111.209065</v>
      </c>
      <c r="BE26" s="250">
        <v>97.165942999999999</v>
      </c>
      <c r="BF26" s="250">
        <v>88.341999999999999</v>
      </c>
      <c r="BG26" s="250">
        <v>84.570239999999998</v>
      </c>
      <c r="BH26" s="316">
        <v>86.041349999999994</v>
      </c>
      <c r="BI26" s="316">
        <v>84.52861</v>
      </c>
      <c r="BJ26" s="316">
        <v>73.205190000000002</v>
      </c>
      <c r="BK26" s="316">
        <v>66.827010000000001</v>
      </c>
      <c r="BL26" s="316">
        <v>62.676139999999997</v>
      </c>
      <c r="BM26" s="316">
        <v>68.182599999999994</v>
      </c>
      <c r="BN26" s="316">
        <v>75.763090000000005</v>
      </c>
      <c r="BO26" s="316">
        <v>79.452889999999996</v>
      </c>
      <c r="BP26" s="316">
        <v>76.16207</v>
      </c>
      <c r="BQ26" s="316">
        <v>65.590170000000001</v>
      </c>
      <c r="BR26" s="316">
        <v>60.944879999999998</v>
      </c>
      <c r="BS26" s="316">
        <v>60.75338</v>
      </c>
      <c r="BT26" s="316">
        <v>66.905969999999996</v>
      </c>
      <c r="BU26" s="316">
        <v>70.075190000000006</v>
      </c>
      <c r="BV26" s="316">
        <v>62.243920000000003</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8.210642</v>
      </c>
      <c r="AZ27" s="250">
        <v>8.0628060000000001</v>
      </c>
      <c r="BA27" s="250">
        <v>8.0035740000000004</v>
      </c>
      <c r="BB27" s="250">
        <v>7.8196409999999998</v>
      </c>
      <c r="BC27" s="250">
        <v>7.650741</v>
      </c>
      <c r="BD27" s="250">
        <v>7.4645929999999998</v>
      </c>
      <c r="BE27" s="250">
        <v>7.21469</v>
      </c>
      <c r="BF27" s="250">
        <v>7.4276429999999998</v>
      </c>
      <c r="BG27" s="250">
        <v>7.8973430000000002</v>
      </c>
      <c r="BH27" s="316">
        <v>8.1941310000000005</v>
      </c>
      <c r="BI27" s="316">
        <v>8.3835029999999993</v>
      </c>
      <c r="BJ27" s="316">
        <v>8.3034269999999992</v>
      </c>
      <c r="BK27" s="316">
        <v>7.741797</v>
      </c>
      <c r="BL27" s="316">
        <v>7.6575709999999999</v>
      </c>
      <c r="BM27" s="316">
        <v>7.9806650000000001</v>
      </c>
      <c r="BN27" s="316">
        <v>7.8361190000000001</v>
      </c>
      <c r="BO27" s="316">
        <v>7.802289</v>
      </c>
      <c r="BP27" s="316">
        <v>7.8710940000000003</v>
      </c>
      <c r="BQ27" s="316">
        <v>7.5416160000000003</v>
      </c>
      <c r="BR27" s="316">
        <v>7.6011569999999997</v>
      </c>
      <c r="BS27" s="316">
        <v>7.8591369999999996</v>
      </c>
      <c r="BT27" s="316">
        <v>8.1184759999999994</v>
      </c>
      <c r="BU27" s="316">
        <v>8.2984109999999998</v>
      </c>
      <c r="BV27" s="316">
        <v>8.2398589999999992</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16.741617000000002</v>
      </c>
      <c r="AZ28" s="250">
        <v>16.052111</v>
      </c>
      <c r="BA28" s="250">
        <v>15.936415</v>
      </c>
      <c r="BB28" s="250">
        <v>15.578006</v>
      </c>
      <c r="BC28" s="250">
        <v>15.470742</v>
      </c>
      <c r="BD28" s="250">
        <v>15.33405</v>
      </c>
      <c r="BE28" s="250">
        <v>15.297907</v>
      </c>
      <c r="BF28" s="250">
        <v>15.31631</v>
      </c>
      <c r="BG28" s="250">
        <v>15.369899999999999</v>
      </c>
      <c r="BH28" s="316">
        <v>15.467140000000001</v>
      </c>
      <c r="BI28" s="316">
        <v>15.654730000000001</v>
      </c>
      <c r="BJ28" s="316">
        <v>15.69448</v>
      </c>
      <c r="BK28" s="316">
        <v>15.76539</v>
      </c>
      <c r="BL28" s="316">
        <v>15.712759999999999</v>
      </c>
      <c r="BM28" s="316">
        <v>15.60857</v>
      </c>
      <c r="BN28" s="316">
        <v>15.47883</v>
      </c>
      <c r="BO28" s="316">
        <v>15.41586</v>
      </c>
      <c r="BP28" s="316">
        <v>15.50163</v>
      </c>
      <c r="BQ28" s="316">
        <v>15.45562</v>
      </c>
      <c r="BR28" s="316">
        <v>15.458830000000001</v>
      </c>
      <c r="BS28" s="316">
        <v>15.49353</v>
      </c>
      <c r="BT28" s="316">
        <v>15.58751</v>
      </c>
      <c r="BU28" s="316">
        <v>15.77472</v>
      </c>
      <c r="BV28" s="316">
        <v>15.815390000000001</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343"/>
      <c r="BI31" s="343"/>
      <c r="BJ31" s="343"/>
      <c r="BK31" s="343"/>
      <c r="BL31" s="343"/>
      <c r="BM31" s="343"/>
      <c r="BN31" s="343"/>
      <c r="BO31" s="343"/>
      <c r="BP31" s="343"/>
      <c r="BQ31" s="343"/>
      <c r="BR31" s="343"/>
      <c r="BS31" s="343"/>
      <c r="BT31" s="343"/>
      <c r="BU31" s="343"/>
      <c r="BV31" s="343"/>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1.94</v>
      </c>
      <c r="AU32" s="208">
        <v>1.94</v>
      </c>
      <c r="AV32" s="208">
        <v>1.92</v>
      </c>
      <c r="AW32" s="208">
        <v>1.91</v>
      </c>
      <c r="AX32" s="208">
        <v>1.92</v>
      </c>
      <c r="AY32" s="208">
        <v>1.9</v>
      </c>
      <c r="AZ32" s="208">
        <v>1.93</v>
      </c>
      <c r="BA32" s="208">
        <v>1.9</v>
      </c>
      <c r="BB32" s="208">
        <v>1.9</v>
      </c>
      <c r="BC32" s="208">
        <v>1.9</v>
      </c>
      <c r="BD32" s="208">
        <v>1.9525891071000001</v>
      </c>
      <c r="BE32" s="208">
        <v>2.0101161027000001</v>
      </c>
      <c r="BF32" s="208">
        <v>2.011663</v>
      </c>
      <c r="BG32" s="208">
        <v>2.0370979999999999</v>
      </c>
      <c r="BH32" s="324">
        <v>1.9960310000000001</v>
      </c>
      <c r="BI32" s="324">
        <v>2.0214940000000001</v>
      </c>
      <c r="BJ32" s="324">
        <v>2.026904</v>
      </c>
      <c r="BK32" s="324">
        <v>2.0268809999999999</v>
      </c>
      <c r="BL32" s="324">
        <v>2.0442209999999998</v>
      </c>
      <c r="BM32" s="324">
        <v>2.0491229999999998</v>
      </c>
      <c r="BN32" s="324">
        <v>2.0645950000000002</v>
      </c>
      <c r="BO32" s="324">
        <v>2.0355279999999998</v>
      </c>
      <c r="BP32" s="324">
        <v>1.9996879999999999</v>
      </c>
      <c r="BQ32" s="324">
        <v>2.007746</v>
      </c>
      <c r="BR32" s="324">
        <v>1.996623</v>
      </c>
      <c r="BS32" s="324">
        <v>2.011034</v>
      </c>
      <c r="BT32" s="324">
        <v>1.966027</v>
      </c>
      <c r="BU32" s="324">
        <v>1.984345</v>
      </c>
      <c r="BV32" s="324">
        <v>1.981792</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2.42</v>
      </c>
      <c r="AV33" s="208">
        <v>2.4900000000000002</v>
      </c>
      <c r="AW33" s="208">
        <v>2.99</v>
      </c>
      <c r="AX33" s="208">
        <v>3.17</v>
      </c>
      <c r="AY33" s="208">
        <v>3.19</v>
      </c>
      <c r="AZ33" s="208">
        <v>15.52</v>
      </c>
      <c r="BA33" s="208">
        <v>3.26</v>
      </c>
      <c r="BB33" s="208">
        <v>3.01</v>
      </c>
      <c r="BC33" s="208">
        <v>3.24</v>
      </c>
      <c r="BD33" s="208">
        <v>3.4601063431000001</v>
      </c>
      <c r="BE33" s="208">
        <v>3.9906573316</v>
      </c>
      <c r="BF33" s="208">
        <v>4.2249239999999997</v>
      </c>
      <c r="BG33" s="208">
        <v>5.2778200000000002</v>
      </c>
      <c r="BH33" s="324">
        <v>5.9591750000000001</v>
      </c>
      <c r="BI33" s="324">
        <v>6.1707219999999996</v>
      </c>
      <c r="BJ33" s="324">
        <v>6.3824899999999998</v>
      </c>
      <c r="BK33" s="324">
        <v>6.5982130000000003</v>
      </c>
      <c r="BL33" s="324">
        <v>6.3389879999999996</v>
      </c>
      <c r="BM33" s="324">
        <v>5.4504330000000003</v>
      </c>
      <c r="BN33" s="324">
        <v>3.8715929999999998</v>
      </c>
      <c r="BO33" s="324">
        <v>3.7492869999999998</v>
      </c>
      <c r="BP33" s="324">
        <v>3.6752669999999998</v>
      </c>
      <c r="BQ33" s="324">
        <v>3.715363</v>
      </c>
      <c r="BR33" s="324">
        <v>3.7762769999999999</v>
      </c>
      <c r="BS33" s="324">
        <v>3.588927</v>
      </c>
      <c r="BT33" s="324">
        <v>3.642693</v>
      </c>
      <c r="BU33" s="324">
        <v>3.8088639999999998</v>
      </c>
      <c r="BV33" s="324">
        <v>4.0062490000000004</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8.83</v>
      </c>
      <c r="AX34" s="208">
        <v>9.1999999999999993</v>
      </c>
      <c r="AY34" s="208">
        <v>10.32</v>
      </c>
      <c r="AZ34" s="208">
        <v>11.37</v>
      </c>
      <c r="BA34" s="208">
        <v>12.41</v>
      </c>
      <c r="BB34" s="208">
        <v>12.81</v>
      </c>
      <c r="BC34" s="208">
        <v>12.82</v>
      </c>
      <c r="BD34" s="208">
        <v>13.56</v>
      </c>
      <c r="BE34" s="208">
        <v>13.367290000000001</v>
      </c>
      <c r="BF34" s="208">
        <v>13.258010000000001</v>
      </c>
      <c r="BG34" s="208">
        <v>12.89588</v>
      </c>
      <c r="BH34" s="324">
        <v>13.19365</v>
      </c>
      <c r="BI34" s="324">
        <v>13.848190000000001</v>
      </c>
      <c r="BJ34" s="324">
        <v>14.58168</v>
      </c>
      <c r="BK34" s="324">
        <v>14.72315</v>
      </c>
      <c r="BL34" s="324">
        <v>14.31134</v>
      </c>
      <c r="BM34" s="324">
        <v>14.5726</v>
      </c>
      <c r="BN34" s="324">
        <v>15.00433</v>
      </c>
      <c r="BO34" s="324">
        <v>14.33365</v>
      </c>
      <c r="BP34" s="324">
        <v>14.38735</v>
      </c>
      <c r="BQ34" s="324">
        <v>13.628500000000001</v>
      </c>
      <c r="BR34" s="324">
        <v>13.051019999999999</v>
      </c>
      <c r="BS34" s="324">
        <v>12.734669999999999</v>
      </c>
      <c r="BT34" s="324">
        <v>12.56686</v>
      </c>
      <c r="BU34" s="324">
        <v>12.418229999999999</v>
      </c>
      <c r="BV34" s="324">
        <v>12.60665</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10.68</v>
      </c>
      <c r="AT35" s="208">
        <v>10.44</v>
      </c>
      <c r="AU35" s="208">
        <v>9.83</v>
      </c>
      <c r="AV35" s="208">
        <v>10.07</v>
      </c>
      <c r="AW35" s="208">
        <v>10.35</v>
      </c>
      <c r="AX35" s="208">
        <v>11.14</v>
      </c>
      <c r="AY35" s="208">
        <v>12.16</v>
      </c>
      <c r="AZ35" s="208">
        <v>13.69</v>
      </c>
      <c r="BA35" s="208">
        <v>14.74</v>
      </c>
      <c r="BB35" s="208">
        <v>14.76</v>
      </c>
      <c r="BC35" s="208">
        <v>15.09</v>
      </c>
      <c r="BD35" s="208">
        <v>15.73</v>
      </c>
      <c r="BE35" s="208">
        <v>16.505610000000001</v>
      </c>
      <c r="BF35" s="208">
        <v>16.162379999999999</v>
      </c>
      <c r="BG35" s="208">
        <v>16.652940000000001</v>
      </c>
      <c r="BH35" s="324">
        <v>17.993310000000001</v>
      </c>
      <c r="BI35" s="324">
        <v>18.736129999999999</v>
      </c>
      <c r="BJ35" s="324">
        <v>18.137350000000001</v>
      </c>
      <c r="BK35" s="324">
        <v>17.761849999999999</v>
      </c>
      <c r="BL35" s="324">
        <v>17.877680000000002</v>
      </c>
      <c r="BM35" s="324">
        <v>17.87555</v>
      </c>
      <c r="BN35" s="324">
        <v>17.31662</v>
      </c>
      <c r="BO35" s="324">
        <v>16.907050000000002</v>
      </c>
      <c r="BP35" s="324">
        <v>16.662780000000001</v>
      </c>
      <c r="BQ35" s="324">
        <v>16.551649999999999</v>
      </c>
      <c r="BR35" s="324">
        <v>16.352969999999999</v>
      </c>
      <c r="BS35" s="324">
        <v>16.00338</v>
      </c>
      <c r="BT35" s="324">
        <v>16.164249999999999</v>
      </c>
      <c r="BU35" s="324">
        <v>16.348780000000001</v>
      </c>
      <c r="BV35" s="324">
        <v>15.37506</v>
      </c>
    </row>
    <row r="36" spans="1:74" ht="11.1" customHeight="1" x14ac:dyDescent="0.2">
      <c r="A36" s="56"/>
      <c r="B36" s="55" t="s">
        <v>1017</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324"/>
      <c r="BI36" s="324"/>
      <c r="BJ36" s="324"/>
      <c r="BK36" s="324"/>
      <c r="BL36" s="324"/>
      <c r="BM36" s="324"/>
      <c r="BN36" s="324"/>
      <c r="BO36" s="324"/>
      <c r="BP36" s="324"/>
      <c r="BQ36" s="324"/>
      <c r="BR36" s="324"/>
      <c r="BS36" s="324"/>
      <c r="BT36" s="324"/>
      <c r="BU36" s="324"/>
      <c r="BV36" s="324"/>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12.69</v>
      </c>
      <c r="AZ37" s="208">
        <v>13.34</v>
      </c>
      <c r="BA37" s="208">
        <v>13.29</v>
      </c>
      <c r="BB37" s="208">
        <v>13.76</v>
      </c>
      <c r="BC37" s="208">
        <v>13.71</v>
      </c>
      <c r="BD37" s="208">
        <v>13.85</v>
      </c>
      <c r="BE37" s="208">
        <v>13.9</v>
      </c>
      <c r="BF37" s="208">
        <v>13.7982</v>
      </c>
      <c r="BG37" s="208">
        <v>13.961449999999999</v>
      </c>
      <c r="BH37" s="324">
        <v>14.182779999999999</v>
      </c>
      <c r="BI37" s="324">
        <v>13.91755</v>
      </c>
      <c r="BJ37" s="324">
        <v>13.385429999999999</v>
      </c>
      <c r="BK37" s="324">
        <v>13.355</v>
      </c>
      <c r="BL37" s="324">
        <v>14.19445</v>
      </c>
      <c r="BM37" s="324">
        <v>14.02007</v>
      </c>
      <c r="BN37" s="324">
        <v>14.509180000000001</v>
      </c>
      <c r="BO37" s="324">
        <v>14.27839</v>
      </c>
      <c r="BP37" s="324">
        <v>14.357390000000001</v>
      </c>
      <c r="BQ37" s="324">
        <v>14.27697</v>
      </c>
      <c r="BR37" s="324">
        <v>14.15443</v>
      </c>
      <c r="BS37" s="324">
        <v>14.31667</v>
      </c>
      <c r="BT37" s="324">
        <v>14.35675</v>
      </c>
      <c r="BU37" s="324">
        <v>14.070499999999999</v>
      </c>
      <c r="BV37" s="324">
        <v>13.481299999999999</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10.48</v>
      </c>
      <c r="AY38" s="208">
        <v>10.31</v>
      </c>
      <c r="AZ38" s="208">
        <v>11.93</v>
      </c>
      <c r="BA38" s="208">
        <v>11.13</v>
      </c>
      <c r="BB38" s="208">
        <v>10.99</v>
      </c>
      <c r="BC38" s="208">
        <v>10.84</v>
      </c>
      <c r="BD38" s="208">
        <v>11.34</v>
      </c>
      <c r="BE38" s="208">
        <v>11.57</v>
      </c>
      <c r="BF38" s="208">
        <v>11.60801</v>
      </c>
      <c r="BG38" s="208">
        <v>11.67051</v>
      </c>
      <c r="BH38" s="324">
        <v>11.367509999999999</v>
      </c>
      <c r="BI38" s="324">
        <v>11.14751</v>
      </c>
      <c r="BJ38" s="324">
        <v>11.050050000000001</v>
      </c>
      <c r="BK38" s="324">
        <v>10.852550000000001</v>
      </c>
      <c r="BL38" s="324">
        <v>12.436920000000001</v>
      </c>
      <c r="BM38" s="324">
        <v>11.780709999999999</v>
      </c>
      <c r="BN38" s="324">
        <v>11.5799</v>
      </c>
      <c r="BO38" s="324">
        <v>11.357810000000001</v>
      </c>
      <c r="BP38" s="324">
        <v>11.84901</v>
      </c>
      <c r="BQ38" s="324">
        <v>12.00212</v>
      </c>
      <c r="BR38" s="324">
        <v>11.96968</v>
      </c>
      <c r="BS38" s="324">
        <v>12.00708</v>
      </c>
      <c r="BT38" s="324">
        <v>11.6295</v>
      </c>
      <c r="BU38" s="324">
        <v>11.325900000000001</v>
      </c>
      <c r="BV38" s="324">
        <v>11.19244</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6.4</v>
      </c>
      <c r="AY39" s="208">
        <v>6.35</v>
      </c>
      <c r="AZ39" s="208">
        <v>8.15</v>
      </c>
      <c r="BA39" s="208">
        <v>7.01</v>
      </c>
      <c r="BB39" s="208">
        <v>6.77</v>
      </c>
      <c r="BC39" s="208">
        <v>6.65</v>
      </c>
      <c r="BD39" s="208">
        <v>7.27</v>
      </c>
      <c r="BE39" s="208">
        <v>7.53</v>
      </c>
      <c r="BF39" s="208">
        <v>7.3028089999999999</v>
      </c>
      <c r="BG39" s="208">
        <v>7.4131080000000003</v>
      </c>
      <c r="BH39" s="324">
        <v>6.9484760000000003</v>
      </c>
      <c r="BI39" s="324">
        <v>6.7199099999999996</v>
      </c>
      <c r="BJ39" s="324">
        <v>6.6497539999999997</v>
      </c>
      <c r="BK39" s="324">
        <v>6.5849589999999996</v>
      </c>
      <c r="BL39" s="324">
        <v>7.5858829999999999</v>
      </c>
      <c r="BM39" s="324">
        <v>7.2272999999999996</v>
      </c>
      <c r="BN39" s="324">
        <v>6.8407939999999998</v>
      </c>
      <c r="BO39" s="324">
        <v>6.7356879999999997</v>
      </c>
      <c r="BP39" s="324">
        <v>7.2244250000000001</v>
      </c>
      <c r="BQ39" s="324">
        <v>7.4767830000000002</v>
      </c>
      <c r="BR39" s="324">
        <v>7.2136639999999996</v>
      </c>
      <c r="BS39" s="324">
        <v>7.2746170000000001</v>
      </c>
      <c r="BT39" s="324">
        <v>6.8614389999999998</v>
      </c>
      <c r="BU39" s="324">
        <v>6.619453</v>
      </c>
      <c r="BV39" s="324">
        <v>6.5123069999999998</v>
      </c>
    </row>
    <row r="40" spans="1:74" ht="11.1" customHeight="1" x14ac:dyDescent="0.2">
      <c r="A40" s="56"/>
      <c r="B40" s="690" t="s">
        <v>1134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324"/>
      <c r="BI40" s="324"/>
      <c r="BJ40" s="324"/>
      <c r="BK40" s="324"/>
      <c r="BL40" s="324"/>
      <c r="BM40" s="324"/>
      <c r="BN40" s="324"/>
      <c r="BO40" s="324"/>
      <c r="BP40" s="324"/>
      <c r="BQ40" s="324"/>
      <c r="BR40" s="324"/>
      <c r="BS40" s="324"/>
      <c r="BT40" s="324"/>
      <c r="BU40" s="324"/>
      <c r="BV40" s="324"/>
    </row>
    <row r="41" spans="1:74" ht="11.1" customHeight="1" x14ac:dyDescent="0.2">
      <c r="A41" s="56" t="s">
        <v>1135</v>
      </c>
      <c r="B41" s="519" t="s">
        <v>1146</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34.378835227000003</v>
      </c>
      <c r="BC41" s="253">
        <v>27.785406250000001</v>
      </c>
      <c r="BD41" s="253">
        <v>57.045994317999998</v>
      </c>
      <c r="BE41" s="253">
        <v>53.374345237999997</v>
      </c>
      <c r="BF41" s="253">
        <v>50.332357954999999</v>
      </c>
      <c r="BG41" s="253">
        <v>53.215684523999997</v>
      </c>
      <c r="BH41" s="348">
        <v>28.37585</v>
      </c>
      <c r="BI41" s="348">
        <v>32.826479999999997</v>
      </c>
      <c r="BJ41" s="348">
        <v>31.100639999999999</v>
      </c>
      <c r="BK41" s="348">
        <v>32.475700000000003</v>
      </c>
      <c r="BL41" s="348">
        <v>31.76473</v>
      </c>
      <c r="BM41" s="348">
        <v>36.638509999999997</v>
      </c>
      <c r="BN41" s="348">
        <v>26.472809999999999</v>
      </c>
      <c r="BO41" s="348">
        <v>28.11458</v>
      </c>
      <c r="BP41" s="348">
        <v>28.506789999999999</v>
      </c>
      <c r="BQ41" s="348">
        <v>28.655080000000002</v>
      </c>
      <c r="BR41" s="348">
        <v>27.186589999999999</v>
      </c>
      <c r="BS41" s="348">
        <v>25.307939999999999</v>
      </c>
      <c r="BT41" s="348">
        <v>20.28023</v>
      </c>
      <c r="BU41" s="348">
        <v>26.587980000000002</v>
      </c>
      <c r="BV41" s="348">
        <v>20.760729999999999</v>
      </c>
    </row>
    <row r="42" spans="1:74" ht="11.1" customHeight="1" x14ac:dyDescent="0.2">
      <c r="A42" s="56" t="s">
        <v>1136</v>
      </c>
      <c r="B42" s="519" t="s">
        <v>1147</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28.044656562</v>
      </c>
      <c r="BC42" s="253">
        <v>26.591761300000002</v>
      </c>
      <c r="BD42" s="253">
        <v>56.061992861</v>
      </c>
      <c r="BE42" s="253">
        <v>78.892639183</v>
      </c>
      <c r="BF42" s="253">
        <v>65.082290889000006</v>
      </c>
      <c r="BG42" s="253">
        <v>72.090007025000006</v>
      </c>
      <c r="BH42" s="348">
        <v>58.250369999999997</v>
      </c>
      <c r="BI42" s="348">
        <v>58.634990000000002</v>
      </c>
      <c r="BJ42" s="348">
        <v>65.796769999999995</v>
      </c>
      <c r="BK42" s="348">
        <v>64.252489999999995</v>
      </c>
      <c r="BL42" s="348">
        <v>62.365119999999997</v>
      </c>
      <c r="BM42" s="348">
        <v>54.605379999999997</v>
      </c>
      <c r="BN42" s="348">
        <v>48.560420000000001</v>
      </c>
      <c r="BO42" s="348">
        <v>46.555079999999997</v>
      </c>
      <c r="BP42" s="348">
        <v>48.665399999999998</v>
      </c>
      <c r="BQ42" s="348">
        <v>53.394309999999997</v>
      </c>
      <c r="BR42" s="348">
        <v>51.211919999999999</v>
      </c>
      <c r="BS42" s="348">
        <v>47.780209999999997</v>
      </c>
      <c r="BT42" s="348">
        <v>46.289920000000002</v>
      </c>
      <c r="BU42" s="348">
        <v>45.465269999999997</v>
      </c>
      <c r="BV42" s="348">
        <v>47.25329</v>
      </c>
    </row>
    <row r="43" spans="1:74" ht="11.1" customHeight="1" x14ac:dyDescent="0.2">
      <c r="A43" s="56" t="s">
        <v>1137</v>
      </c>
      <c r="B43" s="519" t="s">
        <v>1148</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28.054403408999999</v>
      </c>
      <c r="BC43" s="253">
        <v>27.8174375</v>
      </c>
      <c r="BD43" s="253">
        <v>45.140852273</v>
      </c>
      <c r="BE43" s="253">
        <v>43.933898810000002</v>
      </c>
      <c r="BF43" s="253">
        <v>59.844772726999999</v>
      </c>
      <c r="BG43" s="253">
        <v>53.940982142999999</v>
      </c>
      <c r="BH43" s="348">
        <v>60.995600000000003</v>
      </c>
      <c r="BI43" s="348">
        <v>57.858080000000001</v>
      </c>
      <c r="BJ43" s="348">
        <v>62.799770000000002</v>
      </c>
      <c r="BK43" s="348">
        <v>63.876950000000001</v>
      </c>
      <c r="BL43" s="348">
        <v>62.348640000000003</v>
      </c>
      <c r="BM43" s="348">
        <v>57.608960000000003</v>
      </c>
      <c r="BN43" s="348">
        <v>56.450420000000001</v>
      </c>
      <c r="BO43" s="348">
        <v>53.528979999999997</v>
      </c>
      <c r="BP43" s="348">
        <v>54.110819999999997</v>
      </c>
      <c r="BQ43" s="348">
        <v>59.94144</v>
      </c>
      <c r="BR43" s="348">
        <v>57.245660000000001</v>
      </c>
      <c r="BS43" s="348">
        <v>53.387189999999997</v>
      </c>
      <c r="BT43" s="348">
        <v>50.401400000000002</v>
      </c>
      <c r="BU43" s="348">
        <v>46.78434</v>
      </c>
      <c r="BV43" s="348">
        <v>57.61683</v>
      </c>
    </row>
    <row r="44" spans="1:74" ht="11.1" customHeight="1" x14ac:dyDescent="0.2">
      <c r="A44" s="56" t="s">
        <v>1138</v>
      </c>
      <c r="B44" s="519" t="s">
        <v>1149</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26.744034091</v>
      </c>
      <c r="BC44" s="253">
        <v>29.335249999999998</v>
      </c>
      <c r="BD44" s="253">
        <v>39.475852273000001</v>
      </c>
      <c r="BE44" s="253">
        <v>46.411815476000001</v>
      </c>
      <c r="BF44" s="253">
        <v>52.350539773000001</v>
      </c>
      <c r="BG44" s="253">
        <v>52.482916666999998</v>
      </c>
      <c r="BH44" s="348">
        <v>51.079619999999998</v>
      </c>
      <c r="BI44" s="348">
        <v>50.056649999999998</v>
      </c>
      <c r="BJ44" s="348">
        <v>61.016370000000002</v>
      </c>
      <c r="BK44" s="348">
        <v>62.551580000000001</v>
      </c>
      <c r="BL44" s="348">
        <v>56.776890000000002</v>
      </c>
      <c r="BM44" s="348">
        <v>52.728430000000003</v>
      </c>
      <c r="BN44" s="348">
        <v>51.280999999999999</v>
      </c>
      <c r="BO44" s="348">
        <v>48.464970000000001</v>
      </c>
      <c r="BP44" s="348">
        <v>47.923369999999998</v>
      </c>
      <c r="BQ44" s="348">
        <v>54.165439999999997</v>
      </c>
      <c r="BR44" s="348">
        <v>48.70391</v>
      </c>
      <c r="BS44" s="348">
        <v>47.82235</v>
      </c>
      <c r="BT44" s="348">
        <v>44.592269999999999</v>
      </c>
      <c r="BU44" s="348">
        <v>41.250390000000003</v>
      </c>
      <c r="BV44" s="348">
        <v>51.043610000000001</v>
      </c>
    </row>
    <row r="45" spans="1:74" ht="11.1" customHeight="1" x14ac:dyDescent="0.2">
      <c r="A45" s="56" t="s">
        <v>1139</v>
      </c>
      <c r="B45" s="519" t="s">
        <v>1150</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30.871029118999999</v>
      </c>
      <c r="BC45" s="253">
        <v>33.684832499999999</v>
      </c>
      <c r="BD45" s="253">
        <v>36.574307585</v>
      </c>
      <c r="BE45" s="253">
        <v>44.989227292000002</v>
      </c>
      <c r="BF45" s="253">
        <v>54.367788834999999</v>
      </c>
      <c r="BG45" s="253">
        <v>54.615349850999998</v>
      </c>
      <c r="BH45" s="348">
        <v>48.152389999999997</v>
      </c>
      <c r="BI45" s="348">
        <v>49.715260000000001</v>
      </c>
      <c r="BJ45" s="348">
        <v>54.719279999999998</v>
      </c>
      <c r="BK45" s="348">
        <v>57.89425</v>
      </c>
      <c r="BL45" s="348">
        <v>53.094850000000001</v>
      </c>
      <c r="BM45" s="348">
        <v>45.397329999999997</v>
      </c>
      <c r="BN45" s="348">
        <v>37.207000000000001</v>
      </c>
      <c r="BO45" s="348">
        <v>37.757359999999998</v>
      </c>
      <c r="BP45" s="348">
        <v>39.91628</v>
      </c>
      <c r="BQ45" s="348">
        <v>45.626989999999999</v>
      </c>
      <c r="BR45" s="348">
        <v>42.629379999999998</v>
      </c>
      <c r="BS45" s="348">
        <v>37.384369999999997</v>
      </c>
      <c r="BT45" s="348">
        <v>35.897550000000003</v>
      </c>
      <c r="BU45" s="348">
        <v>35.465069999999997</v>
      </c>
      <c r="BV45" s="348">
        <v>38.524329999999999</v>
      </c>
    </row>
    <row r="46" spans="1:74" ht="11.1" customHeight="1" x14ac:dyDescent="0.2">
      <c r="A46" s="56" t="s">
        <v>1140</v>
      </c>
      <c r="B46" s="519" t="s">
        <v>1151</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30.087386364</v>
      </c>
      <c r="BC46" s="253">
        <v>32.031718750000003</v>
      </c>
      <c r="BD46" s="253">
        <v>39.354431818000002</v>
      </c>
      <c r="BE46" s="253">
        <v>44.794166666999999</v>
      </c>
      <c r="BF46" s="253">
        <v>51.973778408999998</v>
      </c>
      <c r="BG46" s="253">
        <v>51.308690476000002</v>
      </c>
      <c r="BH46" s="348">
        <v>47.087730000000001</v>
      </c>
      <c r="BI46" s="348">
        <v>48.847290000000001</v>
      </c>
      <c r="BJ46" s="348">
        <v>56.602589999999999</v>
      </c>
      <c r="BK46" s="348">
        <v>57.457889999999999</v>
      </c>
      <c r="BL46" s="348">
        <v>51.764249999999997</v>
      </c>
      <c r="BM46" s="348">
        <v>43.105879999999999</v>
      </c>
      <c r="BN46" s="348">
        <v>36.492800000000003</v>
      </c>
      <c r="BO46" s="348">
        <v>36.520899999999997</v>
      </c>
      <c r="BP46" s="348">
        <v>40.029200000000003</v>
      </c>
      <c r="BQ46" s="348">
        <v>44.14134</v>
      </c>
      <c r="BR46" s="348">
        <v>40.509729999999998</v>
      </c>
      <c r="BS46" s="348">
        <v>34.571480000000001</v>
      </c>
      <c r="BT46" s="348">
        <v>33.919199999999996</v>
      </c>
      <c r="BU46" s="348">
        <v>33.011150000000001</v>
      </c>
      <c r="BV46" s="348">
        <v>36.329900000000002</v>
      </c>
    </row>
    <row r="47" spans="1:74" ht="11.1" customHeight="1" x14ac:dyDescent="0.2">
      <c r="A47" s="56" t="s">
        <v>1141</v>
      </c>
      <c r="B47" s="519" t="s">
        <v>1152</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23.329173864000001</v>
      </c>
      <c r="BC47" s="253">
        <v>28.610441250000001</v>
      </c>
      <c r="BD47" s="253">
        <v>40.653478976999999</v>
      </c>
      <c r="BE47" s="253">
        <v>46.486033333000002</v>
      </c>
      <c r="BF47" s="253">
        <v>47.203752272999999</v>
      </c>
      <c r="BG47" s="253">
        <v>52.208252975999997</v>
      </c>
      <c r="BH47" s="348">
        <v>37.809190000000001</v>
      </c>
      <c r="BI47" s="348">
        <v>38.793430000000001</v>
      </c>
      <c r="BJ47" s="348">
        <v>46.062429999999999</v>
      </c>
      <c r="BK47" s="348">
        <v>46.628549999999997</v>
      </c>
      <c r="BL47" s="348">
        <v>49.855179999999997</v>
      </c>
      <c r="BM47" s="348">
        <v>37.087670000000003</v>
      </c>
      <c r="BN47" s="348">
        <v>31.87013</v>
      </c>
      <c r="BO47" s="348">
        <v>33.934550000000002</v>
      </c>
      <c r="BP47" s="348">
        <v>41.524630000000002</v>
      </c>
      <c r="BQ47" s="348">
        <v>46.30921</v>
      </c>
      <c r="BR47" s="348">
        <v>39.203919999999997</v>
      </c>
      <c r="BS47" s="348">
        <v>30.549299999999999</v>
      </c>
      <c r="BT47" s="348">
        <v>28.99494</v>
      </c>
      <c r="BU47" s="348">
        <v>28.721820000000001</v>
      </c>
      <c r="BV47" s="348">
        <v>30.230799999999999</v>
      </c>
    </row>
    <row r="48" spans="1:74" ht="11.1" customHeight="1" x14ac:dyDescent="0.2">
      <c r="A48" s="107" t="s">
        <v>1142</v>
      </c>
      <c r="B48" s="519" t="s">
        <v>1153</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28.321428570999998</v>
      </c>
      <c r="BC48" s="253">
        <v>30.65</v>
      </c>
      <c r="BD48" s="253">
        <v>39.829545455000002</v>
      </c>
      <c r="BE48" s="253">
        <v>40.869047619</v>
      </c>
      <c r="BF48" s="253">
        <v>46.863636364000001</v>
      </c>
      <c r="BG48" s="253">
        <v>44.821428570999998</v>
      </c>
      <c r="BH48" s="348">
        <v>43.856789999999997</v>
      </c>
      <c r="BI48" s="348">
        <v>49.19858</v>
      </c>
      <c r="BJ48" s="348">
        <v>55.362499999999997</v>
      </c>
      <c r="BK48" s="348">
        <v>53.949489999999997</v>
      </c>
      <c r="BL48" s="348">
        <v>48.136920000000003</v>
      </c>
      <c r="BM48" s="348">
        <v>41.583469999999998</v>
      </c>
      <c r="BN48" s="348">
        <v>35.105119999999999</v>
      </c>
      <c r="BO48" s="348">
        <v>34.466679999999997</v>
      </c>
      <c r="BP48" s="348">
        <v>37.123739999999998</v>
      </c>
      <c r="BQ48" s="348">
        <v>39.94041</v>
      </c>
      <c r="BR48" s="348">
        <v>37.762180000000001</v>
      </c>
      <c r="BS48" s="348">
        <v>31.952220000000001</v>
      </c>
      <c r="BT48" s="348">
        <v>32.232120000000002</v>
      </c>
      <c r="BU48" s="348">
        <v>31.34956</v>
      </c>
      <c r="BV48" s="348">
        <v>34.156840000000003</v>
      </c>
    </row>
    <row r="49" spans="1:74" ht="11.1" customHeight="1" x14ac:dyDescent="0.2">
      <c r="A49" s="52" t="s">
        <v>1143</v>
      </c>
      <c r="B49" s="519" t="s">
        <v>1154</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27.857142856999999</v>
      </c>
      <c r="BC49" s="253">
        <v>29.9</v>
      </c>
      <c r="BD49" s="253">
        <v>38.75</v>
      </c>
      <c r="BE49" s="253">
        <v>39.214285713999999</v>
      </c>
      <c r="BF49" s="253">
        <v>45.75</v>
      </c>
      <c r="BG49" s="253">
        <v>43.309523810000002</v>
      </c>
      <c r="BH49" s="348">
        <v>45.771659999999997</v>
      </c>
      <c r="BI49" s="348">
        <v>45.008569999999999</v>
      </c>
      <c r="BJ49" s="348">
        <v>50.015180000000001</v>
      </c>
      <c r="BK49" s="348">
        <v>54.577030000000001</v>
      </c>
      <c r="BL49" s="348">
        <v>49.930230000000002</v>
      </c>
      <c r="BM49" s="348">
        <v>43.23874</v>
      </c>
      <c r="BN49" s="348">
        <v>35.376609999999999</v>
      </c>
      <c r="BO49" s="348">
        <v>35.267270000000003</v>
      </c>
      <c r="BP49" s="348">
        <v>34.590679999999999</v>
      </c>
      <c r="BQ49" s="348">
        <v>36.074559999999998</v>
      </c>
      <c r="BR49" s="348">
        <v>36.681959999999997</v>
      </c>
      <c r="BS49" s="348">
        <v>33.641330000000004</v>
      </c>
      <c r="BT49" s="348">
        <v>34.25394</v>
      </c>
      <c r="BU49" s="348">
        <v>33.368029999999997</v>
      </c>
      <c r="BV49" s="348">
        <v>33.983280000000001</v>
      </c>
    </row>
    <row r="50" spans="1:74" ht="11.1" customHeight="1" x14ac:dyDescent="0.2">
      <c r="A50" s="107" t="s">
        <v>1144</v>
      </c>
      <c r="B50" s="519" t="s">
        <v>1155</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39.368095238000002</v>
      </c>
      <c r="BC50" s="253">
        <v>36.319499999999998</v>
      </c>
      <c r="BD50" s="253">
        <v>78.83</v>
      </c>
      <c r="BE50" s="253">
        <v>119.33142857</v>
      </c>
      <c r="BF50" s="253">
        <v>74.305000000000007</v>
      </c>
      <c r="BG50" s="253">
        <v>81.195238094999993</v>
      </c>
      <c r="BH50" s="348">
        <v>49.438409999999998</v>
      </c>
      <c r="BI50" s="348">
        <v>54.460630000000002</v>
      </c>
      <c r="BJ50" s="348">
        <v>63.933160000000001</v>
      </c>
      <c r="BK50" s="348">
        <v>59.725200000000001</v>
      </c>
      <c r="BL50" s="348">
        <v>56.609310000000001</v>
      </c>
      <c r="BM50" s="348">
        <v>52.690890000000003</v>
      </c>
      <c r="BN50" s="348">
        <v>44.660400000000003</v>
      </c>
      <c r="BO50" s="348">
        <v>39.812660000000001</v>
      </c>
      <c r="BP50" s="348">
        <v>40.299700000000001</v>
      </c>
      <c r="BQ50" s="348">
        <v>45.158999999999999</v>
      </c>
      <c r="BR50" s="348">
        <v>48.281089999999999</v>
      </c>
      <c r="BS50" s="348">
        <v>47.071300000000001</v>
      </c>
      <c r="BT50" s="348">
        <v>48.020530000000001</v>
      </c>
      <c r="BU50" s="348">
        <v>45.804810000000003</v>
      </c>
      <c r="BV50" s="348">
        <v>49.512970000000003</v>
      </c>
    </row>
    <row r="51" spans="1:74" ht="11.1" customHeight="1" x14ac:dyDescent="0.2">
      <c r="A51" s="110" t="s">
        <v>1145</v>
      </c>
      <c r="B51" s="691" t="s">
        <v>1156</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27.761904762</v>
      </c>
      <c r="BC51" s="209">
        <v>26.827500000000001</v>
      </c>
      <c r="BD51" s="209">
        <v>85.125909090999997</v>
      </c>
      <c r="BE51" s="209">
        <v>92.735238095</v>
      </c>
      <c r="BF51" s="209">
        <v>67.405000000000001</v>
      </c>
      <c r="BG51" s="209">
        <v>79.432380952000003</v>
      </c>
      <c r="BH51" s="350">
        <v>46.432879999999997</v>
      </c>
      <c r="BI51" s="350">
        <v>40.100810000000003</v>
      </c>
      <c r="BJ51" s="350">
        <v>45.761809999999997</v>
      </c>
      <c r="BK51" s="350">
        <v>48.187240000000003</v>
      </c>
      <c r="BL51" s="350">
        <v>46.576700000000002</v>
      </c>
      <c r="BM51" s="350">
        <v>41.671799999999998</v>
      </c>
      <c r="BN51" s="350">
        <v>40.826160000000002</v>
      </c>
      <c r="BO51" s="350">
        <v>43.780549999999998</v>
      </c>
      <c r="BP51" s="350">
        <v>45.632390000000001</v>
      </c>
      <c r="BQ51" s="350">
        <v>46.367910000000002</v>
      </c>
      <c r="BR51" s="350">
        <v>46.006329999999998</v>
      </c>
      <c r="BS51" s="350">
        <v>43.837670000000003</v>
      </c>
      <c r="BT51" s="350">
        <v>41.859610000000004</v>
      </c>
      <c r="BU51" s="350">
        <v>37.045529999999999</v>
      </c>
      <c r="BV51" s="350">
        <v>38.475549999999998</v>
      </c>
    </row>
    <row r="52" spans="1:74" s="416" customFormat="1" ht="12.05" customHeight="1" x14ac:dyDescent="0.25">
      <c r="A52" s="415"/>
      <c r="B52" s="812" t="s">
        <v>1391</v>
      </c>
      <c r="C52" s="755"/>
      <c r="D52" s="755"/>
      <c r="E52" s="755"/>
      <c r="F52" s="755"/>
      <c r="G52" s="755"/>
      <c r="H52" s="755"/>
      <c r="I52" s="755"/>
      <c r="J52" s="755"/>
      <c r="K52" s="755"/>
      <c r="L52" s="755"/>
      <c r="M52" s="755"/>
      <c r="N52" s="755"/>
      <c r="O52" s="755"/>
      <c r="P52" s="755"/>
      <c r="Q52" s="755"/>
      <c r="AY52" s="466"/>
      <c r="AZ52" s="466"/>
      <c r="BA52" s="466"/>
      <c r="BB52" s="466"/>
      <c r="BC52" s="466"/>
      <c r="BD52" s="609"/>
      <c r="BE52" s="609"/>
      <c r="BF52" s="609"/>
      <c r="BG52" s="466"/>
      <c r="BH52" s="466"/>
      <c r="BI52" s="466"/>
      <c r="BJ52" s="466"/>
    </row>
    <row r="53" spans="1:74" s="416" customFormat="1" ht="12.05" customHeight="1" x14ac:dyDescent="0.25">
      <c r="A53" s="415"/>
      <c r="B53" s="812" t="s">
        <v>1392</v>
      </c>
      <c r="C53" s="755"/>
      <c r="D53" s="755"/>
      <c r="E53" s="755"/>
      <c r="F53" s="755"/>
      <c r="G53" s="755"/>
      <c r="H53" s="755"/>
      <c r="I53" s="755"/>
      <c r="J53" s="755"/>
      <c r="K53" s="755"/>
      <c r="L53" s="755"/>
      <c r="M53" s="755"/>
      <c r="N53" s="755"/>
      <c r="O53" s="755"/>
      <c r="P53" s="755"/>
      <c r="Q53" s="755"/>
      <c r="AY53" s="466"/>
      <c r="AZ53" s="466"/>
      <c r="BA53" s="466"/>
      <c r="BB53" s="466"/>
      <c r="BC53" s="466"/>
      <c r="BD53" s="609"/>
      <c r="BE53" s="609"/>
      <c r="BF53" s="609"/>
      <c r="BG53" s="466"/>
      <c r="BH53" s="466"/>
      <c r="BI53" s="466"/>
      <c r="BJ53" s="466"/>
    </row>
    <row r="54" spans="1:74" s="416" customFormat="1" ht="12.05" customHeight="1" x14ac:dyDescent="0.25">
      <c r="A54" s="417"/>
      <c r="B54" s="804" t="s">
        <v>1393</v>
      </c>
      <c r="C54" s="748"/>
      <c r="D54" s="748"/>
      <c r="E54" s="748"/>
      <c r="F54" s="748"/>
      <c r="G54" s="748"/>
      <c r="H54" s="748"/>
      <c r="I54" s="748"/>
      <c r="J54" s="748"/>
      <c r="K54" s="748"/>
      <c r="L54" s="748"/>
      <c r="M54" s="748"/>
      <c r="N54" s="748"/>
      <c r="O54" s="748"/>
      <c r="P54" s="748"/>
      <c r="Q54" s="742"/>
      <c r="AY54" s="466"/>
      <c r="AZ54" s="466"/>
      <c r="BA54" s="466"/>
      <c r="BB54" s="466"/>
      <c r="BC54" s="466"/>
      <c r="BD54" s="609"/>
      <c r="BE54" s="609"/>
      <c r="BF54" s="609"/>
      <c r="BG54" s="466"/>
      <c r="BH54" s="466"/>
      <c r="BI54" s="466"/>
      <c r="BJ54" s="466"/>
    </row>
    <row r="55" spans="1:74" s="416" customFormat="1" ht="12.05" customHeight="1" x14ac:dyDescent="0.25">
      <c r="A55" s="417"/>
      <c r="B55" s="804" t="s">
        <v>1394</v>
      </c>
      <c r="C55" s="748"/>
      <c r="D55" s="748"/>
      <c r="E55" s="748"/>
      <c r="F55" s="748"/>
      <c r="G55" s="748"/>
      <c r="H55" s="748"/>
      <c r="I55" s="748"/>
      <c r="J55" s="748"/>
      <c r="K55" s="748"/>
      <c r="L55" s="748"/>
      <c r="M55" s="748"/>
      <c r="N55" s="748"/>
      <c r="O55" s="748"/>
      <c r="P55" s="748"/>
      <c r="Q55" s="742"/>
      <c r="AY55" s="466"/>
      <c r="AZ55" s="466"/>
      <c r="BA55" s="466"/>
      <c r="BB55" s="466"/>
      <c r="BC55" s="466"/>
      <c r="BD55" s="609"/>
      <c r="BE55" s="609"/>
      <c r="BF55" s="609"/>
      <c r="BG55" s="466"/>
      <c r="BH55" s="466"/>
      <c r="BI55" s="466"/>
      <c r="BJ55" s="466"/>
    </row>
    <row r="56" spans="1:74" s="416" customFormat="1" ht="12.05" customHeight="1" x14ac:dyDescent="0.25">
      <c r="A56" s="417"/>
      <c r="B56" s="804" t="s">
        <v>1336</v>
      </c>
      <c r="C56" s="742"/>
      <c r="D56" s="742"/>
      <c r="E56" s="742"/>
      <c r="F56" s="742"/>
      <c r="G56" s="742"/>
      <c r="H56" s="742"/>
      <c r="I56" s="742"/>
      <c r="J56" s="742"/>
      <c r="K56" s="742"/>
      <c r="L56" s="742"/>
      <c r="M56" s="742"/>
      <c r="N56" s="742"/>
      <c r="O56" s="742"/>
      <c r="P56" s="742"/>
      <c r="Q56" s="742"/>
      <c r="AY56" s="466"/>
      <c r="AZ56" s="466"/>
      <c r="BA56" s="466"/>
      <c r="BB56" s="466"/>
      <c r="BC56" s="466"/>
      <c r="BD56" s="609"/>
      <c r="BE56" s="609"/>
      <c r="BF56" s="609"/>
      <c r="BG56" s="466"/>
      <c r="BH56" s="466"/>
      <c r="BI56" s="466"/>
      <c r="BJ56" s="466"/>
    </row>
    <row r="57" spans="1:74" s="265" customFormat="1" ht="12.05" customHeight="1" x14ac:dyDescent="0.25">
      <c r="A57" s="101"/>
      <c r="B57" s="779" t="s">
        <v>1395</v>
      </c>
      <c r="C57" s="763"/>
      <c r="D57" s="763"/>
      <c r="E57" s="763"/>
      <c r="F57" s="763"/>
      <c r="G57" s="763"/>
      <c r="H57" s="763"/>
      <c r="I57" s="763"/>
      <c r="J57" s="763"/>
      <c r="K57" s="763"/>
      <c r="L57" s="763"/>
      <c r="M57" s="763"/>
      <c r="N57" s="763"/>
      <c r="O57" s="763"/>
      <c r="P57" s="763"/>
      <c r="Q57" s="763"/>
      <c r="AY57" s="465"/>
      <c r="AZ57" s="465"/>
      <c r="BA57" s="465"/>
      <c r="BB57" s="465"/>
      <c r="BC57" s="465"/>
      <c r="BD57" s="608"/>
      <c r="BE57" s="608"/>
      <c r="BF57" s="608"/>
      <c r="BG57" s="465"/>
      <c r="BH57" s="465"/>
      <c r="BI57" s="465"/>
      <c r="BJ57" s="465"/>
    </row>
    <row r="58" spans="1:74" s="416" customFormat="1" ht="12.05" customHeight="1" x14ac:dyDescent="0.25">
      <c r="A58" s="417"/>
      <c r="B58" s="783" t="str">
        <f>"Notes: "&amp;"EIA completed modeling and analysis for this report on " &amp;Dates!D2&amp;"."</f>
        <v>Notes: EIA completed modeling and analysis for this report on Thursday October 7, 2021.</v>
      </c>
      <c r="C58" s="805"/>
      <c r="D58" s="805"/>
      <c r="E58" s="805"/>
      <c r="F58" s="805"/>
      <c r="G58" s="805"/>
      <c r="H58" s="805"/>
      <c r="I58" s="805"/>
      <c r="J58" s="805"/>
      <c r="K58" s="805"/>
      <c r="L58" s="805"/>
      <c r="M58" s="805"/>
      <c r="N58" s="805"/>
      <c r="O58" s="805"/>
      <c r="P58" s="805"/>
      <c r="Q58" s="784"/>
      <c r="AY58" s="466"/>
      <c r="AZ58" s="466"/>
      <c r="BA58" s="466"/>
      <c r="BB58" s="466"/>
      <c r="BC58" s="466"/>
      <c r="BD58" s="609"/>
      <c r="BE58" s="609"/>
      <c r="BF58" s="609"/>
      <c r="BG58" s="466"/>
      <c r="BH58" s="466"/>
      <c r="BI58" s="466"/>
      <c r="BJ58" s="466"/>
    </row>
    <row r="59" spans="1:74" s="416" customFormat="1" ht="12.05" customHeight="1" x14ac:dyDescent="0.25">
      <c r="A59" s="417"/>
      <c r="B59" s="756" t="s">
        <v>353</v>
      </c>
      <c r="C59" s="755"/>
      <c r="D59" s="755"/>
      <c r="E59" s="755"/>
      <c r="F59" s="755"/>
      <c r="G59" s="755"/>
      <c r="H59" s="755"/>
      <c r="I59" s="755"/>
      <c r="J59" s="755"/>
      <c r="K59" s="755"/>
      <c r="L59" s="755"/>
      <c r="M59" s="755"/>
      <c r="N59" s="755"/>
      <c r="O59" s="755"/>
      <c r="P59" s="755"/>
      <c r="Q59" s="755"/>
      <c r="AY59" s="466"/>
      <c r="AZ59" s="466"/>
      <c r="BA59" s="466"/>
      <c r="BB59" s="466"/>
      <c r="BC59" s="466"/>
      <c r="BD59" s="609"/>
      <c r="BE59" s="609"/>
      <c r="BF59" s="609"/>
      <c r="BG59" s="466"/>
      <c r="BH59" s="466"/>
      <c r="BI59" s="466"/>
      <c r="BJ59" s="466"/>
    </row>
    <row r="60" spans="1:74" s="416" customFormat="1" ht="12.05" customHeight="1" x14ac:dyDescent="0.25">
      <c r="A60" s="417"/>
      <c r="B60" s="779" t="s">
        <v>129</v>
      </c>
      <c r="C60" s="763"/>
      <c r="D60" s="763"/>
      <c r="E60" s="763"/>
      <c r="F60" s="763"/>
      <c r="G60" s="763"/>
      <c r="H60" s="763"/>
      <c r="I60" s="763"/>
      <c r="J60" s="763"/>
      <c r="K60" s="763"/>
      <c r="L60" s="763"/>
      <c r="M60" s="763"/>
      <c r="N60" s="763"/>
      <c r="O60" s="763"/>
      <c r="P60" s="763"/>
      <c r="Q60" s="763"/>
      <c r="AY60" s="466"/>
      <c r="AZ60" s="466"/>
      <c r="BA60" s="466"/>
      <c r="BB60" s="466"/>
      <c r="BC60" s="466"/>
      <c r="BD60" s="609"/>
      <c r="BE60" s="609"/>
      <c r="BF60" s="609"/>
      <c r="BG60" s="466"/>
      <c r="BH60" s="466"/>
      <c r="BI60" s="466"/>
      <c r="BJ60" s="466"/>
    </row>
    <row r="61" spans="1:74" s="416" customFormat="1" ht="12.05" customHeight="1" x14ac:dyDescent="0.25">
      <c r="A61" s="415"/>
      <c r="B61" s="749" t="s">
        <v>1337</v>
      </c>
      <c r="C61" s="805"/>
      <c r="D61" s="805"/>
      <c r="E61" s="805"/>
      <c r="F61" s="805"/>
      <c r="G61" s="805"/>
      <c r="H61" s="805"/>
      <c r="I61" s="805"/>
      <c r="J61" s="805"/>
      <c r="K61" s="805"/>
      <c r="L61" s="805"/>
      <c r="M61" s="805"/>
      <c r="N61" s="805"/>
      <c r="O61" s="805"/>
      <c r="P61" s="805"/>
      <c r="Q61" s="784"/>
      <c r="AY61" s="466"/>
      <c r="AZ61" s="466"/>
      <c r="BA61" s="466"/>
      <c r="BB61" s="466"/>
      <c r="BC61" s="466"/>
      <c r="BD61" s="609"/>
      <c r="BE61" s="609"/>
      <c r="BF61" s="609"/>
      <c r="BG61" s="466"/>
      <c r="BH61" s="466"/>
      <c r="BI61" s="466"/>
      <c r="BJ61" s="466"/>
    </row>
    <row r="62" spans="1:74" s="416" customFormat="1" ht="22.3" customHeight="1" x14ac:dyDescent="0.25">
      <c r="A62" s="415"/>
      <c r="B62" s="783" t="s">
        <v>1338</v>
      </c>
      <c r="C62" s="805"/>
      <c r="D62" s="805"/>
      <c r="E62" s="805"/>
      <c r="F62" s="805"/>
      <c r="G62" s="805"/>
      <c r="H62" s="805"/>
      <c r="I62" s="805"/>
      <c r="J62" s="805"/>
      <c r="K62" s="805"/>
      <c r="L62" s="805"/>
      <c r="M62" s="805"/>
      <c r="N62" s="805"/>
      <c r="O62" s="805"/>
      <c r="P62" s="805"/>
      <c r="Q62" s="784"/>
      <c r="AY62" s="466"/>
      <c r="AZ62" s="466"/>
      <c r="BA62" s="466"/>
      <c r="BB62" s="466"/>
      <c r="BC62" s="466"/>
      <c r="BD62" s="609"/>
      <c r="BE62" s="609"/>
      <c r="BF62" s="609"/>
      <c r="BG62" s="466"/>
      <c r="BH62" s="466"/>
      <c r="BI62" s="466"/>
      <c r="BJ62" s="466"/>
    </row>
    <row r="63" spans="1:74" s="416" customFormat="1" ht="12.05" customHeight="1" x14ac:dyDescent="0.25">
      <c r="A63" s="415"/>
      <c r="B63" s="783" t="s">
        <v>1339</v>
      </c>
      <c r="C63" s="805"/>
      <c r="D63" s="805"/>
      <c r="E63" s="805"/>
      <c r="F63" s="805"/>
      <c r="G63" s="805"/>
      <c r="H63" s="805"/>
      <c r="I63" s="805"/>
      <c r="J63" s="805"/>
      <c r="K63" s="805"/>
      <c r="L63" s="805"/>
      <c r="M63" s="805"/>
      <c r="N63" s="805"/>
      <c r="O63" s="805"/>
      <c r="P63" s="805"/>
      <c r="Q63" s="784"/>
      <c r="AY63" s="466"/>
      <c r="AZ63" s="466"/>
      <c r="BA63" s="466"/>
      <c r="BB63" s="466"/>
      <c r="BC63" s="466"/>
      <c r="BD63" s="609"/>
      <c r="BE63" s="609"/>
      <c r="BF63" s="609"/>
      <c r="BG63" s="466"/>
      <c r="BH63" s="466"/>
      <c r="BI63" s="466"/>
      <c r="BJ63" s="466"/>
    </row>
    <row r="64" spans="1:74" s="418" customFormat="1" ht="12.05" customHeight="1" x14ac:dyDescent="0.25">
      <c r="A64" s="393"/>
      <c r="B64" s="783" t="s">
        <v>1340</v>
      </c>
      <c r="C64" s="805"/>
      <c r="D64" s="805"/>
      <c r="E64" s="805"/>
      <c r="F64" s="805"/>
      <c r="G64" s="805"/>
      <c r="H64" s="805"/>
      <c r="I64" s="805"/>
      <c r="J64" s="805"/>
      <c r="K64" s="805"/>
      <c r="L64" s="805"/>
      <c r="M64" s="805"/>
      <c r="N64" s="805"/>
      <c r="O64" s="805"/>
      <c r="P64" s="805"/>
      <c r="Q64" s="784"/>
      <c r="AY64" s="462"/>
      <c r="AZ64" s="462"/>
      <c r="BA64" s="462"/>
      <c r="BB64" s="462"/>
      <c r="BC64" s="462"/>
      <c r="BD64" s="610"/>
      <c r="BE64" s="610"/>
      <c r="BF64" s="610"/>
      <c r="BG64" s="462"/>
      <c r="BH64" s="462"/>
      <c r="BI64" s="462"/>
      <c r="BJ64" s="462"/>
    </row>
    <row r="65" spans="1:74" ht="12.75" x14ac:dyDescent="0.2">
      <c r="A65" s="101"/>
      <c r="B65" s="783" t="s">
        <v>838</v>
      </c>
      <c r="C65" s="784"/>
      <c r="D65" s="784"/>
      <c r="E65" s="784"/>
      <c r="F65" s="784"/>
      <c r="G65" s="784"/>
      <c r="H65" s="784"/>
      <c r="I65" s="784"/>
      <c r="J65" s="784"/>
      <c r="K65" s="784"/>
      <c r="L65" s="784"/>
      <c r="M65" s="784"/>
      <c r="N65" s="784"/>
      <c r="O65" s="784"/>
      <c r="P65" s="784"/>
      <c r="Q65" s="742"/>
      <c r="BK65" s="344"/>
      <c r="BL65" s="344"/>
      <c r="BM65" s="344"/>
      <c r="BN65" s="344"/>
      <c r="BO65" s="344"/>
      <c r="BP65" s="344"/>
      <c r="BQ65" s="344"/>
      <c r="BR65" s="344"/>
      <c r="BS65" s="344"/>
      <c r="BT65" s="344"/>
      <c r="BU65" s="344"/>
      <c r="BV65" s="344"/>
    </row>
    <row r="66" spans="1:74" ht="12.5" customHeight="1" x14ac:dyDescent="0.2">
      <c r="A66" s="101"/>
      <c r="B66" s="771" t="s">
        <v>1380</v>
      </c>
      <c r="C66" s="742"/>
      <c r="D66" s="742"/>
      <c r="E66" s="742"/>
      <c r="F66" s="742"/>
      <c r="G66" s="742"/>
      <c r="H66" s="742"/>
      <c r="I66" s="742"/>
      <c r="J66" s="742"/>
      <c r="K66" s="742"/>
      <c r="L66" s="742"/>
      <c r="M66" s="742"/>
      <c r="N66" s="742"/>
      <c r="O66" s="742"/>
      <c r="P66" s="742"/>
      <c r="Q66" s="742"/>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I9" sqref="BI9"/>
    </sheetView>
  </sheetViews>
  <sheetFormatPr defaultColWidth="9.59765625" defaultRowHeight="10" x14ac:dyDescent="0.2"/>
  <cols>
    <col min="1" max="1" width="11.3984375" style="112" customWidth="1"/>
    <col min="2" max="2" width="17" style="112" customWidth="1"/>
    <col min="3" max="50" width="6.59765625" style="112" customWidth="1"/>
    <col min="51" max="55" width="6.59765625" style="341" customWidth="1"/>
    <col min="56" max="58" width="6.59765625" style="611" customWidth="1"/>
    <col min="59" max="62" width="6.59765625" style="341" customWidth="1"/>
    <col min="63" max="74" width="6.59765625" style="112" customWidth="1"/>
    <col min="75" max="16384" width="9.59765625" style="112"/>
  </cols>
  <sheetData>
    <row r="1" spans="1:74" ht="15.65" customHeight="1" x14ac:dyDescent="0.25">
      <c r="A1" s="766" t="s">
        <v>798</v>
      </c>
      <c r="B1" s="814" t="s">
        <v>1360</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116"/>
    </row>
    <row r="2" spans="1:74" ht="13.3" customHeight="1"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1157</v>
      </c>
      <c r="B6" s="199" t="s">
        <v>435</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4.3090147099999996</v>
      </c>
      <c r="AN6" s="692">
        <v>3.75609422</v>
      </c>
      <c r="AO6" s="692">
        <v>3.6119322700000001</v>
      </c>
      <c r="AP6" s="692">
        <v>3.50901387</v>
      </c>
      <c r="AQ6" s="692">
        <v>3.3896111100000001</v>
      </c>
      <c r="AR6" s="692">
        <v>4.0195711799999998</v>
      </c>
      <c r="AS6" s="692">
        <v>5.4365921899999998</v>
      </c>
      <c r="AT6" s="692">
        <v>5.2946331300000002</v>
      </c>
      <c r="AU6" s="692">
        <v>3.8546163500000001</v>
      </c>
      <c r="AV6" s="692">
        <v>3.2896772400000001</v>
      </c>
      <c r="AW6" s="692">
        <v>3.4016584999999999</v>
      </c>
      <c r="AX6" s="692">
        <v>4.2979852799999998</v>
      </c>
      <c r="AY6" s="692">
        <v>4.6863192900000001</v>
      </c>
      <c r="AZ6" s="692">
        <v>4.3154239399999996</v>
      </c>
      <c r="BA6" s="692">
        <v>3.9322756499999998</v>
      </c>
      <c r="BB6" s="692">
        <v>3.36020728</v>
      </c>
      <c r="BC6" s="692">
        <v>3.2016665899999999</v>
      </c>
      <c r="BD6" s="692">
        <v>4.2640951600000001</v>
      </c>
      <c r="BE6" s="692">
        <v>4.6782197400000003</v>
      </c>
      <c r="BF6" s="692">
        <v>4.9794225229000002</v>
      </c>
      <c r="BG6" s="692">
        <v>4.0895570295999999</v>
      </c>
      <c r="BH6" s="693">
        <v>3.359051</v>
      </c>
      <c r="BI6" s="693">
        <v>3.45729</v>
      </c>
      <c r="BJ6" s="693">
        <v>4.2975430000000001</v>
      </c>
      <c r="BK6" s="693">
        <v>4.5484140000000002</v>
      </c>
      <c r="BL6" s="693">
        <v>4.0436269999999999</v>
      </c>
      <c r="BM6" s="693">
        <v>3.7230599999999998</v>
      </c>
      <c r="BN6" s="693">
        <v>3.2976450000000002</v>
      </c>
      <c r="BO6" s="693">
        <v>3.1376550000000001</v>
      </c>
      <c r="BP6" s="693">
        <v>3.9106070000000002</v>
      </c>
      <c r="BQ6" s="693">
        <v>4.5443259999999999</v>
      </c>
      <c r="BR6" s="693">
        <v>4.5850499999999998</v>
      </c>
      <c r="BS6" s="693">
        <v>3.70533</v>
      </c>
      <c r="BT6" s="693">
        <v>3.2263899999999999</v>
      </c>
      <c r="BU6" s="693">
        <v>3.370625</v>
      </c>
      <c r="BV6" s="693">
        <v>4.1893779999999996</v>
      </c>
    </row>
    <row r="7" spans="1:74" ht="11.1" customHeight="1" x14ac:dyDescent="0.2">
      <c r="A7" s="111" t="s">
        <v>1158</v>
      </c>
      <c r="B7" s="184" t="s">
        <v>468</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11.875003960000001</v>
      </c>
      <c r="AN7" s="692">
        <v>10.628218309999999</v>
      </c>
      <c r="AO7" s="692">
        <v>9.6491553900000007</v>
      </c>
      <c r="AP7" s="692">
        <v>9.5514051700000007</v>
      </c>
      <c r="AQ7" s="692">
        <v>9.3836939099999999</v>
      </c>
      <c r="AR7" s="692">
        <v>11.61540795</v>
      </c>
      <c r="AS7" s="692">
        <v>16.517231450000001</v>
      </c>
      <c r="AT7" s="692">
        <v>15.41020795</v>
      </c>
      <c r="AU7" s="692">
        <v>11.62058077</v>
      </c>
      <c r="AV7" s="692">
        <v>9.1297948600000005</v>
      </c>
      <c r="AW7" s="692">
        <v>9.4974796599999998</v>
      </c>
      <c r="AX7" s="692">
        <v>12.23215473</v>
      </c>
      <c r="AY7" s="692">
        <v>13.10205317</v>
      </c>
      <c r="AZ7" s="692">
        <v>11.969636319999999</v>
      </c>
      <c r="BA7" s="692">
        <v>10.980689229999999</v>
      </c>
      <c r="BB7" s="692">
        <v>8.9025303000000005</v>
      </c>
      <c r="BC7" s="692">
        <v>9.0643984500000006</v>
      </c>
      <c r="BD7" s="692">
        <v>12.381118069999999</v>
      </c>
      <c r="BE7" s="692">
        <v>14.809121510000001</v>
      </c>
      <c r="BF7" s="692">
        <v>14.520079792000001</v>
      </c>
      <c r="BG7" s="692">
        <v>12.337775141</v>
      </c>
      <c r="BH7" s="693">
        <v>9.4929869999999994</v>
      </c>
      <c r="BI7" s="693">
        <v>9.8494209999999995</v>
      </c>
      <c r="BJ7" s="693">
        <v>12.599970000000001</v>
      </c>
      <c r="BK7" s="693">
        <v>13.498469999999999</v>
      </c>
      <c r="BL7" s="693">
        <v>11.95223</v>
      </c>
      <c r="BM7" s="693">
        <v>11.18257</v>
      </c>
      <c r="BN7" s="693">
        <v>9.1303479999999997</v>
      </c>
      <c r="BO7" s="693">
        <v>9.1763600000000007</v>
      </c>
      <c r="BP7" s="693">
        <v>11.91099</v>
      </c>
      <c r="BQ7" s="693">
        <v>14.365600000000001</v>
      </c>
      <c r="BR7" s="693">
        <v>13.40964</v>
      </c>
      <c r="BS7" s="693">
        <v>11.276059999999999</v>
      </c>
      <c r="BT7" s="693">
        <v>9.2460199999999997</v>
      </c>
      <c r="BU7" s="693">
        <v>9.8139190000000003</v>
      </c>
      <c r="BV7" s="693">
        <v>12.52933</v>
      </c>
    </row>
    <row r="8" spans="1:74" ht="11.1" customHeight="1" x14ac:dyDescent="0.2">
      <c r="A8" s="111" t="s">
        <v>1159</v>
      </c>
      <c r="B8" s="199" t="s">
        <v>436</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16.75736371</v>
      </c>
      <c r="AN8" s="692">
        <v>15.674385750000001</v>
      </c>
      <c r="AO8" s="692">
        <v>13.97042233</v>
      </c>
      <c r="AP8" s="692">
        <v>12.83710872</v>
      </c>
      <c r="AQ8" s="692">
        <v>13.36970664</v>
      </c>
      <c r="AR8" s="692">
        <v>17.455130860000001</v>
      </c>
      <c r="AS8" s="692">
        <v>22.836719389999999</v>
      </c>
      <c r="AT8" s="692">
        <v>19.651342960000001</v>
      </c>
      <c r="AU8" s="692">
        <v>14.040628480000001</v>
      </c>
      <c r="AV8" s="692">
        <v>12.74067455</v>
      </c>
      <c r="AW8" s="692">
        <v>13.287285860000001</v>
      </c>
      <c r="AX8" s="692">
        <v>17.375552679999998</v>
      </c>
      <c r="AY8" s="692">
        <v>18.114520420000002</v>
      </c>
      <c r="AZ8" s="692">
        <v>17.62500872</v>
      </c>
      <c r="BA8" s="692">
        <v>14.466241350000001</v>
      </c>
      <c r="BB8" s="692">
        <v>12.264365829999999</v>
      </c>
      <c r="BC8" s="692">
        <v>13.025008619999999</v>
      </c>
      <c r="BD8" s="692">
        <v>17.85687351</v>
      </c>
      <c r="BE8" s="692">
        <v>19.735552330000001</v>
      </c>
      <c r="BF8" s="692">
        <v>20.234310471000001</v>
      </c>
      <c r="BG8" s="692">
        <v>15.562067005999999</v>
      </c>
      <c r="BH8" s="693">
        <v>12.89701</v>
      </c>
      <c r="BI8" s="693">
        <v>13.91033</v>
      </c>
      <c r="BJ8" s="693">
        <v>17.958629999999999</v>
      </c>
      <c r="BK8" s="693">
        <v>17.959160000000001</v>
      </c>
      <c r="BL8" s="693">
        <v>15.57821</v>
      </c>
      <c r="BM8" s="693">
        <v>14.049670000000001</v>
      </c>
      <c r="BN8" s="693">
        <v>12.221730000000001</v>
      </c>
      <c r="BO8" s="693">
        <v>13.143090000000001</v>
      </c>
      <c r="BP8" s="693">
        <v>16.367509999999999</v>
      </c>
      <c r="BQ8" s="693">
        <v>19.441089999999999</v>
      </c>
      <c r="BR8" s="693">
        <v>17.942419999999998</v>
      </c>
      <c r="BS8" s="693">
        <v>14.250310000000001</v>
      </c>
      <c r="BT8" s="693">
        <v>12.76257</v>
      </c>
      <c r="BU8" s="693">
        <v>13.970829999999999</v>
      </c>
      <c r="BV8" s="693">
        <v>18.123840000000001</v>
      </c>
    </row>
    <row r="9" spans="1:74" ht="11.1" customHeight="1" x14ac:dyDescent="0.2">
      <c r="A9" s="111" t="s">
        <v>1160</v>
      </c>
      <c r="B9" s="199" t="s">
        <v>437</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10.32208445</v>
      </c>
      <c r="AN9" s="692">
        <v>9.1240628600000004</v>
      </c>
      <c r="AO9" s="692">
        <v>8.1328683399999999</v>
      </c>
      <c r="AP9" s="692">
        <v>7.2009509300000003</v>
      </c>
      <c r="AQ9" s="692">
        <v>6.9212888100000001</v>
      </c>
      <c r="AR9" s="692">
        <v>9.6147828499999992</v>
      </c>
      <c r="AS9" s="692">
        <v>11.67581406</v>
      </c>
      <c r="AT9" s="692">
        <v>10.33895843</v>
      </c>
      <c r="AU9" s="692">
        <v>7.9536336299999997</v>
      </c>
      <c r="AV9" s="692">
        <v>7.1290491600000001</v>
      </c>
      <c r="AW9" s="692">
        <v>7.4922122900000003</v>
      </c>
      <c r="AX9" s="692">
        <v>9.9227130100000007</v>
      </c>
      <c r="AY9" s="692">
        <v>10.60196711</v>
      </c>
      <c r="AZ9" s="692">
        <v>10.776756900000001</v>
      </c>
      <c r="BA9" s="692">
        <v>8.5674339100000001</v>
      </c>
      <c r="BB9" s="692">
        <v>6.9632910800000003</v>
      </c>
      <c r="BC9" s="692">
        <v>6.9378563399999997</v>
      </c>
      <c r="BD9" s="692">
        <v>9.7984383200000007</v>
      </c>
      <c r="BE9" s="692">
        <v>11.04788911</v>
      </c>
      <c r="BF9" s="692">
        <v>10.633746146</v>
      </c>
      <c r="BG9" s="692">
        <v>9.0105695114</v>
      </c>
      <c r="BH9" s="693">
        <v>7.1188760000000002</v>
      </c>
      <c r="BI9" s="693">
        <v>7.9383419999999996</v>
      </c>
      <c r="BJ9" s="693">
        <v>11.028359999999999</v>
      </c>
      <c r="BK9" s="693">
        <v>11.868270000000001</v>
      </c>
      <c r="BL9" s="693">
        <v>10.368259999999999</v>
      </c>
      <c r="BM9" s="693">
        <v>8.970459</v>
      </c>
      <c r="BN9" s="693">
        <v>7.4266870000000003</v>
      </c>
      <c r="BO9" s="693">
        <v>7.5437320000000003</v>
      </c>
      <c r="BP9" s="693">
        <v>9.5951699999999995</v>
      </c>
      <c r="BQ9" s="693">
        <v>11.74987</v>
      </c>
      <c r="BR9" s="693">
        <v>11.096170000000001</v>
      </c>
      <c r="BS9" s="693">
        <v>9.2119879999999998</v>
      </c>
      <c r="BT9" s="693">
        <v>7.72987</v>
      </c>
      <c r="BU9" s="693">
        <v>8.7681419999999992</v>
      </c>
      <c r="BV9" s="693">
        <v>12.02215</v>
      </c>
    </row>
    <row r="10" spans="1:74" ht="11.1" customHeight="1" x14ac:dyDescent="0.2">
      <c r="A10" s="111" t="s">
        <v>1161</v>
      </c>
      <c r="B10" s="199" t="s">
        <v>438</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30.684486249999999</v>
      </c>
      <c r="AN10" s="692">
        <v>27.72253662</v>
      </c>
      <c r="AO10" s="692">
        <v>25.873461559999999</v>
      </c>
      <c r="AP10" s="692">
        <v>25.209698079999999</v>
      </c>
      <c r="AQ10" s="692">
        <v>27.330296780000001</v>
      </c>
      <c r="AR10" s="692">
        <v>33.790315620000001</v>
      </c>
      <c r="AS10" s="692">
        <v>42.038044620000001</v>
      </c>
      <c r="AT10" s="692">
        <v>40.028107900000002</v>
      </c>
      <c r="AU10" s="692">
        <v>32.682966540000002</v>
      </c>
      <c r="AV10" s="692">
        <v>26.4977847</v>
      </c>
      <c r="AW10" s="692">
        <v>25.642105560000001</v>
      </c>
      <c r="AX10" s="692">
        <v>33.13939792</v>
      </c>
      <c r="AY10" s="692">
        <v>35.069432569999996</v>
      </c>
      <c r="AZ10" s="692">
        <v>31.97535452</v>
      </c>
      <c r="BA10" s="692">
        <v>28.168896360000002</v>
      </c>
      <c r="BB10" s="692">
        <v>24.392757289999999</v>
      </c>
      <c r="BC10" s="692">
        <v>27.303342799999999</v>
      </c>
      <c r="BD10" s="692">
        <v>33.358602769999997</v>
      </c>
      <c r="BE10" s="692">
        <v>38.547220770000003</v>
      </c>
      <c r="BF10" s="692">
        <v>39.928014380999997</v>
      </c>
      <c r="BG10" s="692">
        <v>33.908866750999998</v>
      </c>
      <c r="BH10" s="693">
        <v>26.40551</v>
      </c>
      <c r="BI10" s="693">
        <v>26.287890000000001</v>
      </c>
      <c r="BJ10" s="693">
        <v>33.17192</v>
      </c>
      <c r="BK10" s="693">
        <v>33.799340000000001</v>
      </c>
      <c r="BL10" s="693">
        <v>29.42145</v>
      </c>
      <c r="BM10" s="693">
        <v>26.91019</v>
      </c>
      <c r="BN10" s="693">
        <v>24.05292</v>
      </c>
      <c r="BO10" s="693">
        <v>27.06559</v>
      </c>
      <c r="BP10" s="693">
        <v>33.147559999999999</v>
      </c>
      <c r="BQ10" s="693">
        <v>38.3855</v>
      </c>
      <c r="BR10" s="693">
        <v>37.997239999999998</v>
      </c>
      <c r="BS10" s="693">
        <v>32.174849999999999</v>
      </c>
      <c r="BT10" s="693">
        <v>26.23077</v>
      </c>
      <c r="BU10" s="693">
        <v>26.411899999999999</v>
      </c>
      <c r="BV10" s="693">
        <v>33.239550000000001</v>
      </c>
    </row>
    <row r="11" spans="1:74" ht="11.1" customHeight="1" x14ac:dyDescent="0.2">
      <c r="A11" s="111" t="s">
        <v>1162</v>
      </c>
      <c r="B11" s="199" t="s">
        <v>439</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10.356480879999999</v>
      </c>
      <c r="AN11" s="692">
        <v>9.9834420799999997</v>
      </c>
      <c r="AO11" s="692">
        <v>8.6916701199999995</v>
      </c>
      <c r="AP11" s="692">
        <v>7.5588864300000003</v>
      </c>
      <c r="AQ11" s="692">
        <v>8.0846155199999998</v>
      </c>
      <c r="AR11" s="692">
        <v>10.385908369999999</v>
      </c>
      <c r="AS11" s="692">
        <v>13.233765959999999</v>
      </c>
      <c r="AT11" s="692">
        <v>13.028582050000001</v>
      </c>
      <c r="AU11" s="692">
        <v>10.928076089999999</v>
      </c>
      <c r="AV11" s="692">
        <v>7.90272562</v>
      </c>
      <c r="AW11" s="692">
        <v>7.7143253700000001</v>
      </c>
      <c r="AX11" s="692">
        <v>10.93585515</v>
      </c>
      <c r="AY11" s="692">
        <v>12.37268289</v>
      </c>
      <c r="AZ11" s="692">
        <v>11.859694470000001</v>
      </c>
      <c r="BA11" s="692">
        <v>9.5632526799999997</v>
      </c>
      <c r="BB11" s="692">
        <v>7.5582040700000004</v>
      </c>
      <c r="BC11" s="692">
        <v>7.8045607300000004</v>
      </c>
      <c r="BD11" s="692">
        <v>10.220292990000001</v>
      </c>
      <c r="BE11" s="692">
        <v>12.19709235</v>
      </c>
      <c r="BF11" s="692">
        <v>12.534878966000001</v>
      </c>
      <c r="BG11" s="692">
        <v>11.227983371000001</v>
      </c>
      <c r="BH11" s="693">
        <v>8.2004549999999998</v>
      </c>
      <c r="BI11" s="693">
        <v>8.1270279999999993</v>
      </c>
      <c r="BJ11" s="693">
        <v>11.110939999999999</v>
      </c>
      <c r="BK11" s="693">
        <v>12.10277</v>
      </c>
      <c r="BL11" s="693">
        <v>10.770799999999999</v>
      </c>
      <c r="BM11" s="693">
        <v>9.0056469999999997</v>
      </c>
      <c r="BN11" s="693">
        <v>7.5763119999999997</v>
      </c>
      <c r="BO11" s="693">
        <v>7.879899</v>
      </c>
      <c r="BP11" s="693">
        <v>10.490489999999999</v>
      </c>
      <c r="BQ11" s="693">
        <v>12.4514</v>
      </c>
      <c r="BR11" s="693">
        <v>12.585990000000001</v>
      </c>
      <c r="BS11" s="693">
        <v>10.995139999999999</v>
      </c>
      <c r="BT11" s="693">
        <v>8.1683470000000007</v>
      </c>
      <c r="BU11" s="693">
        <v>8.2231140000000007</v>
      </c>
      <c r="BV11" s="693">
        <v>11.27779</v>
      </c>
    </row>
    <row r="12" spans="1:74" ht="11.1" customHeight="1" x14ac:dyDescent="0.2">
      <c r="A12" s="111" t="s">
        <v>1163</v>
      </c>
      <c r="B12" s="199" t="s">
        <v>440</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17.379800379999999</v>
      </c>
      <c r="AN12" s="692">
        <v>16.360990879999999</v>
      </c>
      <c r="AO12" s="692">
        <v>15.03566747</v>
      </c>
      <c r="AP12" s="692">
        <v>14.314656019999999</v>
      </c>
      <c r="AQ12" s="692">
        <v>16.61455896</v>
      </c>
      <c r="AR12" s="692">
        <v>21.923559189999999</v>
      </c>
      <c r="AS12" s="692">
        <v>27.029752989999999</v>
      </c>
      <c r="AT12" s="692">
        <v>26.810658669999999</v>
      </c>
      <c r="AU12" s="692">
        <v>22.57100655</v>
      </c>
      <c r="AV12" s="692">
        <v>16.801881349999999</v>
      </c>
      <c r="AW12" s="692">
        <v>14.13360529</v>
      </c>
      <c r="AX12" s="692">
        <v>17.56830501</v>
      </c>
      <c r="AY12" s="692">
        <v>20.444062519999999</v>
      </c>
      <c r="AZ12" s="692">
        <v>18.437644070000001</v>
      </c>
      <c r="BA12" s="692">
        <v>17.88670308</v>
      </c>
      <c r="BB12" s="692">
        <v>13.45722958</v>
      </c>
      <c r="BC12" s="692">
        <v>15.179110379999999</v>
      </c>
      <c r="BD12" s="692">
        <v>20.905042330000001</v>
      </c>
      <c r="BE12" s="692">
        <v>25.07428505</v>
      </c>
      <c r="BF12" s="692">
        <v>24.982823988</v>
      </c>
      <c r="BG12" s="692">
        <v>23.043557686</v>
      </c>
      <c r="BH12" s="693">
        <v>17.367349999999998</v>
      </c>
      <c r="BI12" s="693">
        <v>14.4556</v>
      </c>
      <c r="BJ12" s="693">
        <v>17.575009999999999</v>
      </c>
      <c r="BK12" s="693">
        <v>19.45505</v>
      </c>
      <c r="BL12" s="693">
        <v>15.08975</v>
      </c>
      <c r="BM12" s="693">
        <v>15.95898</v>
      </c>
      <c r="BN12" s="693">
        <v>13.31099</v>
      </c>
      <c r="BO12" s="693">
        <v>15.64249</v>
      </c>
      <c r="BP12" s="693">
        <v>21.590129999999998</v>
      </c>
      <c r="BQ12" s="693">
        <v>26.05442</v>
      </c>
      <c r="BR12" s="693">
        <v>26.22777</v>
      </c>
      <c r="BS12" s="693">
        <v>23.26858</v>
      </c>
      <c r="BT12" s="693">
        <v>17.567820000000001</v>
      </c>
      <c r="BU12" s="693">
        <v>14.952920000000001</v>
      </c>
      <c r="BV12" s="693">
        <v>18.32122</v>
      </c>
    </row>
    <row r="13" spans="1:74" ht="11.1" customHeight="1" x14ac:dyDescent="0.2">
      <c r="A13" s="111" t="s">
        <v>1164</v>
      </c>
      <c r="B13" s="199" t="s">
        <v>441</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8.3172286999999994</v>
      </c>
      <c r="AN13" s="692">
        <v>7.3452341299999997</v>
      </c>
      <c r="AO13" s="692">
        <v>6.8642945500000003</v>
      </c>
      <c r="AP13" s="692">
        <v>6.8986731700000004</v>
      </c>
      <c r="AQ13" s="692">
        <v>8.65161962</v>
      </c>
      <c r="AR13" s="692">
        <v>10.142581010000001</v>
      </c>
      <c r="AS13" s="692">
        <v>12.93897572</v>
      </c>
      <c r="AT13" s="692">
        <v>13.31618529</v>
      </c>
      <c r="AU13" s="692">
        <v>9.9248495099999996</v>
      </c>
      <c r="AV13" s="692">
        <v>8.0811835900000002</v>
      </c>
      <c r="AW13" s="692">
        <v>7.2586995700000001</v>
      </c>
      <c r="AX13" s="692">
        <v>8.6854387400000004</v>
      </c>
      <c r="AY13" s="692">
        <v>8.7641243499999995</v>
      </c>
      <c r="AZ13" s="692">
        <v>7.4865538999999997</v>
      </c>
      <c r="BA13" s="692">
        <v>7.4697391499999997</v>
      </c>
      <c r="BB13" s="692">
        <v>7.1313009699999999</v>
      </c>
      <c r="BC13" s="692">
        <v>8.1155943199999996</v>
      </c>
      <c r="BD13" s="692">
        <v>11.610655830000001</v>
      </c>
      <c r="BE13" s="692">
        <v>13.06081339</v>
      </c>
      <c r="BF13" s="692">
        <v>12.053757564</v>
      </c>
      <c r="BG13" s="692">
        <v>9.3514243873999998</v>
      </c>
      <c r="BH13" s="693">
        <v>7.6875220000000004</v>
      </c>
      <c r="BI13" s="693">
        <v>7.2876890000000003</v>
      </c>
      <c r="BJ13" s="693">
        <v>8.7906060000000004</v>
      </c>
      <c r="BK13" s="693">
        <v>8.6042050000000003</v>
      </c>
      <c r="BL13" s="693">
        <v>7.135364</v>
      </c>
      <c r="BM13" s="693">
        <v>7.1677160000000004</v>
      </c>
      <c r="BN13" s="693">
        <v>6.8632660000000003</v>
      </c>
      <c r="BO13" s="693">
        <v>7.9679159999999998</v>
      </c>
      <c r="BP13" s="693">
        <v>10.39411</v>
      </c>
      <c r="BQ13" s="693">
        <v>12.22526</v>
      </c>
      <c r="BR13" s="693">
        <v>12.21907</v>
      </c>
      <c r="BS13" s="693">
        <v>9.5612720000000007</v>
      </c>
      <c r="BT13" s="693">
        <v>7.8036479999999999</v>
      </c>
      <c r="BU13" s="693">
        <v>7.3713350000000002</v>
      </c>
      <c r="BV13" s="693">
        <v>8.9041239999999995</v>
      </c>
    </row>
    <row r="14" spans="1:74" ht="11.1" customHeight="1" x14ac:dyDescent="0.2">
      <c r="A14" s="111" t="s">
        <v>1165</v>
      </c>
      <c r="B14" s="199" t="s">
        <v>242</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13.94001495</v>
      </c>
      <c r="AN14" s="692">
        <v>10.94611153</v>
      </c>
      <c r="AO14" s="692">
        <v>11.77421303</v>
      </c>
      <c r="AP14" s="692">
        <v>10.009580379999999</v>
      </c>
      <c r="AQ14" s="692">
        <v>11.28722924</v>
      </c>
      <c r="AR14" s="692">
        <v>11.907075300000001</v>
      </c>
      <c r="AS14" s="692">
        <v>14.79373082</v>
      </c>
      <c r="AT14" s="692">
        <v>14.52120255</v>
      </c>
      <c r="AU14" s="692">
        <v>13.73382758</v>
      </c>
      <c r="AV14" s="692">
        <v>13.14595735</v>
      </c>
      <c r="AW14" s="692">
        <v>10.567469620000001</v>
      </c>
      <c r="AX14" s="692">
        <v>14.879823979999999</v>
      </c>
      <c r="AY14" s="692">
        <v>13.636343249999999</v>
      </c>
      <c r="AZ14" s="692">
        <v>12.23074898</v>
      </c>
      <c r="BA14" s="692">
        <v>13.14237112</v>
      </c>
      <c r="BB14" s="692">
        <v>9.8036779000000003</v>
      </c>
      <c r="BC14" s="692">
        <v>10.48341398</v>
      </c>
      <c r="BD14" s="692">
        <v>11.93298781</v>
      </c>
      <c r="BE14" s="692">
        <v>15.359322880000001</v>
      </c>
      <c r="BF14" s="692">
        <v>15.067268407</v>
      </c>
      <c r="BG14" s="692">
        <v>12.918112927999999</v>
      </c>
      <c r="BH14" s="693">
        <v>12.371460000000001</v>
      </c>
      <c r="BI14" s="693">
        <v>10.101990000000001</v>
      </c>
      <c r="BJ14" s="693">
        <v>14.847329999999999</v>
      </c>
      <c r="BK14" s="693">
        <v>13.165380000000001</v>
      </c>
      <c r="BL14" s="693">
        <v>11.538080000000001</v>
      </c>
      <c r="BM14" s="693">
        <v>12.082750000000001</v>
      </c>
      <c r="BN14" s="693">
        <v>9.4988840000000003</v>
      </c>
      <c r="BO14" s="693">
        <v>10.330399999999999</v>
      </c>
      <c r="BP14" s="693">
        <v>11.24424</v>
      </c>
      <c r="BQ14" s="693">
        <v>13.701269999999999</v>
      </c>
      <c r="BR14" s="693">
        <v>13.885350000000001</v>
      </c>
      <c r="BS14" s="693">
        <v>12.29128</v>
      </c>
      <c r="BT14" s="693">
        <v>12.036630000000001</v>
      </c>
      <c r="BU14" s="693">
        <v>10.05758</v>
      </c>
      <c r="BV14" s="693">
        <v>14.82091</v>
      </c>
    </row>
    <row r="15" spans="1:74" ht="11.1" customHeight="1" x14ac:dyDescent="0.2">
      <c r="A15" s="111" t="s">
        <v>1166</v>
      </c>
      <c r="B15" s="199" t="s">
        <v>243</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0.47134097000000003</v>
      </c>
      <c r="AN15" s="692">
        <v>0.38840251999999997</v>
      </c>
      <c r="AO15" s="692">
        <v>0.40189566999999998</v>
      </c>
      <c r="AP15" s="692">
        <v>0.37460451</v>
      </c>
      <c r="AQ15" s="692">
        <v>0.37926385000000001</v>
      </c>
      <c r="AR15" s="692">
        <v>0.38812985999999999</v>
      </c>
      <c r="AS15" s="692">
        <v>0.39019953000000002</v>
      </c>
      <c r="AT15" s="692">
        <v>0.40120928</v>
      </c>
      <c r="AU15" s="692">
        <v>0.39591368999999998</v>
      </c>
      <c r="AV15" s="692">
        <v>0.42648139000000002</v>
      </c>
      <c r="AW15" s="692">
        <v>0.44889715000000002</v>
      </c>
      <c r="AX15" s="692">
        <v>0.46665099999999998</v>
      </c>
      <c r="AY15" s="692">
        <v>0.45132330999999998</v>
      </c>
      <c r="AZ15" s="692">
        <v>0.39899276</v>
      </c>
      <c r="BA15" s="692">
        <v>0.41993466000000002</v>
      </c>
      <c r="BB15" s="692">
        <v>0.37719117000000002</v>
      </c>
      <c r="BC15" s="692">
        <v>0.38071632</v>
      </c>
      <c r="BD15" s="692">
        <v>0.38320801999999998</v>
      </c>
      <c r="BE15" s="692">
        <v>0.40271958000000002</v>
      </c>
      <c r="BF15" s="692">
        <v>0.40357102</v>
      </c>
      <c r="BG15" s="692">
        <v>0.39357809999999999</v>
      </c>
      <c r="BH15" s="693">
        <v>0.42120760000000002</v>
      </c>
      <c r="BI15" s="693">
        <v>0.44144670000000003</v>
      </c>
      <c r="BJ15" s="693">
        <v>0.45774880000000001</v>
      </c>
      <c r="BK15" s="693">
        <v>0.44196410000000003</v>
      </c>
      <c r="BL15" s="693">
        <v>0.3907273</v>
      </c>
      <c r="BM15" s="693">
        <v>0.41164580000000001</v>
      </c>
      <c r="BN15" s="693">
        <v>0.36957770000000001</v>
      </c>
      <c r="BO15" s="693">
        <v>0.37326280000000001</v>
      </c>
      <c r="BP15" s="693">
        <v>0.37647079999999999</v>
      </c>
      <c r="BQ15" s="693">
        <v>0.39647510000000002</v>
      </c>
      <c r="BR15" s="693">
        <v>0.39812330000000001</v>
      </c>
      <c r="BS15" s="693">
        <v>0.38877539999999999</v>
      </c>
      <c r="BT15" s="693">
        <v>0.41673300000000002</v>
      </c>
      <c r="BU15" s="693">
        <v>0.43752920000000001</v>
      </c>
      <c r="BV15" s="693">
        <v>0.45448450000000001</v>
      </c>
    </row>
    <row r="16" spans="1:74" ht="11.1" customHeight="1" x14ac:dyDescent="0.2">
      <c r="A16" s="111" t="s">
        <v>1167</v>
      </c>
      <c r="B16" s="199" t="s">
        <v>443</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124.41281896</v>
      </c>
      <c r="AN16" s="692">
        <v>111.92947890000001</v>
      </c>
      <c r="AO16" s="692">
        <v>104.00558073000001</v>
      </c>
      <c r="AP16" s="692">
        <v>97.46457728</v>
      </c>
      <c r="AQ16" s="692">
        <v>105.41188443999999</v>
      </c>
      <c r="AR16" s="692">
        <v>131.24246219</v>
      </c>
      <c r="AS16" s="692">
        <v>166.89082672999999</v>
      </c>
      <c r="AT16" s="692">
        <v>158.80108820999999</v>
      </c>
      <c r="AU16" s="692">
        <v>127.70609919</v>
      </c>
      <c r="AV16" s="692">
        <v>105.14520981</v>
      </c>
      <c r="AW16" s="692">
        <v>99.443738870000004</v>
      </c>
      <c r="AX16" s="692">
        <v>129.50387749999999</v>
      </c>
      <c r="AY16" s="692">
        <v>137.24282887999999</v>
      </c>
      <c r="AZ16" s="692">
        <v>127.07581458</v>
      </c>
      <c r="BA16" s="692">
        <v>114.59753719</v>
      </c>
      <c r="BB16" s="692">
        <v>94.210755469999995</v>
      </c>
      <c r="BC16" s="692">
        <v>101.49566853</v>
      </c>
      <c r="BD16" s="692">
        <v>132.71131481</v>
      </c>
      <c r="BE16" s="692">
        <v>154.91223671</v>
      </c>
      <c r="BF16" s="692">
        <v>155.33787326000001</v>
      </c>
      <c r="BG16" s="692">
        <v>131.84349191000001</v>
      </c>
      <c r="BH16" s="693">
        <v>105.3214</v>
      </c>
      <c r="BI16" s="693">
        <v>101.857</v>
      </c>
      <c r="BJ16" s="693">
        <v>131.83799999999999</v>
      </c>
      <c r="BK16" s="693">
        <v>135.44300000000001</v>
      </c>
      <c r="BL16" s="693">
        <v>116.2885</v>
      </c>
      <c r="BM16" s="693">
        <v>109.4627</v>
      </c>
      <c r="BN16" s="693">
        <v>93.748369999999994</v>
      </c>
      <c r="BO16" s="693">
        <v>102.2604</v>
      </c>
      <c r="BP16" s="693">
        <v>129.0273</v>
      </c>
      <c r="BQ16" s="693">
        <v>153.3152</v>
      </c>
      <c r="BR16" s="693">
        <v>150.3468</v>
      </c>
      <c r="BS16" s="693">
        <v>127.1236</v>
      </c>
      <c r="BT16" s="693">
        <v>105.1888</v>
      </c>
      <c r="BU16" s="693">
        <v>103.3779</v>
      </c>
      <c r="BV16" s="693">
        <v>133.8828</v>
      </c>
    </row>
    <row r="17" spans="1:74" ht="11.1" customHeight="1" x14ac:dyDescent="0.2">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5"/>
      <c r="BI17" s="695"/>
      <c r="BJ17" s="695"/>
      <c r="BK17" s="695"/>
      <c r="BL17" s="695"/>
      <c r="BM17" s="695"/>
      <c r="BN17" s="695"/>
      <c r="BO17" s="695"/>
      <c r="BP17" s="695"/>
      <c r="BQ17" s="695"/>
      <c r="BR17" s="695"/>
      <c r="BS17" s="695"/>
      <c r="BT17" s="695"/>
      <c r="BU17" s="695"/>
      <c r="BV17" s="695"/>
    </row>
    <row r="18" spans="1:74" ht="11.1" customHeight="1" x14ac:dyDescent="0.2">
      <c r="A18" s="111" t="s">
        <v>1168</v>
      </c>
      <c r="B18" s="199" t="s">
        <v>435</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4.2862826199999997</v>
      </c>
      <c r="AN18" s="692">
        <v>4.0501433799999997</v>
      </c>
      <c r="AO18" s="692">
        <v>3.9432002499999999</v>
      </c>
      <c r="AP18" s="692">
        <v>3.2983323599999999</v>
      </c>
      <c r="AQ18" s="692">
        <v>3.4250437699999998</v>
      </c>
      <c r="AR18" s="692">
        <v>3.8541244699999999</v>
      </c>
      <c r="AS18" s="692">
        <v>4.5910796899999999</v>
      </c>
      <c r="AT18" s="692">
        <v>4.4935661299999996</v>
      </c>
      <c r="AU18" s="692">
        <v>4.1379941000000002</v>
      </c>
      <c r="AV18" s="692">
        <v>3.8051863899999998</v>
      </c>
      <c r="AW18" s="692">
        <v>3.6038512699999998</v>
      </c>
      <c r="AX18" s="692">
        <v>3.9914500999999998</v>
      </c>
      <c r="AY18" s="692">
        <v>4.0433816699999996</v>
      </c>
      <c r="AZ18" s="692">
        <v>3.8408853399999998</v>
      </c>
      <c r="BA18" s="692">
        <v>3.8289765199999999</v>
      </c>
      <c r="BB18" s="692">
        <v>3.6605729400000002</v>
      </c>
      <c r="BC18" s="692">
        <v>3.6650665999999998</v>
      </c>
      <c r="BD18" s="692">
        <v>4.4155105800000003</v>
      </c>
      <c r="BE18" s="692">
        <v>4.3613428699999996</v>
      </c>
      <c r="BF18" s="692">
        <v>4.4933586807000001</v>
      </c>
      <c r="BG18" s="692">
        <v>4.3074937449000004</v>
      </c>
      <c r="BH18" s="693">
        <v>3.8255819999999998</v>
      </c>
      <c r="BI18" s="693">
        <v>3.6206860000000001</v>
      </c>
      <c r="BJ18" s="693">
        <v>3.9995229999999999</v>
      </c>
      <c r="BK18" s="693">
        <v>4.0610429999999997</v>
      </c>
      <c r="BL18" s="693">
        <v>3.8180679999999998</v>
      </c>
      <c r="BM18" s="693">
        <v>3.8334830000000002</v>
      </c>
      <c r="BN18" s="693">
        <v>3.666649</v>
      </c>
      <c r="BO18" s="693">
        <v>3.6648679999999998</v>
      </c>
      <c r="BP18" s="693">
        <v>4.2358599999999997</v>
      </c>
      <c r="BQ18" s="693">
        <v>4.4124319999999999</v>
      </c>
      <c r="BR18" s="693">
        <v>4.2985930000000003</v>
      </c>
      <c r="BS18" s="693">
        <v>4.1730539999999996</v>
      </c>
      <c r="BT18" s="693">
        <v>3.795207</v>
      </c>
      <c r="BU18" s="693">
        <v>3.6024370000000001</v>
      </c>
      <c r="BV18" s="693">
        <v>3.9750239999999999</v>
      </c>
    </row>
    <row r="19" spans="1:74" ht="11.1" customHeight="1" x14ac:dyDescent="0.2">
      <c r="A19" s="111" t="s">
        <v>1169</v>
      </c>
      <c r="B19" s="184" t="s">
        <v>468</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12.51055674</v>
      </c>
      <c r="AN19" s="692">
        <v>11.93098343</v>
      </c>
      <c r="AO19" s="692">
        <v>11.41369224</v>
      </c>
      <c r="AP19" s="692">
        <v>9.9659698799999994</v>
      </c>
      <c r="AQ19" s="692">
        <v>9.6221466400000004</v>
      </c>
      <c r="AR19" s="692">
        <v>11.43737958</v>
      </c>
      <c r="AS19" s="692">
        <v>13.61435354</v>
      </c>
      <c r="AT19" s="692">
        <v>13.22205422</v>
      </c>
      <c r="AU19" s="692">
        <v>12.03821797</v>
      </c>
      <c r="AV19" s="692">
        <v>10.877757859999999</v>
      </c>
      <c r="AW19" s="692">
        <v>10.560632979999999</v>
      </c>
      <c r="AX19" s="692">
        <v>11.745895519999999</v>
      </c>
      <c r="AY19" s="692">
        <v>11.55278339</v>
      </c>
      <c r="AZ19" s="692">
        <v>11.781843159999999</v>
      </c>
      <c r="BA19" s="692">
        <v>11.303642290000001</v>
      </c>
      <c r="BB19" s="692">
        <v>10.465892820000001</v>
      </c>
      <c r="BC19" s="692">
        <v>10.641354679999999</v>
      </c>
      <c r="BD19" s="692">
        <v>12.14820651</v>
      </c>
      <c r="BE19" s="692">
        <v>13.59953441</v>
      </c>
      <c r="BF19" s="692">
        <v>13.293775606000001</v>
      </c>
      <c r="BG19" s="692">
        <v>12.613642924000001</v>
      </c>
      <c r="BH19" s="693">
        <v>11.28327</v>
      </c>
      <c r="BI19" s="693">
        <v>10.89536</v>
      </c>
      <c r="BJ19" s="693">
        <v>12.090540000000001</v>
      </c>
      <c r="BK19" s="693">
        <v>11.911009999999999</v>
      </c>
      <c r="BL19" s="693">
        <v>12.07198</v>
      </c>
      <c r="BM19" s="693">
        <v>11.65133</v>
      </c>
      <c r="BN19" s="693">
        <v>10.831849999999999</v>
      </c>
      <c r="BO19" s="693">
        <v>11.006919999999999</v>
      </c>
      <c r="BP19" s="693">
        <v>12.28486</v>
      </c>
      <c r="BQ19" s="693">
        <v>13.83545</v>
      </c>
      <c r="BR19" s="693">
        <v>13.180999999999999</v>
      </c>
      <c r="BS19" s="693">
        <v>12.47927</v>
      </c>
      <c r="BT19" s="693">
        <v>11.447229999999999</v>
      </c>
      <c r="BU19" s="693">
        <v>11.12161</v>
      </c>
      <c r="BV19" s="693">
        <v>12.31091</v>
      </c>
    </row>
    <row r="20" spans="1:74" ht="11.1" customHeight="1" x14ac:dyDescent="0.2">
      <c r="A20" s="111" t="s">
        <v>1170</v>
      </c>
      <c r="B20" s="199" t="s">
        <v>436</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15.006270430000001</v>
      </c>
      <c r="AN20" s="692">
        <v>14.385494120000001</v>
      </c>
      <c r="AO20" s="692">
        <v>13.72995809</v>
      </c>
      <c r="AP20" s="692">
        <v>11.531231180000001</v>
      </c>
      <c r="AQ20" s="692">
        <v>12.38705852</v>
      </c>
      <c r="AR20" s="692">
        <v>14.37361587</v>
      </c>
      <c r="AS20" s="692">
        <v>16.881398789999999</v>
      </c>
      <c r="AT20" s="692">
        <v>16.22704062</v>
      </c>
      <c r="AU20" s="692">
        <v>14.17848843</v>
      </c>
      <c r="AV20" s="692">
        <v>13.80974103</v>
      </c>
      <c r="AW20" s="692">
        <v>12.97976923</v>
      </c>
      <c r="AX20" s="692">
        <v>14.16514301</v>
      </c>
      <c r="AY20" s="692">
        <v>14.18518793</v>
      </c>
      <c r="AZ20" s="692">
        <v>13.770862510000001</v>
      </c>
      <c r="BA20" s="692">
        <v>13.76805435</v>
      </c>
      <c r="BB20" s="692">
        <v>12.87183797</v>
      </c>
      <c r="BC20" s="692">
        <v>13.757522359999999</v>
      </c>
      <c r="BD20" s="692">
        <v>15.542579829999999</v>
      </c>
      <c r="BE20" s="692">
        <v>16.595861809999999</v>
      </c>
      <c r="BF20" s="692">
        <v>16.308900479999998</v>
      </c>
      <c r="BG20" s="692">
        <v>15.047255437</v>
      </c>
      <c r="BH20" s="693">
        <v>14.002039999999999</v>
      </c>
      <c r="BI20" s="693">
        <v>13.349360000000001</v>
      </c>
      <c r="BJ20" s="693">
        <v>14.512269999999999</v>
      </c>
      <c r="BK20" s="693">
        <v>14.57386</v>
      </c>
      <c r="BL20" s="693">
        <v>13.66874</v>
      </c>
      <c r="BM20" s="693">
        <v>14.21264</v>
      </c>
      <c r="BN20" s="693">
        <v>13.17794</v>
      </c>
      <c r="BO20" s="693">
        <v>14.18984</v>
      </c>
      <c r="BP20" s="693">
        <v>15.32192</v>
      </c>
      <c r="BQ20" s="693">
        <v>16.851710000000001</v>
      </c>
      <c r="BR20" s="693">
        <v>15.747719999999999</v>
      </c>
      <c r="BS20" s="693">
        <v>14.693210000000001</v>
      </c>
      <c r="BT20" s="693">
        <v>14.077249999999999</v>
      </c>
      <c r="BU20" s="693">
        <v>13.45595</v>
      </c>
      <c r="BV20" s="693">
        <v>14.60393</v>
      </c>
    </row>
    <row r="21" spans="1:74" ht="11.1" customHeight="1" x14ac:dyDescent="0.2">
      <c r="A21" s="111" t="s">
        <v>1171</v>
      </c>
      <c r="B21" s="199" t="s">
        <v>437</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8.6335584500000007</v>
      </c>
      <c r="AN21" s="692">
        <v>8.1806907199999994</v>
      </c>
      <c r="AO21" s="692">
        <v>7.8974757100000001</v>
      </c>
      <c r="AP21" s="692">
        <v>6.6884399999999999</v>
      </c>
      <c r="AQ21" s="692">
        <v>6.7342116399999998</v>
      </c>
      <c r="AR21" s="692">
        <v>8.1943145000000008</v>
      </c>
      <c r="AS21" s="692">
        <v>9.2660489599999991</v>
      </c>
      <c r="AT21" s="692">
        <v>9.0989256800000007</v>
      </c>
      <c r="AU21" s="692">
        <v>7.9787993799999999</v>
      </c>
      <c r="AV21" s="692">
        <v>7.8422255500000002</v>
      </c>
      <c r="AW21" s="692">
        <v>7.4444745499999998</v>
      </c>
      <c r="AX21" s="692">
        <v>8.0828231699999993</v>
      </c>
      <c r="AY21" s="692">
        <v>8.0818418800000007</v>
      </c>
      <c r="AZ21" s="692">
        <v>8.1835229100000006</v>
      </c>
      <c r="BA21" s="692">
        <v>7.7664917200000003</v>
      </c>
      <c r="BB21" s="692">
        <v>7.2268025099999997</v>
      </c>
      <c r="BC21" s="692">
        <v>7.6331257700000004</v>
      </c>
      <c r="BD21" s="692">
        <v>8.8392522400000004</v>
      </c>
      <c r="BE21" s="692">
        <v>9.3932367600000006</v>
      </c>
      <c r="BF21" s="692">
        <v>9.2405055660999995</v>
      </c>
      <c r="BG21" s="692">
        <v>8.4549019488999999</v>
      </c>
      <c r="BH21" s="693">
        <v>7.9516850000000003</v>
      </c>
      <c r="BI21" s="693">
        <v>7.7366999999999999</v>
      </c>
      <c r="BJ21" s="693">
        <v>8.4024789999999996</v>
      </c>
      <c r="BK21" s="693">
        <v>8.4187989999999999</v>
      </c>
      <c r="BL21" s="693">
        <v>8.1395130000000009</v>
      </c>
      <c r="BM21" s="693">
        <v>8.0737249999999996</v>
      </c>
      <c r="BN21" s="693">
        <v>7.4197639999999998</v>
      </c>
      <c r="BO21" s="693">
        <v>7.9331950000000004</v>
      </c>
      <c r="BP21" s="693">
        <v>8.7090049999999994</v>
      </c>
      <c r="BQ21" s="693">
        <v>9.6790099999999999</v>
      </c>
      <c r="BR21" s="693">
        <v>9.2907460000000004</v>
      </c>
      <c r="BS21" s="693">
        <v>8.4504719999999995</v>
      </c>
      <c r="BT21" s="693">
        <v>8.1656519999999997</v>
      </c>
      <c r="BU21" s="693">
        <v>7.9371409999999996</v>
      </c>
      <c r="BV21" s="693">
        <v>8.6032720000000005</v>
      </c>
    </row>
    <row r="22" spans="1:74" ht="11.1" customHeight="1" x14ac:dyDescent="0.2">
      <c r="A22" s="111" t="s">
        <v>1172</v>
      </c>
      <c r="B22" s="199" t="s">
        <v>438</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24.83507487</v>
      </c>
      <c r="AN22" s="692">
        <v>23.333353299999999</v>
      </c>
      <c r="AO22" s="692">
        <v>23.82922941</v>
      </c>
      <c r="AP22" s="692">
        <v>21.49336628</v>
      </c>
      <c r="AQ22" s="692">
        <v>22.670984749999999</v>
      </c>
      <c r="AR22" s="692">
        <v>25.862967680000001</v>
      </c>
      <c r="AS22" s="692">
        <v>29.96567976</v>
      </c>
      <c r="AT22" s="692">
        <v>29.085981369999999</v>
      </c>
      <c r="AU22" s="692">
        <v>26.694458650000001</v>
      </c>
      <c r="AV22" s="692">
        <v>25.415149280000001</v>
      </c>
      <c r="AW22" s="692">
        <v>23.436152960000001</v>
      </c>
      <c r="AX22" s="692">
        <v>23.539181849999999</v>
      </c>
      <c r="AY22" s="692">
        <v>24.563493319999999</v>
      </c>
      <c r="AZ22" s="692">
        <v>22.784894860000001</v>
      </c>
      <c r="BA22" s="692">
        <v>23.44845699</v>
      </c>
      <c r="BB22" s="692">
        <v>23.797965439999999</v>
      </c>
      <c r="BC22" s="692">
        <v>25.598112669999999</v>
      </c>
      <c r="BD22" s="692">
        <v>27.928365929999998</v>
      </c>
      <c r="BE22" s="692">
        <v>30.45801586</v>
      </c>
      <c r="BF22" s="692">
        <v>29.628447042000001</v>
      </c>
      <c r="BG22" s="692">
        <v>27.325434644000001</v>
      </c>
      <c r="BH22" s="693">
        <v>25.305969999999999</v>
      </c>
      <c r="BI22" s="693">
        <v>23.592559999999999</v>
      </c>
      <c r="BJ22" s="693">
        <v>23.57761</v>
      </c>
      <c r="BK22" s="693">
        <v>24.995950000000001</v>
      </c>
      <c r="BL22" s="693">
        <v>22.632249999999999</v>
      </c>
      <c r="BM22" s="693">
        <v>23.838509999999999</v>
      </c>
      <c r="BN22" s="693">
        <v>24.02693</v>
      </c>
      <c r="BO22" s="693">
        <v>26.129429999999999</v>
      </c>
      <c r="BP22" s="693">
        <v>28.374099999999999</v>
      </c>
      <c r="BQ22" s="693">
        <v>30.872990000000001</v>
      </c>
      <c r="BR22" s="693">
        <v>29.24034</v>
      </c>
      <c r="BS22" s="693">
        <v>26.989439999999998</v>
      </c>
      <c r="BT22" s="693">
        <v>25.497959999999999</v>
      </c>
      <c r="BU22" s="693">
        <v>23.784179999999999</v>
      </c>
      <c r="BV22" s="693">
        <v>23.722370000000002</v>
      </c>
    </row>
    <row r="23" spans="1:74" ht="11.1" customHeight="1" x14ac:dyDescent="0.2">
      <c r="A23" s="111" t="s">
        <v>1173</v>
      </c>
      <c r="B23" s="199" t="s">
        <v>439</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7.10110581</v>
      </c>
      <c r="AN23" s="692">
        <v>6.8934678199999997</v>
      </c>
      <c r="AO23" s="692">
        <v>6.6650934399999997</v>
      </c>
      <c r="AP23" s="692">
        <v>5.9250047700000001</v>
      </c>
      <c r="AQ23" s="692">
        <v>6.0734063899999997</v>
      </c>
      <c r="AR23" s="692">
        <v>7.4164071800000002</v>
      </c>
      <c r="AS23" s="692">
        <v>8.6682697900000001</v>
      </c>
      <c r="AT23" s="692">
        <v>8.6637494499999992</v>
      </c>
      <c r="AU23" s="692">
        <v>7.9979806699999996</v>
      </c>
      <c r="AV23" s="692">
        <v>7.0909192799999996</v>
      </c>
      <c r="AW23" s="692">
        <v>6.4769012500000001</v>
      </c>
      <c r="AX23" s="692">
        <v>6.87342443</v>
      </c>
      <c r="AY23" s="692">
        <v>7.2037660499999996</v>
      </c>
      <c r="AZ23" s="692">
        <v>6.9081433800000003</v>
      </c>
      <c r="BA23" s="692">
        <v>6.7843775199999996</v>
      </c>
      <c r="BB23" s="692">
        <v>6.7144502800000003</v>
      </c>
      <c r="BC23" s="692">
        <v>6.9899349900000001</v>
      </c>
      <c r="BD23" s="692">
        <v>8.0259113899999992</v>
      </c>
      <c r="BE23" s="692">
        <v>8.5795933099999999</v>
      </c>
      <c r="BF23" s="692">
        <v>8.5188102942999997</v>
      </c>
      <c r="BG23" s="692">
        <v>7.9450097193999998</v>
      </c>
      <c r="BH23" s="693">
        <v>7.0444170000000002</v>
      </c>
      <c r="BI23" s="693">
        <v>6.4951819999999998</v>
      </c>
      <c r="BJ23" s="693">
        <v>6.8890320000000003</v>
      </c>
      <c r="BK23" s="693">
        <v>7.2488200000000003</v>
      </c>
      <c r="BL23" s="693">
        <v>6.859394</v>
      </c>
      <c r="BM23" s="693">
        <v>6.7685890000000004</v>
      </c>
      <c r="BN23" s="693">
        <v>6.7925069999999996</v>
      </c>
      <c r="BO23" s="693">
        <v>7.1622669999999999</v>
      </c>
      <c r="BP23" s="693">
        <v>8.1596709999999995</v>
      </c>
      <c r="BQ23" s="693">
        <v>8.6641999999999992</v>
      </c>
      <c r="BR23" s="693">
        <v>8.4805320000000002</v>
      </c>
      <c r="BS23" s="693">
        <v>7.8355180000000004</v>
      </c>
      <c r="BT23" s="693">
        <v>7.0302689999999997</v>
      </c>
      <c r="BU23" s="693">
        <v>6.5273919999999999</v>
      </c>
      <c r="BV23" s="693">
        <v>6.9396009999999997</v>
      </c>
    </row>
    <row r="24" spans="1:74" ht="11.1" customHeight="1" x14ac:dyDescent="0.2">
      <c r="A24" s="111" t="s">
        <v>1174</v>
      </c>
      <c r="B24" s="199" t="s">
        <v>440</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15.329854129999999</v>
      </c>
      <c r="AN24" s="692">
        <v>13.97697777</v>
      </c>
      <c r="AO24" s="692">
        <v>15.014651710000001</v>
      </c>
      <c r="AP24" s="692">
        <v>13.70517407</v>
      </c>
      <c r="AQ24" s="692">
        <v>13.97737768</v>
      </c>
      <c r="AR24" s="692">
        <v>16.898848269999998</v>
      </c>
      <c r="AS24" s="692">
        <v>18.972925279999998</v>
      </c>
      <c r="AT24" s="692">
        <v>18.643415239999999</v>
      </c>
      <c r="AU24" s="692">
        <v>17.423395620000001</v>
      </c>
      <c r="AV24" s="692">
        <v>16.644203439999998</v>
      </c>
      <c r="AW24" s="692">
        <v>14.017230489999999</v>
      </c>
      <c r="AX24" s="692">
        <v>14.765791500000001</v>
      </c>
      <c r="AY24" s="692">
        <v>15.069296039999999</v>
      </c>
      <c r="AZ24" s="692">
        <v>13.264728330000001</v>
      </c>
      <c r="BA24" s="692">
        <v>14.05934113</v>
      </c>
      <c r="BB24" s="692">
        <v>15.57610524</v>
      </c>
      <c r="BC24" s="692">
        <v>16.206225209999999</v>
      </c>
      <c r="BD24" s="692">
        <v>18.422102240000001</v>
      </c>
      <c r="BE24" s="692">
        <v>19.1693395</v>
      </c>
      <c r="BF24" s="692">
        <v>18.864629713999999</v>
      </c>
      <c r="BG24" s="692">
        <v>18.294212831999999</v>
      </c>
      <c r="BH24" s="693">
        <v>17.37556</v>
      </c>
      <c r="BI24" s="693">
        <v>14.53734</v>
      </c>
      <c r="BJ24" s="693">
        <v>15.25278</v>
      </c>
      <c r="BK24" s="693">
        <v>15.57976</v>
      </c>
      <c r="BL24" s="693">
        <v>13.12738</v>
      </c>
      <c r="BM24" s="693">
        <v>14.22875</v>
      </c>
      <c r="BN24" s="693">
        <v>15.97547</v>
      </c>
      <c r="BO24" s="693">
        <v>16.82741</v>
      </c>
      <c r="BP24" s="693">
        <v>18.847429999999999</v>
      </c>
      <c r="BQ24" s="693">
        <v>19.686640000000001</v>
      </c>
      <c r="BR24" s="693">
        <v>19.23451</v>
      </c>
      <c r="BS24" s="693">
        <v>18.316140000000001</v>
      </c>
      <c r="BT24" s="693">
        <v>17.457190000000001</v>
      </c>
      <c r="BU24" s="693">
        <v>14.68524</v>
      </c>
      <c r="BV24" s="693">
        <v>15.42625</v>
      </c>
    </row>
    <row r="25" spans="1:74" ht="11.1" customHeight="1" x14ac:dyDescent="0.2">
      <c r="A25" s="111" t="s">
        <v>1175</v>
      </c>
      <c r="B25" s="199" t="s">
        <v>441</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7.7040582200000003</v>
      </c>
      <c r="AN25" s="692">
        <v>7.2809718400000003</v>
      </c>
      <c r="AO25" s="692">
        <v>7.4087320800000001</v>
      </c>
      <c r="AP25" s="692">
        <v>6.58168065</v>
      </c>
      <c r="AQ25" s="692">
        <v>7.4813409599999998</v>
      </c>
      <c r="AR25" s="692">
        <v>8.0662351300000008</v>
      </c>
      <c r="AS25" s="692">
        <v>9.2923613899999999</v>
      </c>
      <c r="AT25" s="692">
        <v>9.5655406999999997</v>
      </c>
      <c r="AU25" s="692">
        <v>8.5668500900000009</v>
      </c>
      <c r="AV25" s="692">
        <v>7.9671675000000004</v>
      </c>
      <c r="AW25" s="692">
        <v>7.2738040599999998</v>
      </c>
      <c r="AX25" s="692">
        <v>7.5526568599999999</v>
      </c>
      <c r="AY25" s="692">
        <v>7.5622785400000003</v>
      </c>
      <c r="AZ25" s="692">
        <v>6.9435370599999997</v>
      </c>
      <c r="BA25" s="692">
        <v>7.4272815999999997</v>
      </c>
      <c r="BB25" s="692">
        <v>7.4817057299999998</v>
      </c>
      <c r="BC25" s="692">
        <v>8.1163236199999993</v>
      </c>
      <c r="BD25" s="692">
        <v>9.2124921700000009</v>
      </c>
      <c r="BE25" s="692">
        <v>9.9592407699999992</v>
      </c>
      <c r="BF25" s="692">
        <v>9.6745323137000003</v>
      </c>
      <c r="BG25" s="692">
        <v>8.8305425591999995</v>
      </c>
      <c r="BH25" s="693">
        <v>8.0371190000000006</v>
      </c>
      <c r="BI25" s="693">
        <v>7.4406549999999996</v>
      </c>
      <c r="BJ25" s="693">
        <v>7.7200119999999997</v>
      </c>
      <c r="BK25" s="693">
        <v>7.7450450000000002</v>
      </c>
      <c r="BL25" s="693">
        <v>7.0418909999999997</v>
      </c>
      <c r="BM25" s="693">
        <v>7.572533</v>
      </c>
      <c r="BN25" s="693">
        <v>7.5223779999999998</v>
      </c>
      <c r="BO25" s="693">
        <v>8.1989269999999994</v>
      </c>
      <c r="BP25" s="693">
        <v>8.8684309999999993</v>
      </c>
      <c r="BQ25" s="693">
        <v>9.8160059999999998</v>
      </c>
      <c r="BR25" s="693">
        <v>9.8171680000000006</v>
      </c>
      <c r="BS25" s="693">
        <v>8.932798</v>
      </c>
      <c r="BT25" s="693">
        <v>8.1052520000000001</v>
      </c>
      <c r="BU25" s="693">
        <v>7.5060750000000001</v>
      </c>
      <c r="BV25" s="693">
        <v>7.7850720000000004</v>
      </c>
    </row>
    <row r="26" spans="1:74" ht="11.1" customHeight="1" x14ac:dyDescent="0.2">
      <c r="A26" s="111" t="s">
        <v>1176</v>
      </c>
      <c r="B26" s="199" t="s">
        <v>242</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13.015212249999999</v>
      </c>
      <c r="AN26" s="692">
        <v>11.41680391</v>
      </c>
      <c r="AO26" s="692">
        <v>12.577737539999999</v>
      </c>
      <c r="AP26" s="692">
        <v>11.062182869999999</v>
      </c>
      <c r="AQ26" s="692">
        <v>10.652674790000001</v>
      </c>
      <c r="AR26" s="692">
        <v>12.19375617</v>
      </c>
      <c r="AS26" s="692">
        <v>14.330785499999999</v>
      </c>
      <c r="AT26" s="692">
        <v>12.602820250000001</v>
      </c>
      <c r="AU26" s="692">
        <v>12.8629625</v>
      </c>
      <c r="AV26" s="692">
        <v>13.50959645</v>
      </c>
      <c r="AW26" s="692">
        <v>10.85389389</v>
      </c>
      <c r="AX26" s="692">
        <v>13.235208030000001</v>
      </c>
      <c r="AY26" s="692">
        <v>11.493607280000001</v>
      </c>
      <c r="AZ26" s="692">
        <v>10.290168120000001</v>
      </c>
      <c r="BA26" s="692">
        <v>13.43979407</v>
      </c>
      <c r="BB26" s="692">
        <v>10.0793009</v>
      </c>
      <c r="BC26" s="692">
        <v>11.384628319999999</v>
      </c>
      <c r="BD26" s="692">
        <v>13.876087310000001</v>
      </c>
      <c r="BE26" s="692">
        <v>14.570907589999999</v>
      </c>
      <c r="BF26" s="692">
        <v>13.461376384999999</v>
      </c>
      <c r="BG26" s="692">
        <v>13.032333717</v>
      </c>
      <c r="BH26" s="693">
        <v>13.496219999999999</v>
      </c>
      <c r="BI26" s="693">
        <v>10.76374</v>
      </c>
      <c r="BJ26" s="693">
        <v>13.50493</v>
      </c>
      <c r="BK26" s="693">
        <v>11.72958</v>
      </c>
      <c r="BL26" s="693">
        <v>10.469250000000001</v>
      </c>
      <c r="BM26" s="693">
        <v>13.61134</v>
      </c>
      <c r="BN26" s="693">
        <v>10.343500000000001</v>
      </c>
      <c r="BO26" s="693">
        <v>11.495010000000001</v>
      </c>
      <c r="BP26" s="693">
        <v>13.988149999999999</v>
      </c>
      <c r="BQ26" s="693">
        <v>14.30256</v>
      </c>
      <c r="BR26" s="693">
        <v>13.25967</v>
      </c>
      <c r="BS26" s="693">
        <v>12.968719999999999</v>
      </c>
      <c r="BT26" s="693">
        <v>13.40692</v>
      </c>
      <c r="BU26" s="693">
        <v>10.785399999999999</v>
      </c>
      <c r="BV26" s="693">
        <v>13.497870000000001</v>
      </c>
    </row>
    <row r="27" spans="1:74" ht="11.1" customHeight="1" x14ac:dyDescent="0.2">
      <c r="A27" s="111" t="s">
        <v>1177</v>
      </c>
      <c r="B27" s="199" t="s">
        <v>243</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0.48053228999999997</v>
      </c>
      <c r="AN27" s="692">
        <v>0.45519959999999998</v>
      </c>
      <c r="AO27" s="692">
        <v>0.45692825999999997</v>
      </c>
      <c r="AP27" s="692">
        <v>0.37981651</v>
      </c>
      <c r="AQ27" s="692">
        <v>0.38150112000000003</v>
      </c>
      <c r="AR27" s="692">
        <v>0.40116445000000001</v>
      </c>
      <c r="AS27" s="692">
        <v>0.42733337999999998</v>
      </c>
      <c r="AT27" s="692">
        <v>0.43143974000000002</v>
      </c>
      <c r="AU27" s="692">
        <v>0.41746198000000001</v>
      </c>
      <c r="AV27" s="692">
        <v>0.44201947000000003</v>
      </c>
      <c r="AW27" s="692">
        <v>0.4445075</v>
      </c>
      <c r="AX27" s="692">
        <v>0.45112859999999999</v>
      </c>
      <c r="AY27" s="692">
        <v>0.43606220000000001</v>
      </c>
      <c r="AZ27" s="692">
        <v>0.40613632999999999</v>
      </c>
      <c r="BA27" s="692">
        <v>0.44341740000000002</v>
      </c>
      <c r="BB27" s="692">
        <v>0.41388269999999999</v>
      </c>
      <c r="BC27" s="692">
        <v>0.43617270000000002</v>
      </c>
      <c r="BD27" s="692">
        <v>0.43266115999999999</v>
      </c>
      <c r="BE27" s="692">
        <v>0.44607639999999998</v>
      </c>
      <c r="BF27" s="692">
        <v>0.45800608999999998</v>
      </c>
      <c r="BG27" s="692">
        <v>0.43913849999999999</v>
      </c>
      <c r="BH27" s="693">
        <v>0.44655250000000002</v>
      </c>
      <c r="BI27" s="693">
        <v>0.44276900000000002</v>
      </c>
      <c r="BJ27" s="693">
        <v>0.44728620000000002</v>
      </c>
      <c r="BK27" s="693">
        <v>0.4413859</v>
      </c>
      <c r="BL27" s="693">
        <v>0.41908230000000002</v>
      </c>
      <c r="BM27" s="693">
        <v>0.44010830000000001</v>
      </c>
      <c r="BN27" s="693">
        <v>0.43477090000000002</v>
      </c>
      <c r="BO27" s="693">
        <v>0.4417508</v>
      </c>
      <c r="BP27" s="693">
        <v>0.43817919999999999</v>
      </c>
      <c r="BQ27" s="693">
        <v>0.45724700000000001</v>
      </c>
      <c r="BR27" s="693">
        <v>0.46815459999999998</v>
      </c>
      <c r="BS27" s="693">
        <v>0.44982610000000001</v>
      </c>
      <c r="BT27" s="693">
        <v>0.46014450000000001</v>
      </c>
      <c r="BU27" s="693">
        <v>0.4570379</v>
      </c>
      <c r="BV27" s="693">
        <v>0.46258880000000002</v>
      </c>
    </row>
    <row r="28" spans="1:74" ht="11.1" customHeight="1" x14ac:dyDescent="0.2">
      <c r="A28" s="111" t="s">
        <v>1178</v>
      </c>
      <c r="B28" s="199" t="s">
        <v>443</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108.90250580999999</v>
      </c>
      <c r="AN28" s="692">
        <v>101.90408589</v>
      </c>
      <c r="AO28" s="692">
        <v>102.93669873</v>
      </c>
      <c r="AP28" s="692">
        <v>90.631198569999995</v>
      </c>
      <c r="AQ28" s="692">
        <v>93.405746260000001</v>
      </c>
      <c r="AR28" s="692">
        <v>108.6988133</v>
      </c>
      <c r="AS28" s="692">
        <v>126.01023608</v>
      </c>
      <c r="AT28" s="692">
        <v>122.0345334</v>
      </c>
      <c r="AU28" s="692">
        <v>112.29660939</v>
      </c>
      <c r="AV28" s="692">
        <v>107.40396625</v>
      </c>
      <c r="AW28" s="692">
        <v>97.091218179999998</v>
      </c>
      <c r="AX28" s="692">
        <v>104.40270307</v>
      </c>
      <c r="AY28" s="692">
        <v>104.1916983</v>
      </c>
      <c r="AZ28" s="692">
        <v>98.174722000000003</v>
      </c>
      <c r="BA28" s="692">
        <v>102.26983359</v>
      </c>
      <c r="BB28" s="692">
        <v>98.288516529999995</v>
      </c>
      <c r="BC28" s="692">
        <v>104.42846692000001</v>
      </c>
      <c r="BD28" s="692">
        <v>118.84316936</v>
      </c>
      <c r="BE28" s="692">
        <v>127.13314928</v>
      </c>
      <c r="BF28" s="692">
        <v>123.94234217</v>
      </c>
      <c r="BG28" s="692">
        <v>116.28996603</v>
      </c>
      <c r="BH28" s="693">
        <v>108.7684</v>
      </c>
      <c r="BI28" s="693">
        <v>98.874350000000007</v>
      </c>
      <c r="BJ28" s="693">
        <v>106.3965</v>
      </c>
      <c r="BK28" s="693">
        <v>106.70529999999999</v>
      </c>
      <c r="BL28" s="693">
        <v>98.247550000000004</v>
      </c>
      <c r="BM28" s="693">
        <v>104.23099999999999</v>
      </c>
      <c r="BN28" s="693">
        <v>100.1918</v>
      </c>
      <c r="BO28" s="693">
        <v>107.0496</v>
      </c>
      <c r="BP28" s="693">
        <v>119.2276</v>
      </c>
      <c r="BQ28" s="693">
        <v>128.57830000000001</v>
      </c>
      <c r="BR28" s="693">
        <v>123.0184</v>
      </c>
      <c r="BS28" s="693">
        <v>115.2884</v>
      </c>
      <c r="BT28" s="693">
        <v>109.4431</v>
      </c>
      <c r="BU28" s="693">
        <v>99.862459999999999</v>
      </c>
      <c r="BV28" s="693">
        <v>107.32689999999999</v>
      </c>
    </row>
    <row r="29" spans="1:74" ht="11.1" customHeight="1" x14ac:dyDescent="0.2">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c r="BF29" s="694"/>
      <c r="BG29" s="694"/>
      <c r="BH29" s="695"/>
      <c r="BI29" s="695"/>
      <c r="BJ29" s="695"/>
      <c r="BK29" s="695"/>
      <c r="BL29" s="695"/>
      <c r="BM29" s="695"/>
      <c r="BN29" s="695"/>
      <c r="BO29" s="695"/>
      <c r="BP29" s="695"/>
      <c r="BQ29" s="695"/>
      <c r="BR29" s="695"/>
      <c r="BS29" s="695"/>
      <c r="BT29" s="695"/>
      <c r="BU29" s="695"/>
      <c r="BV29" s="695"/>
    </row>
    <row r="30" spans="1:74" ht="11.1" customHeight="1" x14ac:dyDescent="0.2">
      <c r="A30" s="111" t="s">
        <v>1179</v>
      </c>
      <c r="B30" s="199" t="s">
        <v>435</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1.2483491099999999</v>
      </c>
      <c r="AN30" s="692">
        <v>1.2144128599999999</v>
      </c>
      <c r="AO30" s="692">
        <v>1.2091429499999999</v>
      </c>
      <c r="AP30" s="692">
        <v>1.10545637</v>
      </c>
      <c r="AQ30" s="692">
        <v>1.14526325</v>
      </c>
      <c r="AR30" s="692">
        <v>1.23894401</v>
      </c>
      <c r="AS30" s="692">
        <v>1.3403389000000001</v>
      </c>
      <c r="AT30" s="692">
        <v>1.3022097399999999</v>
      </c>
      <c r="AU30" s="692">
        <v>1.2962931200000001</v>
      </c>
      <c r="AV30" s="692">
        <v>1.25130634</v>
      </c>
      <c r="AW30" s="692">
        <v>1.2334707600000001</v>
      </c>
      <c r="AX30" s="692">
        <v>1.26128817</v>
      </c>
      <c r="AY30" s="692">
        <v>1.2790879100000001</v>
      </c>
      <c r="AZ30" s="692">
        <v>1.2021589100000001</v>
      </c>
      <c r="BA30" s="692">
        <v>1.27993274</v>
      </c>
      <c r="BB30" s="692">
        <v>1.2485828999999999</v>
      </c>
      <c r="BC30" s="692">
        <v>1.35986575</v>
      </c>
      <c r="BD30" s="692">
        <v>1.3802629</v>
      </c>
      <c r="BE30" s="692">
        <v>1.3706706099999999</v>
      </c>
      <c r="BF30" s="692">
        <v>1.3378055449999999</v>
      </c>
      <c r="BG30" s="692">
        <v>1.3561652098000001</v>
      </c>
      <c r="BH30" s="693">
        <v>1.259922</v>
      </c>
      <c r="BI30" s="693">
        <v>1.234958</v>
      </c>
      <c r="BJ30" s="693">
        <v>1.2637750000000001</v>
      </c>
      <c r="BK30" s="693">
        <v>1.277946</v>
      </c>
      <c r="BL30" s="693">
        <v>1.2512019999999999</v>
      </c>
      <c r="BM30" s="693">
        <v>1.2975969999999999</v>
      </c>
      <c r="BN30" s="693">
        <v>1.2553019999999999</v>
      </c>
      <c r="BO30" s="693">
        <v>1.364301</v>
      </c>
      <c r="BP30" s="693">
        <v>1.386714</v>
      </c>
      <c r="BQ30" s="693">
        <v>1.371299</v>
      </c>
      <c r="BR30" s="693">
        <v>1.3439540000000001</v>
      </c>
      <c r="BS30" s="693">
        <v>1.3567020000000001</v>
      </c>
      <c r="BT30" s="693">
        <v>1.26152</v>
      </c>
      <c r="BU30" s="693">
        <v>1.2356469999999999</v>
      </c>
      <c r="BV30" s="693">
        <v>1.262886</v>
      </c>
    </row>
    <row r="31" spans="1:74" ht="11.1" customHeight="1" x14ac:dyDescent="0.2">
      <c r="A31" s="111" t="s">
        <v>1180</v>
      </c>
      <c r="B31" s="184" t="s">
        <v>468</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6.1424207800000001</v>
      </c>
      <c r="AN31" s="692">
        <v>5.9737199099999998</v>
      </c>
      <c r="AO31" s="692">
        <v>5.8798308700000002</v>
      </c>
      <c r="AP31" s="692">
        <v>5.3237353799999996</v>
      </c>
      <c r="AQ31" s="692">
        <v>5.1876985299999996</v>
      </c>
      <c r="AR31" s="692">
        <v>5.7168112899999999</v>
      </c>
      <c r="AS31" s="692">
        <v>6.2872969799999998</v>
      </c>
      <c r="AT31" s="692">
        <v>6.3488593</v>
      </c>
      <c r="AU31" s="692">
        <v>5.91959824</v>
      </c>
      <c r="AV31" s="692">
        <v>5.9898578200000001</v>
      </c>
      <c r="AW31" s="692">
        <v>5.6357777200000001</v>
      </c>
      <c r="AX31" s="692">
        <v>5.9549685400000003</v>
      </c>
      <c r="AY31" s="692">
        <v>5.9103157700000004</v>
      </c>
      <c r="AZ31" s="692">
        <v>5.7865321600000001</v>
      </c>
      <c r="BA31" s="692">
        <v>5.9409071500000001</v>
      </c>
      <c r="BB31" s="692">
        <v>5.8433693099999999</v>
      </c>
      <c r="BC31" s="692">
        <v>6.0533067300000001</v>
      </c>
      <c r="BD31" s="692">
        <v>6.0417844499999998</v>
      </c>
      <c r="BE31" s="692">
        <v>6.4549910800000001</v>
      </c>
      <c r="BF31" s="692">
        <v>6.5165100683999997</v>
      </c>
      <c r="BG31" s="692">
        <v>6.0932467420999998</v>
      </c>
      <c r="BH31" s="693">
        <v>6.1871010000000002</v>
      </c>
      <c r="BI31" s="693">
        <v>5.8216900000000003</v>
      </c>
      <c r="BJ31" s="693">
        <v>6.1502850000000002</v>
      </c>
      <c r="BK31" s="693">
        <v>6.1190259999999999</v>
      </c>
      <c r="BL31" s="693">
        <v>6.1013729999999997</v>
      </c>
      <c r="BM31" s="693">
        <v>6.1966279999999996</v>
      </c>
      <c r="BN31" s="693">
        <v>6.0579140000000002</v>
      </c>
      <c r="BO31" s="693">
        <v>6.2572989999999997</v>
      </c>
      <c r="BP31" s="693">
        <v>6.2521519999999997</v>
      </c>
      <c r="BQ31" s="693">
        <v>6.6314700000000002</v>
      </c>
      <c r="BR31" s="693">
        <v>6.6827040000000002</v>
      </c>
      <c r="BS31" s="693">
        <v>6.2233770000000002</v>
      </c>
      <c r="BT31" s="693">
        <v>6.3085459999999998</v>
      </c>
      <c r="BU31" s="693">
        <v>5.9159009999999999</v>
      </c>
      <c r="BV31" s="693">
        <v>6.2342719999999998</v>
      </c>
    </row>
    <row r="32" spans="1:74" ht="11.1" customHeight="1" x14ac:dyDescent="0.2">
      <c r="A32" s="111" t="s">
        <v>1181</v>
      </c>
      <c r="B32" s="199" t="s">
        <v>436</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14.702946219999999</v>
      </c>
      <c r="AN32" s="692">
        <v>14.578521739999999</v>
      </c>
      <c r="AO32" s="692">
        <v>14.705947480000001</v>
      </c>
      <c r="AP32" s="692">
        <v>11.82485338</v>
      </c>
      <c r="AQ32" s="692">
        <v>12.212273720000001</v>
      </c>
      <c r="AR32" s="692">
        <v>13.626864490000001</v>
      </c>
      <c r="AS32" s="692">
        <v>14.98910407</v>
      </c>
      <c r="AT32" s="692">
        <v>15.2130981</v>
      </c>
      <c r="AU32" s="692">
        <v>14.26928073</v>
      </c>
      <c r="AV32" s="692">
        <v>14.68899534</v>
      </c>
      <c r="AW32" s="692">
        <v>13.837415910000001</v>
      </c>
      <c r="AX32" s="692">
        <v>14.005200690000001</v>
      </c>
      <c r="AY32" s="692">
        <v>15.04900776</v>
      </c>
      <c r="AZ32" s="692">
        <v>14.44447061</v>
      </c>
      <c r="BA32" s="692">
        <v>15.300096780000001</v>
      </c>
      <c r="BB32" s="692">
        <v>14.832987040000001</v>
      </c>
      <c r="BC32" s="692">
        <v>15.787196099999999</v>
      </c>
      <c r="BD32" s="692">
        <v>15.95825278</v>
      </c>
      <c r="BE32" s="692">
        <v>16.388996429999999</v>
      </c>
      <c r="BF32" s="692">
        <v>15.588795197</v>
      </c>
      <c r="BG32" s="692">
        <v>15.064438797999999</v>
      </c>
      <c r="BH32" s="693">
        <v>15.31091</v>
      </c>
      <c r="BI32" s="693">
        <v>14.33615</v>
      </c>
      <c r="BJ32" s="693">
        <v>14.55805</v>
      </c>
      <c r="BK32" s="693">
        <v>15.609439999999999</v>
      </c>
      <c r="BL32" s="693">
        <v>15.75644</v>
      </c>
      <c r="BM32" s="693">
        <v>16.11993</v>
      </c>
      <c r="BN32" s="693">
        <v>15.32799</v>
      </c>
      <c r="BO32" s="693">
        <v>16.246549999999999</v>
      </c>
      <c r="BP32" s="693">
        <v>16.415019999999998</v>
      </c>
      <c r="BQ32" s="693">
        <v>16.75854</v>
      </c>
      <c r="BR32" s="693">
        <v>16.023289999999999</v>
      </c>
      <c r="BS32" s="693">
        <v>15.38092</v>
      </c>
      <c r="BT32" s="693">
        <v>15.63063</v>
      </c>
      <c r="BU32" s="693">
        <v>14.61919</v>
      </c>
      <c r="BV32" s="693">
        <v>14.82321</v>
      </c>
    </row>
    <row r="33" spans="1:74" ht="11.1" customHeight="1" x14ac:dyDescent="0.2">
      <c r="A33" s="111" t="s">
        <v>1182</v>
      </c>
      <c r="B33" s="199" t="s">
        <v>437</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7.3068600799999999</v>
      </c>
      <c r="AN33" s="692">
        <v>7.1545735500000003</v>
      </c>
      <c r="AO33" s="692">
        <v>7.2817147699999998</v>
      </c>
      <c r="AP33" s="692">
        <v>6.6504124400000002</v>
      </c>
      <c r="AQ33" s="692">
        <v>6.6108867</v>
      </c>
      <c r="AR33" s="692">
        <v>7.0383835000000001</v>
      </c>
      <c r="AS33" s="692">
        <v>7.6514902600000001</v>
      </c>
      <c r="AT33" s="692">
        <v>8.1105782000000008</v>
      </c>
      <c r="AU33" s="692">
        <v>7.4198976300000004</v>
      </c>
      <c r="AV33" s="692">
        <v>7.4445549399999997</v>
      </c>
      <c r="AW33" s="692">
        <v>7.2979755900000001</v>
      </c>
      <c r="AX33" s="692">
        <v>7.3543161799999996</v>
      </c>
      <c r="AY33" s="692">
        <v>7.71245812</v>
      </c>
      <c r="AZ33" s="692">
        <v>7.4607861700000004</v>
      </c>
      <c r="BA33" s="692">
        <v>7.8132875300000002</v>
      </c>
      <c r="BB33" s="692">
        <v>7.7155055299999997</v>
      </c>
      <c r="BC33" s="692">
        <v>8.1025042799999998</v>
      </c>
      <c r="BD33" s="692">
        <v>8.4034640199999995</v>
      </c>
      <c r="BE33" s="692">
        <v>8.75967582</v>
      </c>
      <c r="BF33" s="692">
        <v>8.6733742250999999</v>
      </c>
      <c r="BG33" s="692">
        <v>8.2535400354000004</v>
      </c>
      <c r="BH33" s="693">
        <v>8.175395</v>
      </c>
      <c r="BI33" s="693">
        <v>7.8474269999999997</v>
      </c>
      <c r="BJ33" s="693">
        <v>7.9618890000000002</v>
      </c>
      <c r="BK33" s="693">
        <v>8.3634039999999992</v>
      </c>
      <c r="BL33" s="693">
        <v>8.2924150000000001</v>
      </c>
      <c r="BM33" s="693">
        <v>8.4570570000000007</v>
      </c>
      <c r="BN33" s="693">
        <v>8.2998200000000004</v>
      </c>
      <c r="BO33" s="693">
        <v>8.5919500000000006</v>
      </c>
      <c r="BP33" s="693">
        <v>8.8935680000000001</v>
      </c>
      <c r="BQ33" s="693">
        <v>9.0912120000000005</v>
      </c>
      <c r="BR33" s="693">
        <v>9.0047320000000006</v>
      </c>
      <c r="BS33" s="693">
        <v>8.4804060000000003</v>
      </c>
      <c r="BT33" s="693">
        <v>8.3312679999999997</v>
      </c>
      <c r="BU33" s="693">
        <v>7.9732339999999997</v>
      </c>
      <c r="BV33" s="693">
        <v>8.0706779999999991</v>
      </c>
    </row>
    <row r="34" spans="1:74" ht="11.1" customHeight="1" x14ac:dyDescent="0.2">
      <c r="A34" s="111" t="s">
        <v>1183</v>
      </c>
      <c r="B34" s="199" t="s">
        <v>438</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10.992403619999999</v>
      </c>
      <c r="AN34" s="692">
        <v>10.703854460000001</v>
      </c>
      <c r="AO34" s="692">
        <v>11.15278943</v>
      </c>
      <c r="AP34" s="692">
        <v>9.87234458</v>
      </c>
      <c r="AQ34" s="692">
        <v>10.699069919999999</v>
      </c>
      <c r="AR34" s="692">
        <v>10.43273776</v>
      </c>
      <c r="AS34" s="692">
        <v>11.7001895</v>
      </c>
      <c r="AT34" s="692">
        <v>11.76950995</v>
      </c>
      <c r="AU34" s="692">
        <v>10.760362539999999</v>
      </c>
      <c r="AV34" s="692">
        <v>11.478168930000001</v>
      </c>
      <c r="AW34" s="692">
        <v>11.844885339999999</v>
      </c>
      <c r="AX34" s="692">
        <v>10.289538690000001</v>
      </c>
      <c r="AY34" s="692">
        <v>11.3193693</v>
      </c>
      <c r="AZ34" s="692">
        <v>10.96924827</v>
      </c>
      <c r="BA34" s="692">
        <v>11.112387399999999</v>
      </c>
      <c r="BB34" s="692">
        <v>11.41779449</v>
      </c>
      <c r="BC34" s="692">
        <v>12.020492040000001</v>
      </c>
      <c r="BD34" s="692">
        <v>12.453794390000001</v>
      </c>
      <c r="BE34" s="692">
        <v>13.159988759999999</v>
      </c>
      <c r="BF34" s="692">
        <v>12.281329369</v>
      </c>
      <c r="BG34" s="692">
        <v>11.091509050000001</v>
      </c>
      <c r="BH34" s="693">
        <v>11.797560000000001</v>
      </c>
      <c r="BI34" s="693">
        <v>12.11749</v>
      </c>
      <c r="BJ34" s="693">
        <v>10.54162</v>
      </c>
      <c r="BK34" s="693">
        <v>11.57607</v>
      </c>
      <c r="BL34" s="693">
        <v>11.534129999999999</v>
      </c>
      <c r="BM34" s="693">
        <v>11.474919999999999</v>
      </c>
      <c r="BN34" s="693">
        <v>11.698370000000001</v>
      </c>
      <c r="BO34" s="693">
        <v>12.29139</v>
      </c>
      <c r="BP34" s="693">
        <v>12.72282</v>
      </c>
      <c r="BQ34" s="693">
        <v>13.38813</v>
      </c>
      <c r="BR34" s="693">
        <v>12.52251</v>
      </c>
      <c r="BS34" s="693">
        <v>11.270210000000001</v>
      </c>
      <c r="BT34" s="693">
        <v>11.988300000000001</v>
      </c>
      <c r="BU34" s="693">
        <v>12.30259</v>
      </c>
      <c r="BV34" s="693">
        <v>10.692299999999999</v>
      </c>
    </row>
    <row r="35" spans="1:74" ht="11.1" customHeight="1" x14ac:dyDescent="0.2">
      <c r="A35" s="111" t="s">
        <v>1184</v>
      </c>
      <c r="B35" s="199" t="s">
        <v>439</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7.8884124</v>
      </c>
      <c r="AN35" s="692">
        <v>7.6460195300000002</v>
      </c>
      <c r="AO35" s="692">
        <v>7.7830231400000001</v>
      </c>
      <c r="AP35" s="692">
        <v>6.9538303700000004</v>
      </c>
      <c r="AQ35" s="692">
        <v>7.1110745599999996</v>
      </c>
      <c r="AR35" s="692">
        <v>7.3266009700000003</v>
      </c>
      <c r="AS35" s="692">
        <v>7.6833388100000004</v>
      </c>
      <c r="AT35" s="692">
        <v>8.0101709099999994</v>
      </c>
      <c r="AU35" s="692">
        <v>7.7270520100000004</v>
      </c>
      <c r="AV35" s="692">
        <v>7.71328251</v>
      </c>
      <c r="AW35" s="692">
        <v>7.4862019399999999</v>
      </c>
      <c r="AX35" s="692">
        <v>7.7432703500000004</v>
      </c>
      <c r="AY35" s="692">
        <v>8.1267454600000004</v>
      </c>
      <c r="AZ35" s="692">
        <v>7.5196626699999998</v>
      </c>
      <c r="BA35" s="692">
        <v>8.1526088800000007</v>
      </c>
      <c r="BB35" s="692">
        <v>8.0613969099999991</v>
      </c>
      <c r="BC35" s="692">
        <v>8.4280416500000008</v>
      </c>
      <c r="BD35" s="692">
        <v>8.5476624000000001</v>
      </c>
      <c r="BE35" s="692">
        <v>8.7195082999999993</v>
      </c>
      <c r="BF35" s="692">
        <v>8.6443107392999998</v>
      </c>
      <c r="BG35" s="692">
        <v>8.1210069100000002</v>
      </c>
      <c r="BH35" s="693">
        <v>7.9829689999999998</v>
      </c>
      <c r="BI35" s="693">
        <v>7.6827509999999997</v>
      </c>
      <c r="BJ35" s="693">
        <v>7.9285290000000002</v>
      </c>
      <c r="BK35" s="693">
        <v>8.2818780000000007</v>
      </c>
      <c r="BL35" s="693">
        <v>7.9439909999999996</v>
      </c>
      <c r="BM35" s="693">
        <v>8.3821150000000006</v>
      </c>
      <c r="BN35" s="693">
        <v>8.2024369999999998</v>
      </c>
      <c r="BO35" s="693">
        <v>8.5428709999999999</v>
      </c>
      <c r="BP35" s="693">
        <v>8.6553229999999992</v>
      </c>
      <c r="BQ35" s="693">
        <v>8.7702240000000007</v>
      </c>
      <c r="BR35" s="693">
        <v>8.7159309999999994</v>
      </c>
      <c r="BS35" s="693">
        <v>8.1472320000000007</v>
      </c>
      <c r="BT35" s="693">
        <v>8.0057580000000002</v>
      </c>
      <c r="BU35" s="693">
        <v>7.6956429999999996</v>
      </c>
      <c r="BV35" s="693">
        <v>7.9319750000000004</v>
      </c>
    </row>
    <row r="36" spans="1:74" ht="11.1" customHeight="1" x14ac:dyDescent="0.2">
      <c r="A36" s="111" t="s">
        <v>1185</v>
      </c>
      <c r="B36" s="199" t="s">
        <v>440</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15.37437218</v>
      </c>
      <c r="AN36" s="692">
        <v>15.29351877</v>
      </c>
      <c r="AO36" s="692">
        <v>15.944632390000001</v>
      </c>
      <c r="AP36" s="692">
        <v>14.97576888</v>
      </c>
      <c r="AQ36" s="692">
        <v>14.62462537</v>
      </c>
      <c r="AR36" s="692">
        <v>15.314941109999999</v>
      </c>
      <c r="AS36" s="692">
        <v>15.88925029</v>
      </c>
      <c r="AT36" s="692">
        <v>16.33074598</v>
      </c>
      <c r="AU36" s="692">
        <v>15.691525410000001</v>
      </c>
      <c r="AV36" s="692">
        <v>16.370470770000001</v>
      </c>
      <c r="AW36" s="692">
        <v>15.72625395</v>
      </c>
      <c r="AX36" s="692">
        <v>16.58952244</v>
      </c>
      <c r="AY36" s="692">
        <v>16.9029989</v>
      </c>
      <c r="AZ36" s="692">
        <v>13.57777997</v>
      </c>
      <c r="BA36" s="692">
        <v>13.573000520000001</v>
      </c>
      <c r="BB36" s="692">
        <v>16.558320009999999</v>
      </c>
      <c r="BC36" s="692">
        <v>16.396763830000001</v>
      </c>
      <c r="BD36" s="692">
        <v>16.71986905</v>
      </c>
      <c r="BE36" s="692">
        <v>18.27953492</v>
      </c>
      <c r="BF36" s="692">
        <v>18.135825418</v>
      </c>
      <c r="BG36" s="692">
        <v>17.015827974</v>
      </c>
      <c r="BH36" s="693">
        <v>17.750830000000001</v>
      </c>
      <c r="BI36" s="693">
        <v>16.835039999999999</v>
      </c>
      <c r="BJ36" s="693">
        <v>17.733260000000001</v>
      </c>
      <c r="BK36" s="693">
        <v>18.06851</v>
      </c>
      <c r="BL36" s="693">
        <v>13.967790000000001</v>
      </c>
      <c r="BM36" s="693">
        <v>14.409560000000001</v>
      </c>
      <c r="BN36" s="693">
        <v>17.491420000000002</v>
      </c>
      <c r="BO36" s="693">
        <v>17.104890000000001</v>
      </c>
      <c r="BP36" s="693">
        <v>17.449259999999999</v>
      </c>
      <c r="BQ36" s="693">
        <v>18.97381</v>
      </c>
      <c r="BR36" s="693">
        <v>18.776070000000001</v>
      </c>
      <c r="BS36" s="693">
        <v>17.523769999999999</v>
      </c>
      <c r="BT36" s="693">
        <v>18.137730000000001</v>
      </c>
      <c r="BU36" s="693">
        <v>17.175899999999999</v>
      </c>
      <c r="BV36" s="693">
        <v>18.116879999999998</v>
      </c>
    </row>
    <row r="37" spans="1:74" s="116" customFormat="1" ht="11.1" customHeight="1" x14ac:dyDescent="0.2">
      <c r="A37" s="111" t="s">
        <v>1186</v>
      </c>
      <c r="B37" s="199" t="s">
        <v>441</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6.8641698900000003</v>
      </c>
      <c r="AN37" s="692">
        <v>6.4453222200000004</v>
      </c>
      <c r="AO37" s="692">
        <v>6.7593792800000001</v>
      </c>
      <c r="AP37" s="692">
        <v>6.3836197099999996</v>
      </c>
      <c r="AQ37" s="692">
        <v>6.7784994200000002</v>
      </c>
      <c r="AR37" s="692">
        <v>7.1328809900000003</v>
      </c>
      <c r="AS37" s="692">
        <v>7.7845581499999996</v>
      </c>
      <c r="AT37" s="692">
        <v>7.8043421200000003</v>
      </c>
      <c r="AU37" s="692">
        <v>7.03732121</v>
      </c>
      <c r="AV37" s="692">
        <v>6.9209329799999999</v>
      </c>
      <c r="AW37" s="692">
        <v>6.3449413100000003</v>
      </c>
      <c r="AX37" s="692">
        <v>6.5966570899999999</v>
      </c>
      <c r="AY37" s="692">
        <v>6.5534480500000001</v>
      </c>
      <c r="AZ37" s="692">
        <v>6.1655127600000004</v>
      </c>
      <c r="BA37" s="692">
        <v>6.4363486999999999</v>
      </c>
      <c r="BB37" s="692">
        <v>6.5789602599999997</v>
      </c>
      <c r="BC37" s="692">
        <v>7.2216839899999998</v>
      </c>
      <c r="BD37" s="692">
        <v>7.7579073599999999</v>
      </c>
      <c r="BE37" s="692">
        <v>8.1551433499999995</v>
      </c>
      <c r="BF37" s="692">
        <v>8.3279008947000008</v>
      </c>
      <c r="BG37" s="692">
        <v>7.4361609567000002</v>
      </c>
      <c r="BH37" s="693">
        <v>7.1026610000000003</v>
      </c>
      <c r="BI37" s="693">
        <v>6.4121740000000003</v>
      </c>
      <c r="BJ37" s="693">
        <v>6.6271659999999999</v>
      </c>
      <c r="BK37" s="693">
        <v>6.5542959999999999</v>
      </c>
      <c r="BL37" s="693">
        <v>6.2212519999999998</v>
      </c>
      <c r="BM37" s="693">
        <v>6.4541510000000004</v>
      </c>
      <c r="BN37" s="693">
        <v>6.5726570000000004</v>
      </c>
      <c r="BO37" s="693">
        <v>7.2630819999999998</v>
      </c>
      <c r="BP37" s="693">
        <v>7.7947150000000001</v>
      </c>
      <c r="BQ37" s="693">
        <v>8.2054819999999999</v>
      </c>
      <c r="BR37" s="693">
        <v>8.40855</v>
      </c>
      <c r="BS37" s="693">
        <v>7.509798</v>
      </c>
      <c r="BT37" s="693">
        <v>7.1946589999999997</v>
      </c>
      <c r="BU37" s="693">
        <v>6.5101870000000002</v>
      </c>
      <c r="BV37" s="693">
        <v>6.7288249999999996</v>
      </c>
    </row>
    <row r="38" spans="1:74" s="116" customFormat="1" ht="11.1" customHeight="1" x14ac:dyDescent="0.2">
      <c r="A38" s="111" t="s">
        <v>1187</v>
      </c>
      <c r="B38" s="199" t="s">
        <v>242</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6.4111607900000003</v>
      </c>
      <c r="AN38" s="692">
        <v>6.2871721300000001</v>
      </c>
      <c r="AO38" s="692">
        <v>6.5447706999999999</v>
      </c>
      <c r="AP38" s="692">
        <v>6.1657796899999999</v>
      </c>
      <c r="AQ38" s="692">
        <v>6.5001747300000003</v>
      </c>
      <c r="AR38" s="692">
        <v>7.0370888100000002</v>
      </c>
      <c r="AS38" s="692">
        <v>7.5680689900000004</v>
      </c>
      <c r="AT38" s="692">
        <v>7.5658337700000002</v>
      </c>
      <c r="AU38" s="692">
        <v>6.9738628599999997</v>
      </c>
      <c r="AV38" s="692">
        <v>6.8242849000000003</v>
      </c>
      <c r="AW38" s="692">
        <v>6.078716</v>
      </c>
      <c r="AX38" s="692">
        <v>6.1100071199999997</v>
      </c>
      <c r="AY38" s="692">
        <v>5.9986210599999996</v>
      </c>
      <c r="AZ38" s="692">
        <v>5.7899662899999997</v>
      </c>
      <c r="BA38" s="692">
        <v>6.3472181599999997</v>
      </c>
      <c r="BB38" s="692">
        <v>6.1729683199999998</v>
      </c>
      <c r="BC38" s="692">
        <v>6.9812950799999998</v>
      </c>
      <c r="BD38" s="692">
        <v>7.7419043399999996</v>
      </c>
      <c r="BE38" s="692">
        <v>7.6916477099999998</v>
      </c>
      <c r="BF38" s="692">
        <v>7.9607187041999996</v>
      </c>
      <c r="BG38" s="692">
        <v>7.5214106790999997</v>
      </c>
      <c r="BH38" s="693">
        <v>7.1472040000000003</v>
      </c>
      <c r="BI38" s="693">
        <v>6.324103</v>
      </c>
      <c r="BJ38" s="693">
        <v>6.3452390000000003</v>
      </c>
      <c r="BK38" s="693">
        <v>6.1598560000000004</v>
      </c>
      <c r="BL38" s="693">
        <v>6.1349320000000001</v>
      </c>
      <c r="BM38" s="693">
        <v>6.6103550000000002</v>
      </c>
      <c r="BN38" s="693">
        <v>6.432156</v>
      </c>
      <c r="BO38" s="693">
        <v>7.2719110000000002</v>
      </c>
      <c r="BP38" s="693">
        <v>7.9696049999999996</v>
      </c>
      <c r="BQ38" s="693">
        <v>7.8391690000000001</v>
      </c>
      <c r="BR38" s="693">
        <v>8.1293380000000006</v>
      </c>
      <c r="BS38" s="693">
        <v>7.6403449999999999</v>
      </c>
      <c r="BT38" s="693">
        <v>7.2313650000000003</v>
      </c>
      <c r="BU38" s="693">
        <v>6.367534</v>
      </c>
      <c r="BV38" s="693">
        <v>6.3524260000000004</v>
      </c>
    </row>
    <row r="39" spans="1:74" s="116" customFormat="1" ht="11.1" customHeight="1" x14ac:dyDescent="0.2">
      <c r="A39" s="111" t="s">
        <v>1188</v>
      </c>
      <c r="B39" s="199" t="s">
        <v>243</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0.40750043000000002</v>
      </c>
      <c r="AN39" s="692">
        <v>0.36705409</v>
      </c>
      <c r="AO39" s="692">
        <v>0.39687570999999999</v>
      </c>
      <c r="AP39" s="692">
        <v>0.33498958000000001</v>
      </c>
      <c r="AQ39" s="692">
        <v>0.35035786000000002</v>
      </c>
      <c r="AR39" s="692">
        <v>0.36460342000000001</v>
      </c>
      <c r="AS39" s="692">
        <v>0.38467673000000002</v>
      </c>
      <c r="AT39" s="692">
        <v>0.39642126999999999</v>
      </c>
      <c r="AU39" s="692">
        <v>0.37261161999999998</v>
      </c>
      <c r="AV39" s="692">
        <v>0.39686163000000002</v>
      </c>
      <c r="AW39" s="692">
        <v>0.38034681999999997</v>
      </c>
      <c r="AX39" s="692">
        <v>0.38459760999999998</v>
      </c>
      <c r="AY39" s="692">
        <v>0.36950218000000001</v>
      </c>
      <c r="AZ39" s="692">
        <v>0.33021001</v>
      </c>
      <c r="BA39" s="692">
        <v>0.37485089999999999</v>
      </c>
      <c r="BB39" s="692">
        <v>0.37583745000000002</v>
      </c>
      <c r="BC39" s="692">
        <v>0.39550214</v>
      </c>
      <c r="BD39" s="692">
        <v>0.37792679000000001</v>
      </c>
      <c r="BE39" s="692">
        <v>0.40658928</v>
      </c>
      <c r="BF39" s="692">
        <v>0.40631018000000002</v>
      </c>
      <c r="BG39" s="692">
        <v>0.37758449999999999</v>
      </c>
      <c r="BH39" s="693">
        <v>0.39806370000000002</v>
      </c>
      <c r="BI39" s="693">
        <v>0.38000689999999998</v>
      </c>
      <c r="BJ39" s="693">
        <v>0.38407419999999998</v>
      </c>
      <c r="BK39" s="693">
        <v>0.36876219999999998</v>
      </c>
      <c r="BL39" s="693">
        <v>0.33485389999999998</v>
      </c>
      <c r="BM39" s="693">
        <v>0.37640180000000001</v>
      </c>
      <c r="BN39" s="693">
        <v>0.3761234</v>
      </c>
      <c r="BO39" s="693">
        <v>0.3956655</v>
      </c>
      <c r="BP39" s="693">
        <v>0.37826369999999998</v>
      </c>
      <c r="BQ39" s="693">
        <v>0.40628370000000003</v>
      </c>
      <c r="BR39" s="693">
        <v>0.40665699999999999</v>
      </c>
      <c r="BS39" s="693">
        <v>0.37737300000000001</v>
      </c>
      <c r="BT39" s="693">
        <v>0.39807999999999999</v>
      </c>
      <c r="BU39" s="693">
        <v>0.38006489999999998</v>
      </c>
      <c r="BV39" s="693">
        <v>0.38407570000000002</v>
      </c>
    </row>
    <row r="40" spans="1:74" s="116" customFormat="1" ht="11.1" customHeight="1" x14ac:dyDescent="0.2">
      <c r="A40" s="111" t="s">
        <v>1189</v>
      </c>
      <c r="B40" s="199" t="s">
        <v>443</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77.338595499999997</v>
      </c>
      <c r="AN40" s="692">
        <v>75.664169259999994</v>
      </c>
      <c r="AO40" s="692">
        <v>77.658106720000006</v>
      </c>
      <c r="AP40" s="692">
        <v>69.590790380000001</v>
      </c>
      <c r="AQ40" s="692">
        <v>71.219924059999997</v>
      </c>
      <c r="AR40" s="692">
        <v>75.229856350000006</v>
      </c>
      <c r="AS40" s="692">
        <v>81.278312679999999</v>
      </c>
      <c r="AT40" s="692">
        <v>82.851769340000004</v>
      </c>
      <c r="AU40" s="692">
        <v>77.467805369999994</v>
      </c>
      <c r="AV40" s="692">
        <v>79.078716159999999</v>
      </c>
      <c r="AW40" s="692">
        <v>75.865985339999995</v>
      </c>
      <c r="AX40" s="692">
        <v>76.289366880000003</v>
      </c>
      <c r="AY40" s="692">
        <v>79.221554510000004</v>
      </c>
      <c r="AZ40" s="692">
        <v>73.246327820000005</v>
      </c>
      <c r="BA40" s="692">
        <v>76.330638759999999</v>
      </c>
      <c r="BB40" s="692">
        <v>78.805722220000007</v>
      </c>
      <c r="BC40" s="692">
        <v>82.746651589999999</v>
      </c>
      <c r="BD40" s="692">
        <v>85.382828480000001</v>
      </c>
      <c r="BE40" s="692">
        <v>89.386746259999995</v>
      </c>
      <c r="BF40" s="692">
        <v>87.872880340999998</v>
      </c>
      <c r="BG40" s="692">
        <v>82.330890855999996</v>
      </c>
      <c r="BH40" s="693">
        <v>83.112610000000004</v>
      </c>
      <c r="BI40" s="693">
        <v>78.991799999999998</v>
      </c>
      <c r="BJ40" s="693">
        <v>79.493880000000004</v>
      </c>
      <c r="BK40" s="693">
        <v>82.379189999999994</v>
      </c>
      <c r="BL40" s="693">
        <v>77.538380000000004</v>
      </c>
      <c r="BM40" s="693">
        <v>79.778710000000004</v>
      </c>
      <c r="BN40" s="693">
        <v>81.714190000000002</v>
      </c>
      <c r="BO40" s="693">
        <v>85.329909999999998</v>
      </c>
      <c r="BP40" s="693">
        <v>87.917450000000002</v>
      </c>
      <c r="BQ40" s="693">
        <v>91.43562</v>
      </c>
      <c r="BR40" s="693">
        <v>90.013729999999995</v>
      </c>
      <c r="BS40" s="693">
        <v>83.910129999999995</v>
      </c>
      <c r="BT40" s="693">
        <v>84.487859999999998</v>
      </c>
      <c r="BU40" s="693">
        <v>80.175889999999995</v>
      </c>
      <c r="BV40" s="693">
        <v>80.597530000000006</v>
      </c>
    </row>
    <row r="41" spans="1:74" s="116" customFormat="1" ht="11.1" customHeight="1" x14ac:dyDescent="0.2">
      <c r="A41" s="117"/>
      <c r="B41" s="118" t="s">
        <v>241</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7"/>
      <c r="BI41" s="697"/>
      <c r="BJ41" s="697"/>
      <c r="BK41" s="697"/>
      <c r="BL41" s="697"/>
      <c r="BM41" s="697"/>
      <c r="BN41" s="697"/>
      <c r="BO41" s="697"/>
      <c r="BP41" s="697"/>
      <c r="BQ41" s="697"/>
      <c r="BR41" s="697"/>
      <c r="BS41" s="697"/>
      <c r="BT41" s="697"/>
      <c r="BU41" s="697"/>
      <c r="BV41" s="697"/>
    </row>
    <row r="42" spans="1:74" s="116" customFormat="1" ht="11.1" customHeight="1" x14ac:dyDescent="0.2">
      <c r="A42" s="111" t="s">
        <v>1190</v>
      </c>
      <c r="B42" s="199" t="s">
        <v>435</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9.8921174399999998</v>
      </c>
      <c r="AN42" s="698">
        <v>9.0658524600000003</v>
      </c>
      <c r="AO42" s="698">
        <v>8.8077604699999998</v>
      </c>
      <c r="AP42" s="698">
        <v>7.9481425999999997</v>
      </c>
      <c r="AQ42" s="698">
        <v>7.9923191300000003</v>
      </c>
      <c r="AR42" s="698">
        <v>9.1461246599999999</v>
      </c>
      <c r="AS42" s="698">
        <v>11.40681378</v>
      </c>
      <c r="AT42" s="698">
        <v>11.128102</v>
      </c>
      <c r="AU42" s="698">
        <v>9.3252255700000006</v>
      </c>
      <c r="AV42" s="698">
        <v>8.3828129699999998</v>
      </c>
      <c r="AW42" s="698">
        <v>8.2755145300000006</v>
      </c>
      <c r="AX42" s="698">
        <v>9.5928455499999998</v>
      </c>
      <c r="AY42" s="698">
        <v>10.051622869999999</v>
      </c>
      <c r="AZ42" s="698">
        <v>9.4015201899999994</v>
      </c>
      <c r="BA42" s="698">
        <v>9.0829329100000002</v>
      </c>
      <c r="BB42" s="698">
        <v>8.3041801199999998</v>
      </c>
      <c r="BC42" s="698">
        <v>8.2634619399999991</v>
      </c>
      <c r="BD42" s="698">
        <v>10.09694764</v>
      </c>
      <c r="BE42" s="698">
        <v>10.44985922</v>
      </c>
      <c r="BF42" s="698">
        <v>10.849998442</v>
      </c>
      <c r="BG42" s="698">
        <v>9.7904599350999995</v>
      </c>
      <c r="BH42" s="699">
        <v>8.4799030000000002</v>
      </c>
      <c r="BI42" s="699">
        <v>8.3488629999999997</v>
      </c>
      <c r="BJ42" s="699">
        <v>9.6023160000000001</v>
      </c>
      <c r="BK42" s="699">
        <v>9.9313470000000006</v>
      </c>
      <c r="BL42" s="699">
        <v>9.1543130000000001</v>
      </c>
      <c r="BM42" s="699">
        <v>8.8962520000000005</v>
      </c>
      <c r="BN42" s="699">
        <v>8.2557690000000008</v>
      </c>
      <c r="BO42" s="699">
        <v>8.2029139999999998</v>
      </c>
      <c r="BP42" s="699">
        <v>9.5682170000000006</v>
      </c>
      <c r="BQ42" s="699">
        <v>10.365769999999999</v>
      </c>
      <c r="BR42" s="699">
        <v>10.26652</v>
      </c>
      <c r="BS42" s="699">
        <v>9.2712529999999997</v>
      </c>
      <c r="BT42" s="699">
        <v>8.3182240000000007</v>
      </c>
      <c r="BU42" s="699">
        <v>8.2444480000000002</v>
      </c>
      <c r="BV42" s="699">
        <v>9.4685760000000005</v>
      </c>
    </row>
    <row r="43" spans="1:74" s="116" customFormat="1" ht="11.1" customHeight="1" x14ac:dyDescent="0.2">
      <c r="A43" s="111" t="s">
        <v>1191</v>
      </c>
      <c r="B43" s="184" t="s">
        <v>468</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30.85429448</v>
      </c>
      <c r="AN43" s="698">
        <v>28.83166065</v>
      </c>
      <c r="AO43" s="698">
        <v>27.230974499999999</v>
      </c>
      <c r="AP43" s="698">
        <v>25.047569429999999</v>
      </c>
      <c r="AQ43" s="698">
        <v>24.409225079999999</v>
      </c>
      <c r="AR43" s="698">
        <v>29.011971819999999</v>
      </c>
      <c r="AS43" s="698">
        <v>36.705820969999998</v>
      </c>
      <c r="AT43" s="698">
        <v>35.255196470000001</v>
      </c>
      <c r="AU43" s="698">
        <v>29.854631980000001</v>
      </c>
      <c r="AV43" s="698">
        <v>26.254936539999999</v>
      </c>
      <c r="AW43" s="698">
        <v>25.970611359999999</v>
      </c>
      <c r="AX43" s="698">
        <v>30.233701790000001</v>
      </c>
      <c r="AY43" s="698">
        <v>30.860684330000002</v>
      </c>
      <c r="AZ43" s="698">
        <v>29.817956639999998</v>
      </c>
      <c r="BA43" s="698">
        <v>28.49928967</v>
      </c>
      <c r="BB43" s="698">
        <v>25.460295429999999</v>
      </c>
      <c r="BC43" s="698">
        <v>25.992413859999999</v>
      </c>
      <c r="BD43" s="698">
        <v>30.808939030000001</v>
      </c>
      <c r="BE43" s="698">
        <v>35.133631000000001</v>
      </c>
      <c r="BF43" s="698">
        <v>34.595999110999998</v>
      </c>
      <c r="BG43" s="698">
        <v>31.317853224</v>
      </c>
      <c r="BH43" s="699">
        <v>27.224509999999999</v>
      </c>
      <c r="BI43" s="699">
        <v>26.822559999999999</v>
      </c>
      <c r="BJ43" s="699">
        <v>31.119440000000001</v>
      </c>
      <c r="BK43" s="699">
        <v>31.819369999999999</v>
      </c>
      <c r="BL43" s="699">
        <v>30.41517</v>
      </c>
      <c r="BM43" s="699">
        <v>29.306239999999999</v>
      </c>
      <c r="BN43" s="699">
        <v>26.274509999999999</v>
      </c>
      <c r="BO43" s="699">
        <v>26.684570000000001</v>
      </c>
      <c r="BP43" s="699">
        <v>30.71039</v>
      </c>
      <c r="BQ43" s="699">
        <v>35.097369999999998</v>
      </c>
      <c r="BR43" s="699">
        <v>33.532699999999998</v>
      </c>
      <c r="BS43" s="699">
        <v>30.24381</v>
      </c>
      <c r="BT43" s="699">
        <v>27.253689999999999</v>
      </c>
      <c r="BU43" s="699">
        <v>27.09873</v>
      </c>
      <c r="BV43" s="699">
        <v>31.344470000000001</v>
      </c>
    </row>
    <row r="44" spans="1:74" s="116" customFormat="1" ht="11.1" customHeight="1" x14ac:dyDescent="0.2">
      <c r="A44" s="111" t="s">
        <v>1192</v>
      </c>
      <c r="B44" s="199" t="s">
        <v>436</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46.524326360000003</v>
      </c>
      <c r="AN44" s="698">
        <v>44.693455610000001</v>
      </c>
      <c r="AO44" s="698">
        <v>42.455281900000003</v>
      </c>
      <c r="AP44" s="698">
        <v>36.23681028</v>
      </c>
      <c r="AQ44" s="698">
        <v>38.006345879999998</v>
      </c>
      <c r="AR44" s="698">
        <v>45.488791220000003</v>
      </c>
      <c r="AS44" s="698">
        <v>54.746745249999996</v>
      </c>
      <c r="AT44" s="698">
        <v>51.131963679999998</v>
      </c>
      <c r="AU44" s="698">
        <v>42.526447640000001</v>
      </c>
      <c r="AV44" s="698">
        <v>41.276004919999998</v>
      </c>
      <c r="AW44" s="698">
        <v>40.141271000000003</v>
      </c>
      <c r="AX44" s="698">
        <v>45.586525379999998</v>
      </c>
      <c r="AY44" s="698">
        <v>47.394935109999999</v>
      </c>
      <c r="AZ44" s="698">
        <v>45.897142840000001</v>
      </c>
      <c r="BA44" s="698">
        <v>43.579459479999997</v>
      </c>
      <c r="BB44" s="698">
        <v>40.007999839999997</v>
      </c>
      <c r="BC44" s="698">
        <v>42.606664080000002</v>
      </c>
      <c r="BD44" s="698">
        <v>49.398035120000003</v>
      </c>
      <c r="BE44" s="698">
        <v>52.766082570000002</v>
      </c>
      <c r="BF44" s="698">
        <v>52.172995473999997</v>
      </c>
      <c r="BG44" s="698">
        <v>45.714145162999998</v>
      </c>
      <c r="BH44" s="699">
        <v>42.246470000000002</v>
      </c>
      <c r="BI44" s="699">
        <v>41.63382</v>
      </c>
      <c r="BJ44" s="699">
        <v>47.077350000000003</v>
      </c>
      <c r="BK44" s="699">
        <v>48.193049999999999</v>
      </c>
      <c r="BL44" s="699">
        <v>45.056539999999998</v>
      </c>
      <c r="BM44" s="699">
        <v>44.42521</v>
      </c>
      <c r="BN44" s="699">
        <v>40.76764</v>
      </c>
      <c r="BO44" s="699">
        <v>43.617190000000001</v>
      </c>
      <c r="BP44" s="699">
        <v>48.141730000000003</v>
      </c>
      <c r="BQ44" s="699">
        <v>53.092559999999999</v>
      </c>
      <c r="BR44" s="699">
        <v>49.755409999999998</v>
      </c>
      <c r="BS44" s="699">
        <v>44.364570000000001</v>
      </c>
      <c r="BT44" s="699">
        <v>42.506819999999998</v>
      </c>
      <c r="BU44" s="699">
        <v>42.083869999999997</v>
      </c>
      <c r="BV44" s="699">
        <v>47.599299999999999</v>
      </c>
    </row>
    <row r="45" spans="1:74" s="116" customFormat="1" ht="11.1" customHeight="1" x14ac:dyDescent="0.2">
      <c r="A45" s="111" t="s">
        <v>1193</v>
      </c>
      <c r="B45" s="199" t="s">
        <v>437</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26.26742698</v>
      </c>
      <c r="AN45" s="698">
        <v>24.46373513</v>
      </c>
      <c r="AO45" s="698">
        <v>23.315893819999999</v>
      </c>
      <c r="AP45" s="698">
        <v>20.542572369999998</v>
      </c>
      <c r="AQ45" s="698">
        <v>20.268783150000001</v>
      </c>
      <c r="AR45" s="698">
        <v>24.850036849999999</v>
      </c>
      <c r="AS45" s="698">
        <v>28.59634428</v>
      </c>
      <c r="AT45" s="698">
        <v>27.551667309999999</v>
      </c>
      <c r="AU45" s="698">
        <v>23.355119640000002</v>
      </c>
      <c r="AV45" s="698">
        <v>22.41921365</v>
      </c>
      <c r="AW45" s="698">
        <v>22.238123430000002</v>
      </c>
      <c r="AX45" s="698">
        <v>25.36400536</v>
      </c>
      <c r="AY45" s="698">
        <v>26.40060111</v>
      </c>
      <c r="AZ45" s="698">
        <v>26.425578980000001</v>
      </c>
      <c r="BA45" s="698">
        <v>24.150955159999999</v>
      </c>
      <c r="BB45" s="698">
        <v>21.908716120000001</v>
      </c>
      <c r="BC45" s="698">
        <v>22.67702139</v>
      </c>
      <c r="BD45" s="698">
        <v>27.04433058</v>
      </c>
      <c r="BE45" s="698">
        <v>29.20443569</v>
      </c>
      <c r="BF45" s="698">
        <v>28.551000682000002</v>
      </c>
      <c r="BG45" s="698">
        <v>25.722352791999999</v>
      </c>
      <c r="BH45" s="699">
        <v>23.249199999999998</v>
      </c>
      <c r="BI45" s="699">
        <v>23.5259</v>
      </c>
      <c r="BJ45" s="699">
        <v>27.396909999999998</v>
      </c>
      <c r="BK45" s="699">
        <v>28.655090000000001</v>
      </c>
      <c r="BL45" s="699">
        <v>26.80442</v>
      </c>
      <c r="BM45" s="699">
        <v>25.505189999999999</v>
      </c>
      <c r="BN45" s="699">
        <v>23.149629999999998</v>
      </c>
      <c r="BO45" s="699">
        <v>24.072130000000001</v>
      </c>
      <c r="BP45" s="699">
        <v>27.20093</v>
      </c>
      <c r="BQ45" s="699">
        <v>30.523589999999999</v>
      </c>
      <c r="BR45" s="699">
        <v>29.395189999999999</v>
      </c>
      <c r="BS45" s="699">
        <v>26.146260000000002</v>
      </c>
      <c r="BT45" s="699">
        <v>24.230139999999999</v>
      </c>
      <c r="BU45" s="699">
        <v>24.68207</v>
      </c>
      <c r="BV45" s="699">
        <v>28.700410000000002</v>
      </c>
    </row>
    <row r="46" spans="1:74" s="116" customFormat="1" ht="11.1" customHeight="1" x14ac:dyDescent="0.2">
      <c r="A46" s="111" t="s">
        <v>1194</v>
      </c>
      <c r="B46" s="199" t="s">
        <v>438</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66.63198774</v>
      </c>
      <c r="AN46" s="698">
        <v>61.877979379999999</v>
      </c>
      <c r="AO46" s="698">
        <v>60.946308399999999</v>
      </c>
      <c r="AP46" s="698">
        <v>56.66300794</v>
      </c>
      <c r="AQ46" s="698">
        <v>60.783524450000002</v>
      </c>
      <c r="AR46" s="698">
        <v>70.168358060000003</v>
      </c>
      <c r="AS46" s="698">
        <v>83.805051879999994</v>
      </c>
      <c r="AT46" s="698">
        <v>80.965754219999994</v>
      </c>
      <c r="AU46" s="698">
        <v>70.225265730000004</v>
      </c>
      <c r="AV46" s="698">
        <v>63.48595091</v>
      </c>
      <c r="AW46" s="698">
        <v>61.015212859999998</v>
      </c>
      <c r="AX46" s="698">
        <v>67.126436459999994</v>
      </c>
      <c r="AY46" s="698">
        <v>71.047030190000001</v>
      </c>
      <c r="AZ46" s="698">
        <v>65.822289650000002</v>
      </c>
      <c r="BA46" s="698">
        <v>62.828031750000001</v>
      </c>
      <c r="BB46" s="698">
        <v>59.699146220000003</v>
      </c>
      <c r="BC46" s="698">
        <v>65.008292510000004</v>
      </c>
      <c r="BD46" s="698">
        <v>73.847357090000003</v>
      </c>
      <c r="BE46" s="698">
        <v>82.262014390000004</v>
      </c>
      <c r="BF46" s="698">
        <v>81.932981682000005</v>
      </c>
      <c r="BG46" s="698">
        <v>72.414945173999996</v>
      </c>
      <c r="BH46" s="699">
        <v>63.597729999999999</v>
      </c>
      <c r="BI46" s="699">
        <v>62.08502</v>
      </c>
      <c r="BJ46" s="699">
        <v>67.381609999999995</v>
      </c>
      <c r="BK46" s="699">
        <v>70.468800000000002</v>
      </c>
      <c r="BL46" s="699">
        <v>63.67689</v>
      </c>
      <c r="BM46" s="699">
        <v>62.31371</v>
      </c>
      <c r="BN46" s="699">
        <v>59.866590000000002</v>
      </c>
      <c r="BO46" s="699">
        <v>65.578729999999993</v>
      </c>
      <c r="BP46" s="699">
        <v>74.337779999999995</v>
      </c>
      <c r="BQ46" s="699">
        <v>82.746870000000001</v>
      </c>
      <c r="BR46" s="699">
        <v>79.855189999999993</v>
      </c>
      <c r="BS46" s="699">
        <v>70.524699999999996</v>
      </c>
      <c r="BT46" s="699">
        <v>63.806249999999999</v>
      </c>
      <c r="BU46" s="699">
        <v>62.58625</v>
      </c>
      <c r="BV46" s="699">
        <v>67.745189999999994</v>
      </c>
    </row>
    <row r="47" spans="1:74" s="116" customFormat="1" ht="11.1" customHeight="1" x14ac:dyDescent="0.2">
      <c r="A47" s="111" t="s">
        <v>1195</v>
      </c>
      <c r="B47" s="199" t="s">
        <v>439</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25.345999089999999</v>
      </c>
      <c r="AN47" s="698">
        <v>24.522929430000001</v>
      </c>
      <c r="AO47" s="698">
        <v>23.139786699999998</v>
      </c>
      <c r="AP47" s="698">
        <v>20.437721570000001</v>
      </c>
      <c r="AQ47" s="698">
        <v>21.269096470000001</v>
      </c>
      <c r="AR47" s="698">
        <v>25.128916520000001</v>
      </c>
      <c r="AS47" s="698">
        <v>29.585374560000002</v>
      </c>
      <c r="AT47" s="698">
        <v>29.702502410000001</v>
      </c>
      <c r="AU47" s="698">
        <v>26.653108769999999</v>
      </c>
      <c r="AV47" s="698">
        <v>22.706927409999999</v>
      </c>
      <c r="AW47" s="698">
        <v>21.677428559999999</v>
      </c>
      <c r="AX47" s="698">
        <v>25.552549930000001</v>
      </c>
      <c r="AY47" s="698">
        <v>27.703194400000001</v>
      </c>
      <c r="AZ47" s="698">
        <v>26.287500519999998</v>
      </c>
      <c r="BA47" s="698">
        <v>24.50023908</v>
      </c>
      <c r="BB47" s="698">
        <v>22.334051259999999</v>
      </c>
      <c r="BC47" s="698">
        <v>23.222537370000001</v>
      </c>
      <c r="BD47" s="698">
        <v>26.793866779999998</v>
      </c>
      <c r="BE47" s="698">
        <v>29.496193959999999</v>
      </c>
      <c r="BF47" s="698">
        <v>29.698</v>
      </c>
      <c r="BG47" s="698">
        <v>27.294</v>
      </c>
      <c r="BH47" s="699">
        <v>23.22784</v>
      </c>
      <c r="BI47" s="699">
        <v>22.304960000000001</v>
      </c>
      <c r="BJ47" s="699">
        <v>25.9285</v>
      </c>
      <c r="BK47" s="699">
        <v>27.633469999999999</v>
      </c>
      <c r="BL47" s="699">
        <v>25.574179999999998</v>
      </c>
      <c r="BM47" s="699">
        <v>24.15635</v>
      </c>
      <c r="BN47" s="699">
        <v>22.571259999999999</v>
      </c>
      <c r="BO47" s="699">
        <v>23.585039999999999</v>
      </c>
      <c r="BP47" s="699">
        <v>27.305479999999999</v>
      </c>
      <c r="BQ47" s="699">
        <v>29.885819999999999</v>
      </c>
      <c r="BR47" s="699">
        <v>29.782450000000001</v>
      </c>
      <c r="BS47" s="699">
        <v>26.977889999999999</v>
      </c>
      <c r="BT47" s="699">
        <v>23.204370000000001</v>
      </c>
      <c r="BU47" s="699">
        <v>22.446149999999999</v>
      </c>
      <c r="BV47" s="699">
        <v>26.149360000000001</v>
      </c>
    </row>
    <row r="48" spans="1:74" s="116" customFormat="1" ht="11.1" customHeight="1" x14ac:dyDescent="0.2">
      <c r="A48" s="111" t="s">
        <v>1196</v>
      </c>
      <c r="B48" s="199" t="s">
        <v>440</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48.099780690000003</v>
      </c>
      <c r="AN48" s="698">
        <v>45.646813420000001</v>
      </c>
      <c r="AO48" s="698">
        <v>46.00960757</v>
      </c>
      <c r="AP48" s="698">
        <v>43.010545970000003</v>
      </c>
      <c r="AQ48" s="698">
        <v>45.23027201</v>
      </c>
      <c r="AR48" s="698">
        <v>54.152360569999999</v>
      </c>
      <c r="AS48" s="698">
        <v>61.907911560000002</v>
      </c>
      <c r="AT48" s="698">
        <v>61.802320889999997</v>
      </c>
      <c r="AU48" s="698">
        <v>55.702725579999999</v>
      </c>
      <c r="AV48" s="698">
        <v>49.832458559999999</v>
      </c>
      <c r="AW48" s="698">
        <v>43.892188730000001</v>
      </c>
      <c r="AX48" s="698">
        <v>48.93762495</v>
      </c>
      <c r="AY48" s="698">
        <v>52.43057246</v>
      </c>
      <c r="AZ48" s="698">
        <v>45.292918370000002</v>
      </c>
      <c r="BA48" s="698">
        <v>45.533221730000001</v>
      </c>
      <c r="BB48" s="698">
        <v>45.604924830000002</v>
      </c>
      <c r="BC48" s="698">
        <v>47.795913419999998</v>
      </c>
      <c r="BD48" s="698">
        <v>56.061134619999997</v>
      </c>
      <c r="BE48" s="698">
        <v>62.538948470000001</v>
      </c>
      <c r="BF48" s="698">
        <v>62.000003169000003</v>
      </c>
      <c r="BG48" s="698">
        <v>58.370138396000002</v>
      </c>
      <c r="BH48" s="699">
        <v>52.51023</v>
      </c>
      <c r="BI48" s="699">
        <v>45.844410000000003</v>
      </c>
      <c r="BJ48" s="699">
        <v>50.575740000000003</v>
      </c>
      <c r="BK48" s="699">
        <v>53.118519999999997</v>
      </c>
      <c r="BL48" s="699">
        <v>42.199620000000003</v>
      </c>
      <c r="BM48" s="699">
        <v>44.611890000000002</v>
      </c>
      <c r="BN48" s="699">
        <v>46.792949999999998</v>
      </c>
      <c r="BO48" s="699">
        <v>49.589849999999998</v>
      </c>
      <c r="BP48" s="699">
        <v>57.902589999999996</v>
      </c>
      <c r="BQ48" s="699">
        <v>64.731300000000005</v>
      </c>
      <c r="BR48" s="699">
        <v>64.255579999999995</v>
      </c>
      <c r="BS48" s="699">
        <v>59.125439999999998</v>
      </c>
      <c r="BT48" s="699">
        <v>53.179560000000002</v>
      </c>
      <c r="BU48" s="699">
        <v>46.830730000000003</v>
      </c>
      <c r="BV48" s="699">
        <v>51.879269999999998</v>
      </c>
    </row>
    <row r="49" spans="1:74" s="116" customFormat="1" ht="11.1" customHeight="1" x14ac:dyDescent="0.2">
      <c r="A49" s="111" t="s">
        <v>1197</v>
      </c>
      <c r="B49" s="199" t="s">
        <v>441</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22.900711810000001</v>
      </c>
      <c r="AN49" s="698">
        <v>21.08660519</v>
      </c>
      <c r="AO49" s="698">
        <v>21.04644291</v>
      </c>
      <c r="AP49" s="698">
        <v>19.87717353</v>
      </c>
      <c r="AQ49" s="698">
        <v>22.924302000000001</v>
      </c>
      <c r="AR49" s="698">
        <v>25.354580129999999</v>
      </c>
      <c r="AS49" s="698">
        <v>30.028522259999999</v>
      </c>
      <c r="AT49" s="698">
        <v>30.698508109999999</v>
      </c>
      <c r="AU49" s="698">
        <v>25.54140881</v>
      </c>
      <c r="AV49" s="698">
        <v>22.982014070000002</v>
      </c>
      <c r="AW49" s="698">
        <v>20.889693940000001</v>
      </c>
      <c r="AX49" s="698">
        <v>22.847616689999999</v>
      </c>
      <c r="AY49" s="698">
        <v>22.89253394</v>
      </c>
      <c r="AZ49" s="698">
        <v>20.608146720000001</v>
      </c>
      <c r="BA49" s="698">
        <v>21.345655449999999</v>
      </c>
      <c r="BB49" s="698">
        <v>21.204160959999999</v>
      </c>
      <c r="BC49" s="698">
        <v>23.465692929999999</v>
      </c>
      <c r="BD49" s="698">
        <v>28.593460360000002</v>
      </c>
      <c r="BE49" s="698">
        <v>31.18834751</v>
      </c>
      <c r="BF49" s="698">
        <v>30.069999653</v>
      </c>
      <c r="BG49" s="698">
        <v>25.631707863999999</v>
      </c>
      <c r="BH49" s="699">
        <v>22.84104</v>
      </c>
      <c r="BI49" s="699">
        <v>21.153960000000001</v>
      </c>
      <c r="BJ49" s="699">
        <v>23.15222</v>
      </c>
      <c r="BK49" s="699">
        <v>22.918009999999999</v>
      </c>
      <c r="BL49" s="699">
        <v>20.411930000000002</v>
      </c>
      <c r="BM49" s="699">
        <v>21.208010000000002</v>
      </c>
      <c r="BN49" s="699">
        <v>20.971550000000001</v>
      </c>
      <c r="BO49" s="699">
        <v>23.44331</v>
      </c>
      <c r="BP49" s="699">
        <v>27.070540000000001</v>
      </c>
      <c r="BQ49" s="699">
        <v>30.26042</v>
      </c>
      <c r="BR49" s="699">
        <v>30.458490000000001</v>
      </c>
      <c r="BS49" s="699">
        <v>26.017099999999999</v>
      </c>
      <c r="BT49" s="699">
        <v>23.116959999999999</v>
      </c>
      <c r="BU49" s="699">
        <v>21.40072</v>
      </c>
      <c r="BV49" s="699">
        <v>23.43215</v>
      </c>
    </row>
    <row r="50" spans="1:74" s="116" customFormat="1" ht="11.1" customHeight="1" x14ac:dyDescent="0.2">
      <c r="A50" s="111" t="s">
        <v>1198</v>
      </c>
      <c r="B50" s="199" t="s">
        <v>242</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33.442350990000001</v>
      </c>
      <c r="AN50" s="698">
        <v>28.720372569999999</v>
      </c>
      <c r="AO50" s="698">
        <v>30.96930527</v>
      </c>
      <c r="AP50" s="698">
        <v>27.29175394</v>
      </c>
      <c r="AQ50" s="698">
        <v>28.490772759999999</v>
      </c>
      <c r="AR50" s="698">
        <v>31.196020279999999</v>
      </c>
      <c r="AS50" s="698">
        <v>36.749181309999997</v>
      </c>
      <c r="AT50" s="698">
        <v>34.747085570000003</v>
      </c>
      <c r="AU50" s="698">
        <v>33.632145940000001</v>
      </c>
      <c r="AV50" s="698">
        <v>33.536593699999997</v>
      </c>
      <c r="AW50" s="698">
        <v>27.552394509999999</v>
      </c>
      <c r="AX50" s="698">
        <v>34.283955130000002</v>
      </c>
      <c r="AY50" s="698">
        <v>31.180666590000001</v>
      </c>
      <c r="AZ50" s="698">
        <v>28.362110390000002</v>
      </c>
      <c r="BA50" s="698">
        <v>32.982631349999998</v>
      </c>
      <c r="BB50" s="698">
        <v>26.116088120000001</v>
      </c>
      <c r="BC50" s="698">
        <v>28.89858538</v>
      </c>
      <c r="BD50" s="698">
        <v>33.603869459999999</v>
      </c>
      <c r="BE50" s="698">
        <v>37.681197179999998</v>
      </c>
      <c r="BF50" s="698">
        <v>36.548997159000002</v>
      </c>
      <c r="BG50" s="698">
        <v>33.528147249</v>
      </c>
      <c r="BH50" s="699">
        <v>33.072780000000002</v>
      </c>
      <c r="BI50" s="699">
        <v>27.243639999999999</v>
      </c>
      <c r="BJ50" s="699">
        <v>34.756279999999997</v>
      </c>
      <c r="BK50" s="699">
        <v>31.109549999999999</v>
      </c>
      <c r="BL50" s="699">
        <v>28.194369999999999</v>
      </c>
      <c r="BM50" s="699">
        <v>32.359580000000001</v>
      </c>
      <c r="BN50" s="699">
        <v>26.331589999999998</v>
      </c>
      <c r="BO50" s="699">
        <v>29.152940000000001</v>
      </c>
      <c r="BP50" s="699">
        <v>33.260730000000002</v>
      </c>
      <c r="BQ50" s="699">
        <v>35.901359999999997</v>
      </c>
      <c r="BR50" s="699">
        <v>35.333880000000001</v>
      </c>
      <c r="BS50" s="699">
        <v>32.956249999999997</v>
      </c>
      <c r="BT50" s="699">
        <v>32.733550000000001</v>
      </c>
      <c r="BU50" s="699">
        <v>27.264700000000001</v>
      </c>
      <c r="BV50" s="699">
        <v>34.730449999999998</v>
      </c>
    </row>
    <row r="51" spans="1:74" s="116" customFormat="1" ht="11.25" customHeight="1" x14ac:dyDescent="0.2">
      <c r="A51" s="111" t="s">
        <v>1199</v>
      </c>
      <c r="B51" s="199" t="s">
        <v>243</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1.35937369</v>
      </c>
      <c r="AN51" s="698">
        <v>1.21065621</v>
      </c>
      <c r="AO51" s="698">
        <v>1.25569964</v>
      </c>
      <c r="AP51" s="698">
        <v>1.0894105999999999</v>
      </c>
      <c r="AQ51" s="698">
        <v>1.11112283</v>
      </c>
      <c r="AR51" s="698">
        <v>1.15389773</v>
      </c>
      <c r="AS51" s="698">
        <v>1.20220964</v>
      </c>
      <c r="AT51" s="698">
        <v>1.2290702899999999</v>
      </c>
      <c r="AU51" s="698">
        <v>1.1859872899999999</v>
      </c>
      <c r="AV51" s="698">
        <v>1.26536249</v>
      </c>
      <c r="AW51" s="698">
        <v>1.2737514700000001</v>
      </c>
      <c r="AX51" s="698">
        <v>1.30237721</v>
      </c>
      <c r="AY51" s="698">
        <v>1.2568876899999999</v>
      </c>
      <c r="AZ51" s="698">
        <v>1.1353390999999999</v>
      </c>
      <c r="BA51" s="698">
        <v>1.23820296</v>
      </c>
      <c r="BB51" s="698">
        <v>1.1669113200000001</v>
      </c>
      <c r="BC51" s="698">
        <v>1.2123911599999999</v>
      </c>
      <c r="BD51" s="698">
        <v>1.19379597</v>
      </c>
      <c r="BE51" s="698">
        <v>1.2553852599999999</v>
      </c>
      <c r="BF51" s="698">
        <v>1.26788729</v>
      </c>
      <c r="BG51" s="698">
        <v>1.2103010999999999</v>
      </c>
      <c r="BH51" s="699">
        <v>1.2658240000000001</v>
      </c>
      <c r="BI51" s="699">
        <v>1.2642230000000001</v>
      </c>
      <c r="BJ51" s="699">
        <v>1.2891090000000001</v>
      </c>
      <c r="BK51" s="699">
        <v>1.2521119999999999</v>
      </c>
      <c r="BL51" s="699">
        <v>1.144663</v>
      </c>
      <c r="BM51" s="699">
        <v>1.228156</v>
      </c>
      <c r="BN51" s="699">
        <v>1.180472</v>
      </c>
      <c r="BO51" s="699">
        <v>1.2106790000000001</v>
      </c>
      <c r="BP51" s="699">
        <v>1.192914</v>
      </c>
      <c r="BQ51" s="699">
        <v>1.260006</v>
      </c>
      <c r="BR51" s="699">
        <v>1.2729349999999999</v>
      </c>
      <c r="BS51" s="699">
        <v>1.215975</v>
      </c>
      <c r="BT51" s="699">
        <v>1.2749569999999999</v>
      </c>
      <c r="BU51" s="699">
        <v>1.274632</v>
      </c>
      <c r="BV51" s="699">
        <v>1.3011490000000001</v>
      </c>
    </row>
    <row r="52" spans="1:74" s="116" customFormat="1" ht="11.1" customHeight="1" x14ac:dyDescent="0.2">
      <c r="A52" s="111" t="s">
        <v>1200</v>
      </c>
      <c r="B52" s="200" t="s">
        <v>443</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311.31836927000001</v>
      </c>
      <c r="AN52" s="700">
        <v>290.12006005000001</v>
      </c>
      <c r="AO52" s="700">
        <v>285.17706118000001</v>
      </c>
      <c r="AP52" s="700">
        <v>258.14470822999999</v>
      </c>
      <c r="AQ52" s="700">
        <v>270.48576376</v>
      </c>
      <c r="AR52" s="700">
        <v>315.65105784000002</v>
      </c>
      <c r="AS52" s="700">
        <v>374.73397548999998</v>
      </c>
      <c r="AT52" s="700">
        <v>364.21217094999997</v>
      </c>
      <c r="AU52" s="700">
        <v>318.00206695000003</v>
      </c>
      <c r="AV52" s="700">
        <v>292.14227521999999</v>
      </c>
      <c r="AW52" s="700">
        <v>272.92619038999999</v>
      </c>
      <c r="AX52" s="700">
        <v>310.82763844999999</v>
      </c>
      <c r="AY52" s="700">
        <v>321.21872868999998</v>
      </c>
      <c r="AZ52" s="700">
        <v>299.05050340000003</v>
      </c>
      <c r="BA52" s="700">
        <v>293.74061954000001</v>
      </c>
      <c r="BB52" s="700">
        <v>271.80647421999998</v>
      </c>
      <c r="BC52" s="700">
        <v>289.14297404000001</v>
      </c>
      <c r="BD52" s="700">
        <v>337.44173665</v>
      </c>
      <c r="BE52" s="700">
        <v>371.97609525000001</v>
      </c>
      <c r="BF52" s="700">
        <v>367.68786266000001</v>
      </c>
      <c r="BG52" s="700">
        <v>330.99405089999999</v>
      </c>
      <c r="BH52" s="701">
        <v>297.71550000000002</v>
      </c>
      <c r="BI52" s="701">
        <v>280.22739999999999</v>
      </c>
      <c r="BJ52" s="701">
        <v>318.27949999999998</v>
      </c>
      <c r="BK52" s="701">
        <v>325.09930000000003</v>
      </c>
      <c r="BL52" s="701">
        <v>292.63209999999998</v>
      </c>
      <c r="BM52" s="701">
        <v>294.01060000000001</v>
      </c>
      <c r="BN52" s="701">
        <v>276.1619</v>
      </c>
      <c r="BO52" s="701">
        <v>295.13740000000001</v>
      </c>
      <c r="BP52" s="701">
        <v>336.69130000000001</v>
      </c>
      <c r="BQ52" s="701">
        <v>373.86509999999998</v>
      </c>
      <c r="BR52" s="701">
        <v>363.9083</v>
      </c>
      <c r="BS52" s="701">
        <v>326.84320000000002</v>
      </c>
      <c r="BT52" s="701">
        <v>299.62450000000001</v>
      </c>
      <c r="BU52" s="701">
        <v>283.91230000000002</v>
      </c>
      <c r="BV52" s="701">
        <v>322.3503</v>
      </c>
    </row>
    <row r="53" spans="1:74" s="420" customFormat="1" ht="12.05" customHeight="1" x14ac:dyDescent="0.2">
      <c r="A53" s="419"/>
      <c r="B53" s="816" t="s">
        <v>873</v>
      </c>
      <c r="C53" s="742"/>
      <c r="D53" s="742"/>
      <c r="E53" s="742"/>
      <c r="F53" s="742"/>
      <c r="G53" s="742"/>
      <c r="H53" s="742"/>
      <c r="I53" s="742"/>
      <c r="J53" s="742"/>
      <c r="K53" s="742"/>
      <c r="L53" s="742"/>
      <c r="M53" s="742"/>
      <c r="N53" s="742"/>
      <c r="O53" s="742"/>
      <c r="P53" s="742"/>
      <c r="Q53" s="742"/>
      <c r="AY53" s="464"/>
      <c r="AZ53" s="464"/>
      <c r="BA53" s="464"/>
      <c r="BB53" s="464"/>
      <c r="BC53" s="464"/>
      <c r="BD53" s="612"/>
      <c r="BE53" s="612"/>
      <c r="BF53" s="612"/>
      <c r="BG53" s="464"/>
      <c r="BH53" s="251"/>
      <c r="BI53" s="464"/>
      <c r="BJ53" s="464"/>
    </row>
    <row r="54" spans="1:74" s="420" customFormat="1" ht="12.05" customHeight="1" x14ac:dyDescent="0.25">
      <c r="A54" s="419"/>
      <c r="B54" s="762" t="s">
        <v>815</v>
      </c>
      <c r="C54" s="763"/>
      <c r="D54" s="763"/>
      <c r="E54" s="763"/>
      <c r="F54" s="763"/>
      <c r="G54" s="763"/>
      <c r="H54" s="763"/>
      <c r="I54" s="763"/>
      <c r="J54" s="763"/>
      <c r="K54" s="763"/>
      <c r="L54" s="763"/>
      <c r="M54" s="763"/>
      <c r="N54" s="763"/>
      <c r="O54" s="763"/>
      <c r="P54" s="763"/>
      <c r="Q54" s="763"/>
      <c r="AY54" s="464"/>
      <c r="AZ54" s="464"/>
      <c r="BA54" s="464"/>
      <c r="BB54" s="464"/>
      <c r="BC54" s="464"/>
      <c r="BD54" s="612"/>
      <c r="BE54" s="612"/>
      <c r="BF54" s="612"/>
      <c r="BG54" s="464"/>
      <c r="BH54" s="251"/>
      <c r="BI54" s="464"/>
      <c r="BJ54" s="464"/>
    </row>
    <row r="55" spans="1:74" s="420" customFormat="1" ht="12.05" customHeight="1" x14ac:dyDescent="0.2">
      <c r="A55" s="419"/>
      <c r="B55" s="783" t="str">
        <f>"Notes: "&amp;"EIA completed modeling and analysis for this report on " &amp;Dates!D2&amp;"."</f>
        <v>Notes: EIA completed modeling and analysis for this report on Thursday October 7, 2021.</v>
      </c>
      <c r="C55" s="805"/>
      <c r="D55" s="805"/>
      <c r="E55" s="805"/>
      <c r="F55" s="805"/>
      <c r="G55" s="805"/>
      <c r="H55" s="805"/>
      <c r="I55" s="805"/>
      <c r="J55" s="805"/>
      <c r="K55" s="805"/>
      <c r="L55" s="805"/>
      <c r="M55" s="805"/>
      <c r="N55" s="805"/>
      <c r="O55" s="805"/>
      <c r="P55" s="805"/>
      <c r="Q55" s="784"/>
      <c r="AY55" s="464"/>
      <c r="AZ55" s="464"/>
      <c r="BA55" s="464"/>
      <c r="BB55" s="464"/>
      <c r="BC55" s="464"/>
      <c r="BD55" s="612"/>
      <c r="BE55" s="612"/>
      <c r="BF55" s="612"/>
      <c r="BG55" s="464"/>
      <c r="BH55" s="251"/>
      <c r="BI55" s="464"/>
      <c r="BJ55" s="464"/>
    </row>
    <row r="56" spans="1:74" s="420" customFormat="1" ht="12.05" customHeight="1" x14ac:dyDescent="0.2">
      <c r="A56" s="419"/>
      <c r="B56" s="756" t="s">
        <v>353</v>
      </c>
      <c r="C56" s="755"/>
      <c r="D56" s="755"/>
      <c r="E56" s="755"/>
      <c r="F56" s="755"/>
      <c r="G56" s="755"/>
      <c r="H56" s="755"/>
      <c r="I56" s="755"/>
      <c r="J56" s="755"/>
      <c r="K56" s="755"/>
      <c r="L56" s="755"/>
      <c r="M56" s="755"/>
      <c r="N56" s="755"/>
      <c r="O56" s="755"/>
      <c r="P56" s="755"/>
      <c r="Q56" s="755"/>
      <c r="AY56" s="464"/>
      <c r="AZ56" s="464"/>
      <c r="BA56" s="464"/>
      <c r="BB56" s="464"/>
      <c r="BC56" s="464"/>
      <c r="BD56" s="612"/>
      <c r="BE56" s="612"/>
      <c r="BF56" s="612"/>
      <c r="BG56" s="464"/>
      <c r="BH56" s="251"/>
      <c r="BI56" s="464"/>
      <c r="BJ56" s="464"/>
    </row>
    <row r="57" spans="1:74" s="420" customFormat="1" ht="12.05" customHeight="1" x14ac:dyDescent="0.2">
      <c r="A57" s="419"/>
      <c r="B57" s="751" t="s">
        <v>874</v>
      </c>
      <c r="C57" s="748"/>
      <c r="D57" s="748"/>
      <c r="E57" s="748"/>
      <c r="F57" s="748"/>
      <c r="G57" s="748"/>
      <c r="H57" s="748"/>
      <c r="I57" s="748"/>
      <c r="J57" s="748"/>
      <c r="K57" s="748"/>
      <c r="L57" s="748"/>
      <c r="M57" s="748"/>
      <c r="N57" s="748"/>
      <c r="O57" s="748"/>
      <c r="P57" s="748"/>
      <c r="Q57" s="742"/>
      <c r="AY57" s="464"/>
      <c r="AZ57" s="464"/>
      <c r="BA57" s="464"/>
      <c r="BB57" s="464"/>
      <c r="BC57" s="464"/>
      <c r="BD57" s="612"/>
      <c r="BE57" s="612"/>
      <c r="BF57" s="612"/>
      <c r="BG57" s="464"/>
      <c r="BH57" s="251"/>
      <c r="BI57" s="464"/>
      <c r="BJ57" s="464"/>
    </row>
    <row r="58" spans="1:74" s="420" customFormat="1" ht="12.05" customHeight="1" x14ac:dyDescent="0.2">
      <c r="A58" s="419"/>
      <c r="B58" s="751" t="s">
        <v>865</v>
      </c>
      <c r="C58" s="748"/>
      <c r="D58" s="748"/>
      <c r="E58" s="748"/>
      <c r="F58" s="748"/>
      <c r="G58" s="748"/>
      <c r="H58" s="748"/>
      <c r="I58" s="748"/>
      <c r="J58" s="748"/>
      <c r="K58" s="748"/>
      <c r="L58" s="748"/>
      <c r="M58" s="748"/>
      <c r="N58" s="748"/>
      <c r="O58" s="748"/>
      <c r="P58" s="748"/>
      <c r="Q58" s="742"/>
      <c r="AY58" s="464"/>
      <c r="AZ58" s="464"/>
      <c r="BA58" s="464"/>
      <c r="BB58" s="464"/>
      <c r="BC58" s="464"/>
      <c r="BD58" s="612"/>
      <c r="BE58" s="612"/>
      <c r="BF58" s="612"/>
      <c r="BG58" s="464"/>
      <c r="BH58" s="251"/>
      <c r="BI58" s="464"/>
      <c r="BJ58" s="464"/>
    </row>
    <row r="59" spans="1:74" s="420" customFormat="1" ht="12.05" customHeight="1" x14ac:dyDescent="0.2">
      <c r="A59" s="419"/>
      <c r="B59" s="801" t="s">
        <v>866</v>
      </c>
      <c r="C59" s="742"/>
      <c r="D59" s="742"/>
      <c r="E59" s="742"/>
      <c r="F59" s="742"/>
      <c r="G59" s="742"/>
      <c r="H59" s="742"/>
      <c r="I59" s="742"/>
      <c r="J59" s="742"/>
      <c r="K59" s="742"/>
      <c r="L59" s="742"/>
      <c r="M59" s="742"/>
      <c r="N59" s="742"/>
      <c r="O59" s="742"/>
      <c r="P59" s="742"/>
      <c r="Q59" s="742"/>
      <c r="AY59" s="464"/>
      <c r="AZ59" s="464"/>
      <c r="BA59" s="464"/>
      <c r="BB59" s="464"/>
      <c r="BC59" s="464"/>
      <c r="BD59" s="612"/>
      <c r="BE59" s="612"/>
      <c r="BF59" s="612"/>
      <c r="BG59" s="464"/>
      <c r="BH59" s="251"/>
      <c r="BI59" s="464"/>
      <c r="BJ59" s="464"/>
    </row>
    <row r="60" spans="1:74" s="420" customFormat="1" ht="12.05" customHeight="1" x14ac:dyDescent="0.2">
      <c r="A60" s="419"/>
      <c r="B60" s="749" t="s">
        <v>875</v>
      </c>
      <c r="C60" s="748"/>
      <c r="D60" s="748"/>
      <c r="E60" s="748"/>
      <c r="F60" s="748"/>
      <c r="G60" s="748"/>
      <c r="H60" s="748"/>
      <c r="I60" s="748"/>
      <c r="J60" s="748"/>
      <c r="K60" s="748"/>
      <c r="L60" s="748"/>
      <c r="M60" s="748"/>
      <c r="N60" s="748"/>
      <c r="O60" s="748"/>
      <c r="P60" s="748"/>
      <c r="Q60" s="742"/>
      <c r="AY60" s="464"/>
      <c r="AZ60" s="464"/>
      <c r="BA60" s="464"/>
      <c r="BB60" s="464"/>
      <c r="BC60" s="464"/>
      <c r="BD60" s="612"/>
      <c r="BE60" s="612"/>
      <c r="BF60" s="612"/>
      <c r="BG60" s="464"/>
      <c r="BH60" s="251"/>
      <c r="BI60" s="464"/>
      <c r="BJ60" s="464"/>
    </row>
    <row r="61" spans="1:74" s="420" customFormat="1" ht="12.05" customHeight="1" x14ac:dyDescent="0.2">
      <c r="A61" s="419"/>
      <c r="B61" s="751" t="s">
        <v>838</v>
      </c>
      <c r="C61" s="752"/>
      <c r="D61" s="752"/>
      <c r="E61" s="752"/>
      <c r="F61" s="752"/>
      <c r="G61" s="752"/>
      <c r="H61" s="752"/>
      <c r="I61" s="752"/>
      <c r="J61" s="752"/>
      <c r="K61" s="752"/>
      <c r="L61" s="752"/>
      <c r="M61" s="752"/>
      <c r="N61" s="752"/>
      <c r="O61" s="752"/>
      <c r="P61" s="752"/>
      <c r="Q61" s="742"/>
      <c r="AY61" s="464"/>
      <c r="AZ61" s="464"/>
      <c r="BA61" s="464"/>
      <c r="BB61" s="464"/>
      <c r="BC61" s="464"/>
      <c r="BD61" s="612"/>
      <c r="BE61" s="612"/>
      <c r="BF61" s="612"/>
      <c r="BG61" s="464"/>
      <c r="BH61" s="251"/>
      <c r="BI61" s="464"/>
      <c r="BJ61" s="464"/>
    </row>
    <row r="62" spans="1:74" s="418" customFormat="1" ht="12.05" customHeight="1" x14ac:dyDescent="0.2">
      <c r="A62" s="393"/>
      <c r="B62" s="771" t="s">
        <v>1380</v>
      </c>
      <c r="C62" s="742"/>
      <c r="D62" s="742"/>
      <c r="E62" s="742"/>
      <c r="F62" s="742"/>
      <c r="G62" s="742"/>
      <c r="H62" s="742"/>
      <c r="I62" s="742"/>
      <c r="J62" s="742"/>
      <c r="K62" s="742"/>
      <c r="L62" s="742"/>
      <c r="M62" s="742"/>
      <c r="N62" s="742"/>
      <c r="O62" s="742"/>
      <c r="P62" s="742"/>
      <c r="Q62" s="742"/>
      <c r="AY62" s="462"/>
      <c r="AZ62" s="462"/>
      <c r="BA62" s="462"/>
      <c r="BB62" s="462"/>
      <c r="BC62" s="462"/>
      <c r="BD62" s="610"/>
      <c r="BE62" s="610"/>
      <c r="BF62" s="610"/>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9765625" defaultRowHeight="10" x14ac:dyDescent="0.2"/>
  <cols>
    <col min="1" max="1" width="10.59765625" style="121" customWidth="1"/>
    <col min="2" max="2" width="16.59765625" style="121" customWidth="1"/>
    <col min="3" max="50" width="6.59765625" style="121" customWidth="1"/>
    <col min="51" max="55" width="6.59765625" style="336" customWidth="1"/>
    <col min="56" max="58" width="6.59765625" style="613" customWidth="1"/>
    <col min="59" max="62" width="6.59765625" style="336" customWidth="1"/>
    <col min="63" max="74" width="6.59765625" style="121" customWidth="1"/>
    <col min="75" max="16384" width="9.59765625" style="121"/>
  </cols>
  <sheetData>
    <row r="1" spans="1:74" ht="13.3" customHeight="1" x14ac:dyDescent="0.25">
      <c r="A1" s="766" t="s">
        <v>798</v>
      </c>
      <c r="B1" s="817" t="s">
        <v>1361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120"/>
    </row>
    <row r="2" spans="1:74" s="112" customFormat="1" ht="13.3" customHeight="1"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21.607256393</v>
      </c>
      <c r="AN6" s="208">
        <v>22.045799412000001</v>
      </c>
      <c r="AO6" s="208">
        <v>21.659284294999999</v>
      </c>
      <c r="AP6" s="208">
        <v>22.012679728999998</v>
      </c>
      <c r="AQ6" s="208">
        <v>21.620790306</v>
      </c>
      <c r="AR6" s="208">
        <v>20.459399238</v>
      </c>
      <c r="AS6" s="208">
        <v>20.649471062</v>
      </c>
      <c r="AT6" s="208">
        <v>20.976454232999998</v>
      </c>
      <c r="AU6" s="208">
        <v>21.341769202999998</v>
      </c>
      <c r="AV6" s="208">
        <v>21.136314467999998</v>
      </c>
      <c r="AW6" s="208">
        <v>21.012083060999998</v>
      </c>
      <c r="AX6" s="208">
        <v>20.365233219</v>
      </c>
      <c r="AY6" s="208">
        <v>20.997992454999999</v>
      </c>
      <c r="AZ6" s="208">
        <v>21.503325629999999</v>
      </c>
      <c r="BA6" s="208">
        <v>21.701350595000001</v>
      </c>
      <c r="BB6" s="208">
        <v>22.090907722000001</v>
      </c>
      <c r="BC6" s="208">
        <v>19.618468733</v>
      </c>
      <c r="BD6" s="208">
        <v>20.71</v>
      </c>
      <c r="BE6" s="208">
        <v>21.35</v>
      </c>
      <c r="BF6" s="208">
        <v>21.9678</v>
      </c>
      <c r="BG6" s="208">
        <v>22.60989</v>
      </c>
      <c r="BH6" s="324">
        <v>22.67313</v>
      </c>
      <c r="BI6" s="324">
        <v>22.793310000000002</v>
      </c>
      <c r="BJ6" s="324">
        <v>22.319330000000001</v>
      </c>
      <c r="BK6" s="324">
        <v>23.261500000000002</v>
      </c>
      <c r="BL6" s="324">
        <v>23.97747</v>
      </c>
      <c r="BM6" s="324">
        <v>24.339950000000002</v>
      </c>
      <c r="BN6" s="324">
        <v>24.861409999999999</v>
      </c>
      <c r="BO6" s="324">
        <v>22.166229999999999</v>
      </c>
      <c r="BP6" s="324">
        <v>23.467780000000001</v>
      </c>
      <c r="BQ6" s="324">
        <v>24.21969</v>
      </c>
      <c r="BR6" s="324">
        <v>24.92689</v>
      </c>
      <c r="BS6" s="324">
        <v>25.620270000000001</v>
      </c>
      <c r="BT6" s="324">
        <v>25.596830000000001</v>
      </c>
      <c r="BU6" s="324">
        <v>25.626909999999999</v>
      </c>
      <c r="BV6" s="324">
        <v>24.922059999999998</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15.414059078999999</v>
      </c>
      <c r="AN7" s="208">
        <v>15.454705167</v>
      </c>
      <c r="AO7" s="208">
        <v>15.549129520999999</v>
      </c>
      <c r="AP7" s="208">
        <v>15.528954046999999</v>
      </c>
      <c r="AQ7" s="208">
        <v>16.064729066999998</v>
      </c>
      <c r="AR7" s="208">
        <v>16.235419614000001</v>
      </c>
      <c r="AS7" s="208">
        <v>16.168591316000001</v>
      </c>
      <c r="AT7" s="208">
        <v>16.029002962</v>
      </c>
      <c r="AU7" s="208">
        <v>16.398224032000002</v>
      </c>
      <c r="AV7" s="208">
        <v>16.528031861999999</v>
      </c>
      <c r="AW7" s="208">
        <v>16.016987771</v>
      </c>
      <c r="AX7" s="208">
        <v>15.544501356</v>
      </c>
      <c r="AY7" s="208">
        <v>15.55935221</v>
      </c>
      <c r="AZ7" s="208">
        <v>15.793058303</v>
      </c>
      <c r="BA7" s="208">
        <v>15.515723928</v>
      </c>
      <c r="BB7" s="208">
        <v>16.182200403</v>
      </c>
      <c r="BC7" s="208">
        <v>15.872724112</v>
      </c>
      <c r="BD7" s="208">
        <v>16.66</v>
      </c>
      <c r="BE7" s="208">
        <v>16.760000000000002</v>
      </c>
      <c r="BF7" s="208">
        <v>16.73856</v>
      </c>
      <c r="BG7" s="208">
        <v>17.222249999999999</v>
      </c>
      <c r="BH7" s="324">
        <v>17.48554</v>
      </c>
      <c r="BI7" s="324">
        <v>17.037310000000002</v>
      </c>
      <c r="BJ7" s="324">
        <v>16.559519999999999</v>
      </c>
      <c r="BK7" s="324">
        <v>16.59883</v>
      </c>
      <c r="BL7" s="324">
        <v>16.824560000000002</v>
      </c>
      <c r="BM7" s="324">
        <v>16.538550000000001</v>
      </c>
      <c r="BN7" s="324">
        <v>17.170850000000002</v>
      </c>
      <c r="BO7" s="324">
        <v>16.77908</v>
      </c>
      <c r="BP7" s="324">
        <v>17.58867</v>
      </c>
      <c r="BQ7" s="324">
        <v>17.588139999999999</v>
      </c>
      <c r="BR7" s="324">
        <v>17.43197</v>
      </c>
      <c r="BS7" s="324">
        <v>17.785029999999999</v>
      </c>
      <c r="BT7" s="324">
        <v>17.8872</v>
      </c>
      <c r="BU7" s="324">
        <v>17.260110000000001</v>
      </c>
      <c r="BV7" s="324">
        <v>16.653929999999999</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13.003532511</v>
      </c>
      <c r="AN8" s="208">
        <v>13.036818096999999</v>
      </c>
      <c r="AO8" s="208">
        <v>13.403651212</v>
      </c>
      <c r="AP8" s="208">
        <v>13.794568612999999</v>
      </c>
      <c r="AQ8" s="208">
        <v>13.975063247</v>
      </c>
      <c r="AR8" s="208">
        <v>13.556274395000001</v>
      </c>
      <c r="AS8" s="208">
        <v>13.198641397999999</v>
      </c>
      <c r="AT8" s="208">
        <v>13.31958487</v>
      </c>
      <c r="AU8" s="208">
        <v>13.571808044999999</v>
      </c>
      <c r="AV8" s="208">
        <v>14.275954038</v>
      </c>
      <c r="AW8" s="208">
        <v>13.867941463999999</v>
      </c>
      <c r="AX8" s="208">
        <v>13.263607652999999</v>
      </c>
      <c r="AY8" s="208">
        <v>13.168210507</v>
      </c>
      <c r="AZ8" s="208">
        <v>13.099916693000001</v>
      </c>
      <c r="BA8" s="208">
        <v>13.992333779000001</v>
      </c>
      <c r="BB8" s="208">
        <v>14.537321386</v>
      </c>
      <c r="BC8" s="208">
        <v>14.405939369</v>
      </c>
      <c r="BD8" s="208">
        <v>14.3</v>
      </c>
      <c r="BE8" s="208">
        <v>14.24</v>
      </c>
      <c r="BF8" s="208">
        <v>13.845370000000001</v>
      </c>
      <c r="BG8" s="208">
        <v>13.948359999999999</v>
      </c>
      <c r="BH8" s="324">
        <v>14.799709999999999</v>
      </c>
      <c r="BI8" s="324">
        <v>14.330220000000001</v>
      </c>
      <c r="BJ8" s="324">
        <v>13.748139999999999</v>
      </c>
      <c r="BK8" s="324">
        <v>13.740500000000001</v>
      </c>
      <c r="BL8" s="324">
        <v>13.860609999999999</v>
      </c>
      <c r="BM8" s="324">
        <v>14.66142</v>
      </c>
      <c r="BN8" s="324">
        <v>15.186109999999999</v>
      </c>
      <c r="BO8" s="324">
        <v>15.016730000000001</v>
      </c>
      <c r="BP8" s="324">
        <v>15.04776</v>
      </c>
      <c r="BQ8" s="324">
        <v>14.826269999999999</v>
      </c>
      <c r="BR8" s="324">
        <v>14.537750000000001</v>
      </c>
      <c r="BS8" s="324">
        <v>14.56514</v>
      </c>
      <c r="BT8" s="324">
        <v>15.2593</v>
      </c>
      <c r="BU8" s="324">
        <v>14.68463</v>
      </c>
      <c r="BV8" s="324">
        <v>14.01516</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10.753508049000001</v>
      </c>
      <c r="AN9" s="208">
        <v>10.889718933999999</v>
      </c>
      <c r="AO9" s="208">
        <v>11.379826633</v>
      </c>
      <c r="AP9" s="208">
        <v>11.748779738</v>
      </c>
      <c r="AQ9" s="208">
        <v>12.9037279</v>
      </c>
      <c r="AR9" s="208">
        <v>12.984172061000001</v>
      </c>
      <c r="AS9" s="208">
        <v>13.034472138</v>
      </c>
      <c r="AT9" s="208">
        <v>13.098478671000001</v>
      </c>
      <c r="AU9" s="208">
        <v>12.37782969</v>
      </c>
      <c r="AV9" s="208">
        <v>12.17627618</v>
      </c>
      <c r="AW9" s="208">
        <v>11.547756700000001</v>
      </c>
      <c r="AX9" s="208">
        <v>10.875688411</v>
      </c>
      <c r="AY9" s="208">
        <v>10.602464469999999</v>
      </c>
      <c r="AZ9" s="208">
        <v>10.771050574</v>
      </c>
      <c r="BA9" s="208">
        <v>11.359728013</v>
      </c>
      <c r="BB9" s="208">
        <v>12.138490919000001</v>
      </c>
      <c r="BC9" s="208">
        <v>12.589271375999999</v>
      </c>
      <c r="BD9" s="208">
        <v>13.32</v>
      </c>
      <c r="BE9" s="208">
        <v>13.31</v>
      </c>
      <c r="BF9" s="208">
        <v>13.5578</v>
      </c>
      <c r="BG9" s="208">
        <v>12.96846</v>
      </c>
      <c r="BH9" s="324">
        <v>12.91821</v>
      </c>
      <c r="BI9" s="324">
        <v>12.05354</v>
      </c>
      <c r="BJ9" s="324">
        <v>10.97555</v>
      </c>
      <c r="BK9" s="324">
        <v>10.524559999999999</v>
      </c>
      <c r="BL9" s="324">
        <v>10.69727</v>
      </c>
      <c r="BM9" s="324">
        <v>11.43683</v>
      </c>
      <c r="BN9" s="324">
        <v>11.923220000000001</v>
      </c>
      <c r="BO9" s="324">
        <v>12.14944</v>
      </c>
      <c r="BP9" s="324">
        <v>12.804869999999999</v>
      </c>
      <c r="BQ9" s="324">
        <v>12.49282</v>
      </c>
      <c r="BR9" s="324">
        <v>12.559760000000001</v>
      </c>
      <c r="BS9" s="324">
        <v>11.94402</v>
      </c>
      <c r="BT9" s="324">
        <v>11.825480000000001</v>
      </c>
      <c r="BU9" s="324">
        <v>11.006019999999999</v>
      </c>
      <c r="BV9" s="324">
        <v>10.21095</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11.623721452</v>
      </c>
      <c r="AN10" s="208">
        <v>11.822649436000001</v>
      </c>
      <c r="AO10" s="208">
        <v>11.960371070000001</v>
      </c>
      <c r="AP10" s="208">
        <v>12.051988369</v>
      </c>
      <c r="AQ10" s="208">
        <v>11.305335413</v>
      </c>
      <c r="AR10" s="208">
        <v>12.018865925</v>
      </c>
      <c r="AS10" s="208">
        <v>11.955837244</v>
      </c>
      <c r="AT10" s="208">
        <v>12.052965184</v>
      </c>
      <c r="AU10" s="208">
        <v>12.180281764</v>
      </c>
      <c r="AV10" s="208">
        <v>12.178090611</v>
      </c>
      <c r="AW10" s="208">
        <v>11.995353151</v>
      </c>
      <c r="AX10" s="208">
        <v>11.422804104000001</v>
      </c>
      <c r="AY10" s="208">
        <v>11.360407317</v>
      </c>
      <c r="AZ10" s="208">
        <v>11.769397624</v>
      </c>
      <c r="BA10" s="208">
        <v>11.919918011</v>
      </c>
      <c r="BB10" s="208">
        <v>12.186163706</v>
      </c>
      <c r="BC10" s="208">
        <v>12.2519078</v>
      </c>
      <c r="BD10" s="208">
        <v>12.45</v>
      </c>
      <c r="BE10" s="208">
        <v>12.39</v>
      </c>
      <c r="BF10" s="208">
        <v>12.37799</v>
      </c>
      <c r="BG10" s="208">
        <v>12.49432</v>
      </c>
      <c r="BH10" s="324">
        <v>12.64442</v>
      </c>
      <c r="BI10" s="324">
        <v>12.47744</v>
      </c>
      <c r="BJ10" s="324">
        <v>12.012650000000001</v>
      </c>
      <c r="BK10" s="324">
        <v>12.104749999999999</v>
      </c>
      <c r="BL10" s="324">
        <v>12.699159999999999</v>
      </c>
      <c r="BM10" s="324">
        <v>12.83207</v>
      </c>
      <c r="BN10" s="324">
        <v>13.04124</v>
      </c>
      <c r="BO10" s="324">
        <v>13.066879999999999</v>
      </c>
      <c r="BP10" s="324">
        <v>13.220269999999999</v>
      </c>
      <c r="BQ10" s="324">
        <v>13.083019999999999</v>
      </c>
      <c r="BR10" s="324">
        <v>13.080780000000001</v>
      </c>
      <c r="BS10" s="324">
        <v>13.12026</v>
      </c>
      <c r="BT10" s="324">
        <v>13.054320000000001</v>
      </c>
      <c r="BU10" s="324">
        <v>12.7256</v>
      </c>
      <c r="BV10" s="324">
        <v>12.124420000000001</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11.264708883999999</v>
      </c>
      <c r="AN11" s="208">
        <v>11.084980368</v>
      </c>
      <c r="AO11" s="208">
        <v>11.399428171</v>
      </c>
      <c r="AP11" s="208">
        <v>11.562505622</v>
      </c>
      <c r="AQ11" s="208">
        <v>11.629238568</v>
      </c>
      <c r="AR11" s="208">
        <v>11.507519918</v>
      </c>
      <c r="AS11" s="208">
        <v>11.253416412</v>
      </c>
      <c r="AT11" s="208">
        <v>11.212240623</v>
      </c>
      <c r="AU11" s="208">
        <v>11.400385297</v>
      </c>
      <c r="AV11" s="208">
        <v>11.819076784</v>
      </c>
      <c r="AW11" s="208">
        <v>11.818815540999999</v>
      </c>
      <c r="AX11" s="208">
        <v>10.822645076000001</v>
      </c>
      <c r="AY11" s="208">
        <v>10.975448721999999</v>
      </c>
      <c r="AZ11" s="208">
        <v>11.096572161999999</v>
      </c>
      <c r="BA11" s="208">
        <v>11.544924106</v>
      </c>
      <c r="BB11" s="208">
        <v>12.329345494</v>
      </c>
      <c r="BC11" s="208">
        <v>12.292263541000001</v>
      </c>
      <c r="BD11" s="208">
        <v>12.09</v>
      </c>
      <c r="BE11" s="208">
        <v>11.96</v>
      </c>
      <c r="BF11" s="208">
        <v>11.7818</v>
      </c>
      <c r="BG11" s="208">
        <v>11.82755</v>
      </c>
      <c r="BH11" s="324">
        <v>12.24798</v>
      </c>
      <c r="BI11" s="324">
        <v>12.216189999999999</v>
      </c>
      <c r="BJ11" s="324">
        <v>11.25437</v>
      </c>
      <c r="BK11" s="324">
        <v>11.477209999999999</v>
      </c>
      <c r="BL11" s="324">
        <v>11.73509</v>
      </c>
      <c r="BM11" s="324">
        <v>12.124359999999999</v>
      </c>
      <c r="BN11" s="324">
        <v>12.767480000000001</v>
      </c>
      <c r="BO11" s="324">
        <v>12.661160000000001</v>
      </c>
      <c r="BP11" s="324">
        <v>12.36683</v>
      </c>
      <c r="BQ11" s="324">
        <v>12.17526</v>
      </c>
      <c r="BR11" s="324">
        <v>11.94201</v>
      </c>
      <c r="BS11" s="324">
        <v>12.04791</v>
      </c>
      <c r="BT11" s="324">
        <v>12.38861</v>
      </c>
      <c r="BU11" s="324">
        <v>12.27632</v>
      </c>
      <c r="BV11" s="324">
        <v>11.25864</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10.865348089999999</v>
      </c>
      <c r="AN12" s="208">
        <v>11.046693111</v>
      </c>
      <c r="AO12" s="208">
        <v>11.23617793</v>
      </c>
      <c r="AP12" s="208">
        <v>11.522748803000001</v>
      </c>
      <c r="AQ12" s="208">
        <v>11.389029847</v>
      </c>
      <c r="AR12" s="208">
        <v>11.372913219999999</v>
      </c>
      <c r="AS12" s="208">
        <v>11.223238845999999</v>
      </c>
      <c r="AT12" s="208">
        <v>11.186600218000001</v>
      </c>
      <c r="AU12" s="208">
        <v>11.500199239000001</v>
      </c>
      <c r="AV12" s="208">
        <v>11.61306257</v>
      </c>
      <c r="AW12" s="208">
        <v>11.541241496</v>
      </c>
      <c r="AX12" s="208">
        <v>11.010884523</v>
      </c>
      <c r="AY12" s="208">
        <v>10.686239402</v>
      </c>
      <c r="AZ12" s="208">
        <v>13.996751034000001</v>
      </c>
      <c r="BA12" s="208">
        <v>10.955370887999999</v>
      </c>
      <c r="BB12" s="208">
        <v>11.706328326</v>
      </c>
      <c r="BC12" s="208">
        <v>11.757480118</v>
      </c>
      <c r="BD12" s="208">
        <v>11.69</v>
      </c>
      <c r="BE12" s="208">
        <v>11.56</v>
      </c>
      <c r="BF12" s="208">
        <v>11.81535</v>
      </c>
      <c r="BG12" s="208">
        <v>12.20012</v>
      </c>
      <c r="BH12" s="324">
        <v>12.48775</v>
      </c>
      <c r="BI12" s="324">
        <v>12.484920000000001</v>
      </c>
      <c r="BJ12" s="324">
        <v>11.94989</v>
      </c>
      <c r="BK12" s="324">
        <v>11.65569</v>
      </c>
      <c r="BL12" s="324">
        <v>15.580920000000001</v>
      </c>
      <c r="BM12" s="324">
        <v>11.670809999999999</v>
      </c>
      <c r="BN12" s="324">
        <v>12.14916</v>
      </c>
      <c r="BO12" s="324">
        <v>12.003830000000001</v>
      </c>
      <c r="BP12" s="324">
        <v>11.814410000000001</v>
      </c>
      <c r="BQ12" s="324">
        <v>11.539400000000001</v>
      </c>
      <c r="BR12" s="324">
        <v>11.664110000000001</v>
      </c>
      <c r="BS12" s="324">
        <v>12.04397</v>
      </c>
      <c r="BT12" s="324">
        <v>12.21439</v>
      </c>
      <c r="BU12" s="324">
        <v>12.112640000000001</v>
      </c>
      <c r="BV12" s="324">
        <v>11.542160000000001</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11.323235915</v>
      </c>
      <c r="AN13" s="208">
        <v>11.406112979</v>
      </c>
      <c r="AO13" s="208">
        <v>11.558344035999999</v>
      </c>
      <c r="AP13" s="208">
        <v>11.822395502999999</v>
      </c>
      <c r="AQ13" s="208">
        <v>12.050919386</v>
      </c>
      <c r="AR13" s="208">
        <v>12.271031853</v>
      </c>
      <c r="AS13" s="208">
        <v>12.193732255</v>
      </c>
      <c r="AT13" s="208">
        <v>12.064937617</v>
      </c>
      <c r="AU13" s="208">
        <v>12.358755218000001</v>
      </c>
      <c r="AV13" s="208">
        <v>11.937560317999999</v>
      </c>
      <c r="AW13" s="208">
        <v>11.503079651</v>
      </c>
      <c r="AX13" s="208">
        <v>11.467190965</v>
      </c>
      <c r="AY13" s="208">
        <v>11.374358092</v>
      </c>
      <c r="AZ13" s="208">
        <v>11.589501019</v>
      </c>
      <c r="BA13" s="208">
        <v>11.649318732999999</v>
      </c>
      <c r="BB13" s="208">
        <v>11.888241614</v>
      </c>
      <c r="BC13" s="208">
        <v>12.142990425000001</v>
      </c>
      <c r="BD13" s="208">
        <v>12.17</v>
      </c>
      <c r="BE13" s="208">
        <v>12.21</v>
      </c>
      <c r="BF13" s="208">
        <v>12.147629999999999</v>
      </c>
      <c r="BG13" s="208">
        <v>12.49166</v>
      </c>
      <c r="BH13" s="324">
        <v>12.10702</v>
      </c>
      <c r="BI13" s="324">
        <v>11.71105</v>
      </c>
      <c r="BJ13" s="324">
        <v>11.72517</v>
      </c>
      <c r="BK13" s="324">
        <v>11.67381</v>
      </c>
      <c r="BL13" s="324">
        <v>11.92657</v>
      </c>
      <c r="BM13" s="324">
        <v>11.99348</v>
      </c>
      <c r="BN13" s="324">
        <v>12.25807</v>
      </c>
      <c r="BO13" s="324">
        <v>12.5183</v>
      </c>
      <c r="BP13" s="324">
        <v>12.526339999999999</v>
      </c>
      <c r="BQ13" s="324">
        <v>12.51497</v>
      </c>
      <c r="BR13" s="324">
        <v>12.396890000000001</v>
      </c>
      <c r="BS13" s="324">
        <v>12.71698</v>
      </c>
      <c r="BT13" s="324">
        <v>12.294219999999999</v>
      </c>
      <c r="BU13" s="324">
        <v>11.869020000000001</v>
      </c>
      <c r="BV13" s="324">
        <v>11.8505</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15.567559107999999</v>
      </c>
      <c r="AN14" s="208">
        <v>15.880666203000001</v>
      </c>
      <c r="AO14" s="208">
        <v>15.651380060999999</v>
      </c>
      <c r="AP14" s="208">
        <v>15.870305273</v>
      </c>
      <c r="AQ14" s="208">
        <v>15.853420776</v>
      </c>
      <c r="AR14" s="208">
        <v>16.740075424</v>
      </c>
      <c r="AS14" s="208">
        <v>17.248179270000001</v>
      </c>
      <c r="AT14" s="208">
        <v>17.797695312999998</v>
      </c>
      <c r="AU14" s="208">
        <v>18.311439642</v>
      </c>
      <c r="AV14" s="208">
        <v>17.664621497999999</v>
      </c>
      <c r="AW14" s="208">
        <v>16.664481611999999</v>
      </c>
      <c r="AX14" s="208">
        <v>16.103869176</v>
      </c>
      <c r="AY14" s="208">
        <v>16.436424583000001</v>
      </c>
      <c r="AZ14" s="208">
        <v>16.582539113999999</v>
      </c>
      <c r="BA14" s="208">
        <v>17.251739917999998</v>
      </c>
      <c r="BB14" s="208">
        <v>17.530387943000001</v>
      </c>
      <c r="BC14" s="208">
        <v>18.249784834</v>
      </c>
      <c r="BD14" s="208">
        <v>18.579999999999998</v>
      </c>
      <c r="BE14" s="208">
        <v>18.989999999999998</v>
      </c>
      <c r="BF14" s="208">
        <v>18.032260000000001</v>
      </c>
      <c r="BG14" s="208">
        <v>18.390129999999999</v>
      </c>
      <c r="BH14" s="324">
        <v>17.114650000000001</v>
      </c>
      <c r="BI14" s="324">
        <v>16.798870000000001</v>
      </c>
      <c r="BJ14" s="324">
        <v>16.297370000000001</v>
      </c>
      <c r="BK14" s="324">
        <v>16.605350000000001</v>
      </c>
      <c r="BL14" s="324">
        <v>16.761199999999999</v>
      </c>
      <c r="BM14" s="324">
        <v>17.450369999999999</v>
      </c>
      <c r="BN14" s="324">
        <v>18.878509999999999</v>
      </c>
      <c r="BO14" s="324">
        <v>18.831959999999999</v>
      </c>
      <c r="BP14" s="324">
        <v>19.27337</v>
      </c>
      <c r="BQ14" s="324">
        <v>19.78031</v>
      </c>
      <c r="BR14" s="324">
        <v>18.903870000000001</v>
      </c>
      <c r="BS14" s="324">
        <v>19.361910000000002</v>
      </c>
      <c r="BT14" s="324">
        <v>17.35117</v>
      </c>
      <c r="BU14" s="324">
        <v>17.71491</v>
      </c>
      <c r="BV14" s="324">
        <v>17.169930000000001</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12.69</v>
      </c>
      <c r="AZ15" s="208">
        <v>13.34</v>
      </c>
      <c r="BA15" s="208">
        <v>13.29</v>
      </c>
      <c r="BB15" s="208">
        <v>13.76</v>
      </c>
      <c r="BC15" s="208">
        <v>13.71</v>
      </c>
      <c r="BD15" s="208">
        <v>13.85</v>
      </c>
      <c r="BE15" s="208">
        <v>13.9</v>
      </c>
      <c r="BF15" s="208">
        <v>13.7982</v>
      </c>
      <c r="BG15" s="208">
        <v>13.961449999999999</v>
      </c>
      <c r="BH15" s="324">
        <v>14.182779999999999</v>
      </c>
      <c r="BI15" s="324">
        <v>13.91755</v>
      </c>
      <c r="BJ15" s="324">
        <v>13.385429999999999</v>
      </c>
      <c r="BK15" s="324">
        <v>13.355</v>
      </c>
      <c r="BL15" s="324">
        <v>14.19445</v>
      </c>
      <c r="BM15" s="324">
        <v>14.02007</v>
      </c>
      <c r="BN15" s="324">
        <v>14.509180000000001</v>
      </c>
      <c r="BO15" s="324">
        <v>14.27839</v>
      </c>
      <c r="BP15" s="324">
        <v>14.357390000000001</v>
      </c>
      <c r="BQ15" s="324">
        <v>14.27697</v>
      </c>
      <c r="BR15" s="324">
        <v>14.15443</v>
      </c>
      <c r="BS15" s="324">
        <v>14.31667</v>
      </c>
      <c r="BT15" s="324">
        <v>14.35675</v>
      </c>
      <c r="BU15" s="324">
        <v>14.070499999999999</v>
      </c>
      <c r="BV15" s="324">
        <v>13.481299999999999</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2"/>
      <c r="BI16" s="442"/>
      <c r="BJ16" s="442"/>
      <c r="BK16" s="442"/>
      <c r="BL16" s="442"/>
      <c r="BM16" s="442"/>
      <c r="BN16" s="442"/>
      <c r="BO16" s="442"/>
      <c r="BP16" s="442"/>
      <c r="BQ16" s="442"/>
      <c r="BR16" s="442"/>
      <c r="BS16" s="442"/>
      <c r="BT16" s="442"/>
      <c r="BU16" s="442"/>
      <c r="BV16" s="442"/>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16.254259231999999</v>
      </c>
      <c r="AN17" s="208">
        <v>16.420573134000001</v>
      </c>
      <c r="AO17" s="208">
        <v>16.047811710000001</v>
      </c>
      <c r="AP17" s="208">
        <v>16.166756538000001</v>
      </c>
      <c r="AQ17" s="208">
        <v>15.474025262</v>
      </c>
      <c r="AR17" s="208">
        <v>15.406124758000001</v>
      </c>
      <c r="AS17" s="208">
        <v>15.892264346999999</v>
      </c>
      <c r="AT17" s="208">
        <v>16.252359042999998</v>
      </c>
      <c r="AU17" s="208">
        <v>15.768100238000001</v>
      </c>
      <c r="AV17" s="208">
        <v>15.735435277000001</v>
      </c>
      <c r="AW17" s="208">
        <v>15.558202874999999</v>
      </c>
      <c r="AX17" s="208">
        <v>15.719928477</v>
      </c>
      <c r="AY17" s="208">
        <v>15.954812240000001</v>
      </c>
      <c r="AZ17" s="208">
        <v>16.554236106000001</v>
      </c>
      <c r="BA17" s="208">
        <v>16.345530148999998</v>
      </c>
      <c r="BB17" s="208">
        <v>15.764010376</v>
      </c>
      <c r="BC17" s="208">
        <v>15.228967407000001</v>
      </c>
      <c r="BD17" s="208">
        <v>16.170000000000002</v>
      </c>
      <c r="BE17" s="208">
        <v>16.95</v>
      </c>
      <c r="BF17" s="208">
        <v>17.29222</v>
      </c>
      <c r="BG17" s="208">
        <v>16.802009999999999</v>
      </c>
      <c r="BH17" s="324">
        <v>16.878810000000001</v>
      </c>
      <c r="BI17" s="324">
        <v>16.743580000000001</v>
      </c>
      <c r="BJ17" s="324">
        <v>16.969380000000001</v>
      </c>
      <c r="BK17" s="324">
        <v>17.25854</v>
      </c>
      <c r="BL17" s="324">
        <v>17.93901</v>
      </c>
      <c r="BM17" s="324">
        <v>17.704730000000001</v>
      </c>
      <c r="BN17" s="324">
        <v>17.078420000000001</v>
      </c>
      <c r="BO17" s="324">
        <v>16.505610000000001</v>
      </c>
      <c r="BP17" s="324">
        <v>17.5838</v>
      </c>
      <c r="BQ17" s="324">
        <v>18.295200000000001</v>
      </c>
      <c r="BR17" s="324">
        <v>18.708110000000001</v>
      </c>
      <c r="BS17" s="324">
        <v>18.09244</v>
      </c>
      <c r="BT17" s="324">
        <v>18.067229999999999</v>
      </c>
      <c r="BU17" s="324">
        <v>17.84103</v>
      </c>
      <c r="BV17" s="324">
        <v>17.996089999999999</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11.582773871000001</v>
      </c>
      <c r="AN18" s="208">
        <v>11.621895638</v>
      </c>
      <c r="AO18" s="208">
        <v>11.875560013999999</v>
      </c>
      <c r="AP18" s="208">
        <v>11.869960804</v>
      </c>
      <c r="AQ18" s="208">
        <v>12.284629311</v>
      </c>
      <c r="AR18" s="208">
        <v>13.301547343999999</v>
      </c>
      <c r="AS18" s="208">
        <v>13.173353312</v>
      </c>
      <c r="AT18" s="208">
        <v>13.194035955</v>
      </c>
      <c r="AU18" s="208">
        <v>13.278826254</v>
      </c>
      <c r="AV18" s="208">
        <v>12.795856580000001</v>
      </c>
      <c r="AW18" s="208">
        <v>12.456357553</v>
      </c>
      <c r="AX18" s="208">
        <v>12.000598118999999</v>
      </c>
      <c r="AY18" s="208">
        <v>12.107286369000001</v>
      </c>
      <c r="AZ18" s="208">
        <v>12.679264914000001</v>
      </c>
      <c r="BA18" s="208">
        <v>12.661177390000001</v>
      </c>
      <c r="BB18" s="208">
        <v>13.085372997</v>
      </c>
      <c r="BC18" s="208">
        <v>12.782152104</v>
      </c>
      <c r="BD18" s="208">
        <v>14.06</v>
      </c>
      <c r="BE18" s="208">
        <v>14.67</v>
      </c>
      <c r="BF18" s="208">
        <v>14.37997</v>
      </c>
      <c r="BG18" s="208">
        <v>14.451309999999999</v>
      </c>
      <c r="BH18" s="324">
        <v>13.792350000000001</v>
      </c>
      <c r="BI18" s="324">
        <v>13.364179999999999</v>
      </c>
      <c r="BJ18" s="324">
        <v>12.773540000000001</v>
      </c>
      <c r="BK18" s="324">
        <v>12.869630000000001</v>
      </c>
      <c r="BL18" s="324">
        <v>13.39568</v>
      </c>
      <c r="BM18" s="324">
        <v>13.490460000000001</v>
      </c>
      <c r="BN18" s="324">
        <v>13.868130000000001</v>
      </c>
      <c r="BO18" s="324">
        <v>13.498049999999999</v>
      </c>
      <c r="BP18" s="324">
        <v>14.699669999999999</v>
      </c>
      <c r="BQ18" s="324">
        <v>15.217219999999999</v>
      </c>
      <c r="BR18" s="324">
        <v>14.657730000000001</v>
      </c>
      <c r="BS18" s="324">
        <v>14.65001</v>
      </c>
      <c r="BT18" s="324">
        <v>13.985060000000001</v>
      </c>
      <c r="BU18" s="324">
        <v>13.464040000000001</v>
      </c>
      <c r="BV18" s="324">
        <v>12.806240000000001</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9.8731036006000004</v>
      </c>
      <c r="AN19" s="208">
        <v>9.8777595911000002</v>
      </c>
      <c r="AO19" s="208">
        <v>10.099316011999999</v>
      </c>
      <c r="AP19" s="208">
        <v>10.339603872</v>
      </c>
      <c r="AQ19" s="208">
        <v>10.289725435999999</v>
      </c>
      <c r="AR19" s="208">
        <v>10.474398002999999</v>
      </c>
      <c r="AS19" s="208">
        <v>10.038463298</v>
      </c>
      <c r="AT19" s="208">
        <v>10.048899264999999</v>
      </c>
      <c r="AU19" s="208">
        <v>10.532906314</v>
      </c>
      <c r="AV19" s="208">
        <v>10.370408857999999</v>
      </c>
      <c r="AW19" s="208">
        <v>10.399983911</v>
      </c>
      <c r="AX19" s="208">
        <v>10.118290399999999</v>
      </c>
      <c r="AY19" s="208">
        <v>10.086512355</v>
      </c>
      <c r="AZ19" s="208">
        <v>10.450102363999999</v>
      </c>
      <c r="BA19" s="208">
        <v>10.664679833999999</v>
      </c>
      <c r="BB19" s="208">
        <v>10.614681226</v>
      </c>
      <c r="BC19" s="208">
        <v>10.741209495</v>
      </c>
      <c r="BD19" s="208">
        <v>10.71</v>
      </c>
      <c r="BE19" s="208">
        <v>10.56</v>
      </c>
      <c r="BF19" s="208">
        <v>10.512829999999999</v>
      </c>
      <c r="BG19" s="208">
        <v>11.058669999999999</v>
      </c>
      <c r="BH19" s="324">
        <v>10.92559</v>
      </c>
      <c r="BI19" s="324">
        <v>11.00225</v>
      </c>
      <c r="BJ19" s="324">
        <v>10.72307</v>
      </c>
      <c r="BK19" s="324">
        <v>10.711069999999999</v>
      </c>
      <c r="BL19" s="324">
        <v>11.064909999999999</v>
      </c>
      <c r="BM19" s="324">
        <v>11.302060000000001</v>
      </c>
      <c r="BN19" s="324">
        <v>11.221550000000001</v>
      </c>
      <c r="BO19" s="324">
        <v>11.32254</v>
      </c>
      <c r="BP19" s="324">
        <v>11.23936</v>
      </c>
      <c r="BQ19" s="324">
        <v>11.016389999999999</v>
      </c>
      <c r="BR19" s="324">
        <v>10.86251</v>
      </c>
      <c r="BS19" s="324">
        <v>11.320449999999999</v>
      </c>
      <c r="BT19" s="324">
        <v>11.09186</v>
      </c>
      <c r="BU19" s="324">
        <v>11.06546</v>
      </c>
      <c r="BV19" s="324">
        <v>10.692410000000001</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8.8993508117999998</v>
      </c>
      <c r="AN20" s="208">
        <v>9.0919164913999992</v>
      </c>
      <c r="AO20" s="208">
        <v>9.2235743373000005</v>
      </c>
      <c r="AP20" s="208">
        <v>9.5043735877</v>
      </c>
      <c r="AQ20" s="208">
        <v>10.124048107</v>
      </c>
      <c r="AR20" s="208">
        <v>10.620920363</v>
      </c>
      <c r="AS20" s="208">
        <v>10.469669914000001</v>
      </c>
      <c r="AT20" s="208">
        <v>10.477711986999999</v>
      </c>
      <c r="AU20" s="208">
        <v>10.008558491000001</v>
      </c>
      <c r="AV20" s="208">
        <v>9.3000681575000002</v>
      </c>
      <c r="AW20" s="208">
        <v>9.1678448583000005</v>
      </c>
      <c r="AX20" s="208">
        <v>8.8884140461999994</v>
      </c>
      <c r="AY20" s="208">
        <v>8.8142886082</v>
      </c>
      <c r="AZ20" s="208">
        <v>9.2304456235999996</v>
      </c>
      <c r="BA20" s="208">
        <v>9.2659672057000009</v>
      </c>
      <c r="BB20" s="208">
        <v>9.4887852707999993</v>
      </c>
      <c r="BC20" s="208">
        <v>9.8899924421000005</v>
      </c>
      <c r="BD20" s="208">
        <v>11.03</v>
      </c>
      <c r="BE20" s="208">
        <v>10.93</v>
      </c>
      <c r="BF20" s="208">
        <v>11.203519999999999</v>
      </c>
      <c r="BG20" s="208">
        <v>10.938459999999999</v>
      </c>
      <c r="BH20" s="324">
        <v>10.10493</v>
      </c>
      <c r="BI20" s="324">
        <v>9.8320659999999993</v>
      </c>
      <c r="BJ20" s="324">
        <v>9.2272920000000003</v>
      </c>
      <c r="BK20" s="324">
        <v>8.9433310000000006</v>
      </c>
      <c r="BL20" s="324">
        <v>9.0820799999999995</v>
      </c>
      <c r="BM20" s="324">
        <v>9.3003049999999998</v>
      </c>
      <c r="BN20" s="324">
        <v>9.2236779999999996</v>
      </c>
      <c r="BO20" s="324">
        <v>9.3611210000000007</v>
      </c>
      <c r="BP20" s="324">
        <v>10.39739</v>
      </c>
      <c r="BQ20" s="324">
        <v>10.08441</v>
      </c>
      <c r="BR20" s="324">
        <v>10.15448</v>
      </c>
      <c r="BS20" s="324">
        <v>9.7956900000000005</v>
      </c>
      <c r="BT20" s="324">
        <v>9.0637670000000004</v>
      </c>
      <c r="BU20" s="324">
        <v>8.8306660000000008</v>
      </c>
      <c r="BV20" s="324">
        <v>8.4599580000000003</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9.0947043718000007</v>
      </c>
      <c r="AN21" s="208">
        <v>9.3080702274</v>
      </c>
      <c r="AO21" s="208">
        <v>9.2959752350000002</v>
      </c>
      <c r="AP21" s="208">
        <v>9.3033882778999999</v>
      </c>
      <c r="AQ21" s="208">
        <v>8.6827214328999993</v>
      </c>
      <c r="AR21" s="208">
        <v>9.0846095115000001</v>
      </c>
      <c r="AS21" s="208">
        <v>9.0037798840000001</v>
      </c>
      <c r="AT21" s="208">
        <v>9.0785616496999992</v>
      </c>
      <c r="AU21" s="208">
        <v>9.1911441655000008</v>
      </c>
      <c r="AV21" s="208">
        <v>9.1599306047999995</v>
      </c>
      <c r="AW21" s="208">
        <v>9.1149262230999994</v>
      </c>
      <c r="AX21" s="208">
        <v>9.3265618919000008</v>
      </c>
      <c r="AY21" s="208">
        <v>8.9646125359000006</v>
      </c>
      <c r="AZ21" s="208">
        <v>9.5516194112000008</v>
      </c>
      <c r="BA21" s="208">
        <v>9.3875079875999994</v>
      </c>
      <c r="BB21" s="208">
        <v>8.9305076602</v>
      </c>
      <c r="BC21" s="208">
        <v>9.1930862342000008</v>
      </c>
      <c r="BD21" s="208">
        <v>9.3800000000000008</v>
      </c>
      <c r="BE21" s="208">
        <v>9.42</v>
      </c>
      <c r="BF21" s="208">
        <v>9.4435719999999996</v>
      </c>
      <c r="BG21" s="208">
        <v>9.6566369999999999</v>
      </c>
      <c r="BH21" s="324">
        <v>9.7070559999999997</v>
      </c>
      <c r="BI21" s="324">
        <v>9.714499</v>
      </c>
      <c r="BJ21" s="324">
        <v>10.01355</v>
      </c>
      <c r="BK21" s="324">
        <v>9.6530810000000002</v>
      </c>
      <c r="BL21" s="324">
        <v>10.304360000000001</v>
      </c>
      <c r="BM21" s="324">
        <v>10.10589</v>
      </c>
      <c r="BN21" s="324">
        <v>9.5505239999999993</v>
      </c>
      <c r="BO21" s="324">
        <v>9.7649860000000004</v>
      </c>
      <c r="BP21" s="324">
        <v>9.8827510000000007</v>
      </c>
      <c r="BQ21" s="324">
        <v>9.8484459999999991</v>
      </c>
      <c r="BR21" s="324">
        <v>9.7469040000000007</v>
      </c>
      <c r="BS21" s="324">
        <v>9.8784880000000008</v>
      </c>
      <c r="BT21" s="324">
        <v>9.8205080000000002</v>
      </c>
      <c r="BU21" s="324">
        <v>9.7309269999999994</v>
      </c>
      <c r="BV21" s="324">
        <v>9.8978739999999998</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10.779465331000001</v>
      </c>
      <c r="AN22" s="208">
        <v>10.685425177999999</v>
      </c>
      <c r="AO22" s="208">
        <v>10.774798681</v>
      </c>
      <c r="AP22" s="208">
        <v>10.785825164</v>
      </c>
      <c r="AQ22" s="208">
        <v>10.882219703000001</v>
      </c>
      <c r="AR22" s="208">
        <v>10.817906991999999</v>
      </c>
      <c r="AS22" s="208">
        <v>10.567038950000001</v>
      </c>
      <c r="AT22" s="208">
        <v>10.525121256</v>
      </c>
      <c r="AU22" s="208">
        <v>10.701117388</v>
      </c>
      <c r="AV22" s="208">
        <v>10.646423531</v>
      </c>
      <c r="AW22" s="208">
        <v>10.886241098999999</v>
      </c>
      <c r="AX22" s="208">
        <v>10.492749367</v>
      </c>
      <c r="AY22" s="208">
        <v>10.701968508</v>
      </c>
      <c r="AZ22" s="208">
        <v>11.074276063999999</v>
      </c>
      <c r="BA22" s="208">
        <v>11.112762016</v>
      </c>
      <c r="BB22" s="208">
        <v>11.234426328</v>
      </c>
      <c r="BC22" s="208">
        <v>11.199879515999999</v>
      </c>
      <c r="BD22" s="208">
        <v>11.25</v>
      </c>
      <c r="BE22" s="208">
        <v>11.35</v>
      </c>
      <c r="BF22" s="208">
        <v>11.22714</v>
      </c>
      <c r="BG22" s="208">
        <v>11.349909999999999</v>
      </c>
      <c r="BH22" s="324">
        <v>11.292770000000001</v>
      </c>
      <c r="BI22" s="324">
        <v>11.51648</v>
      </c>
      <c r="BJ22" s="324">
        <v>11.09599</v>
      </c>
      <c r="BK22" s="324">
        <v>11.284380000000001</v>
      </c>
      <c r="BL22" s="324">
        <v>11.63499</v>
      </c>
      <c r="BM22" s="324">
        <v>11.66771</v>
      </c>
      <c r="BN22" s="324">
        <v>11.71482</v>
      </c>
      <c r="BO22" s="324">
        <v>11.596450000000001</v>
      </c>
      <c r="BP22" s="324">
        <v>11.606</v>
      </c>
      <c r="BQ22" s="324">
        <v>11.677949999999999</v>
      </c>
      <c r="BR22" s="324">
        <v>11.52216</v>
      </c>
      <c r="BS22" s="324">
        <v>11.59816</v>
      </c>
      <c r="BT22" s="324">
        <v>11.452719999999999</v>
      </c>
      <c r="BU22" s="324">
        <v>11.605079999999999</v>
      </c>
      <c r="BV22" s="324">
        <v>11.12002</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7.6985203374999998</v>
      </c>
      <c r="AN23" s="208">
        <v>7.9685589534999997</v>
      </c>
      <c r="AO23" s="208">
        <v>7.8626765437000001</v>
      </c>
      <c r="AP23" s="208">
        <v>7.9031894254999999</v>
      </c>
      <c r="AQ23" s="208">
        <v>7.8196399250999997</v>
      </c>
      <c r="AR23" s="208">
        <v>7.8792325462999999</v>
      </c>
      <c r="AS23" s="208">
        <v>7.6953069637000002</v>
      </c>
      <c r="AT23" s="208">
        <v>7.9078205065000002</v>
      </c>
      <c r="AU23" s="208">
        <v>8.0981931368000009</v>
      </c>
      <c r="AV23" s="208">
        <v>7.8952139805000003</v>
      </c>
      <c r="AW23" s="208">
        <v>8.1260614241999995</v>
      </c>
      <c r="AX23" s="208">
        <v>7.9291314133000004</v>
      </c>
      <c r="AY23" s="208">
        <v>7.8687205976000003</v>
      </c>
      <c r="AZ23" s="208">
        <v>16.633412379999999</v>
      </c>
      <c r="BA23" s="208">
        <v>9.8766761394000007</v>
      </c>
      <c r="BB23" s="208">
        <v>10.121321173</v>
      </c>
      <c r="BC23" s="208">
        <v>8.7064705584999995</v>
      </c>
      <c r="BD23" s="208">
        <v>7.92</v>
      </c>
      <c r="BE23" s="208">
        <v>8.49</v>
      </c>
      <c r="BF23" s="208">
        <v>8.2951750000000004</v>
      </c>
      <c r="BG23" s="208">
        <v>8.3758649999999992</v>
      </c>
      <c r="BH23" s="324">
        <v>7.8986109999999998</v>
      </c>
      <c r="BI23" s="324">
        <v>8.050891</v>
      </c>
      <c r="BJ23" s="324">
        <v>7.8100339999999999</v>
      </c>
      <c r="BK23" s="324">
        <v>7.699084</v>
      </c>
      <c r="BL23" s="324">
        <v>16.124549999999999</v>
      </c>
      <c r="BM23" s="324">
        <v>10.020060000000001</v>
      </c>
      <c r="BN23" s="324">
        <v>10.23409</v>
      </c>
      <c r="BO23" s="324">
        <v>8.8200990000000008</v>
      </c>
      <c r="BP23" s="324">
        <v>8.0290180000000007</v>
      </c>
      <c r="BQ23" s="324">
        <v>8.7028599999999994</v>
      </c>
      <c r="BR23" s="324">
        <v>8.5835120000000007</v>
      </c>
      <c r="BS23" s="324">
        <v>8.6537249999999997</v>
      </c>
      <c r="BT23" s="324">
        <v>8.2687030000000004</v>
      </c>
      <c r="BU23" s="324">
        <v>8.4542369999999991</v>
      </c>
      <c r="BV23" s="324">
        <v>8.2370710000000003</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8.8826929230000005</v>
      </c>
      <c r="AN24" s="208">
        <v>9.0451550476999998</v>
      </c>
      <c r="AO24" s="208">
        <v>9.0917601322999992</v>
      </c>
      <c r="AP24" s="208">
        <v>9.3945081980000005</v>
      </c>
      <c r="AQ24" s="208">
        <v>9.7633743162000002</v>
      </c>
      <c r="AR24" s="208">
        <v>10.222280399000001</v>
      </c>
      <c r="AS24" s="208">
        <v>10.170616711999999</v>
      </c>
      <c r="AT24" s="208">
        <v>10.044736422</v>
      </c>
      <c r="AU24" s="208">
        <v>10.041773136</v>
      </c>
      <c r="AV24" s="208">
        <v>9.5282529299000007</v>
      </c>
      <c r="AW24" s="208">
        <v>9.3020043585999996</v>
      </c>
      <c r="AX24" s="208">
        <v>9.0768903816000002</v>
      </c>
      <c r="AY24" s="208">
        <v>8.9218590709000001</v>
      </c>
      <c r="AZ24" s="208">
        <v>9.2757927936000009</v>
      </c>
      <c r="BA24" s="208">
        <v>9.1546224535</v>
      </c>
      <c r="BB24" s="208">
        <v>9.3681835421000006</v>
      </c>
      <c r="BC24" s="208">
        <v>9.6534561628999995</v>
      </c>
      <c r="BD24" s="208">
        <v>10.17</v>
      </c>
      <c r="BE24" s="208">
        <v>10.32</v>
      </c>
      <c r="BF24" s="208">
        <v>10.28566</v>
      </c>
      <c r="BG24" s="208">
        <v>10.26901</v>
      </c>
      <c r="BH24" s="324">
        <v>9.7522570000000002</v>
      </c>
      <c r="BI24" s="324">
        <v>9.5082360000000001</v>
      </c>
      <c r="BJ24" s="324">
        <v>9.2892440000000001</v>
      </c>
      <c r="BK24" s="324">
        <v>9.1292229999999996</v>
      </c>
      <c r="BL24" s="324">
        <v>9.4720340000000007</v>
      </c>
      <c r="BM24" s="324">
        <v>9.3832400000000007</v>
      </c>
      <c r="BN24" s="324">
        <v>9.6121250000000007</v>
      </c>
      <c r="BO24" s="324">
        <v>9.8969500000000004</v>
      </c>
      <c r="BP24" s="324">
        <v>10.416679999999999</v>
      </c>
      <c r="BQ24" s="324">
        <v>10.51309</v>
      </c>
      <c r="BR24" s="324">
        <v>10.41808</v>
      </c>
      <c r="BS24" s="324">
        <v>10.39852</v>
      </c>
      <c r="BT24" s="324">
        <v>9.8304600000000004</v>
      </c>
      <c r="BU24" s="324">
        <v>9.5547109999999993</v>
      </c>
      <c r="BV24" s="324">
        <v>9.3089689999999994</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13.346150781</v>
      </c>
      <c r="AN25" s="208">
        <v>13.54821877</v>
      </c>
      <c r="AO25" s="208">
        <v>13.603455099</v>
      </c>
      <c r="AP25" s="208">
        <v>13.2265164</v>
      </c>
      <c r="AQ25" s="208">
        <v>14.493651671</v>
      </c>
      <c r="AR25" s="208">
        <v>16.462497577000001</v>
      </c>
      <c r="AS25" s="208">
        <v>16.925921336999998</v>
      </c>
      <c r="AT25" s="208">
        <v>17.559359835999999</v>
      </c>
      <c r="AU25" s="208">
        <v>17.146829529000001</v>
      </c>
      <c r="AV25" s="208">
        <v>16.085119466999998</v>
      </c>
      <c r="AW25" s="208">
        <v>14.851304321000001</v>
      </c>
      <c r="AX25" s="208">
        <v>14.155022631</v>
      </c>
      <c r="AY25" s="208">
        <v>14.079972787999999</v>
      </c>
      <c r="AZ25" s="208">
        <v>14.546976021000001</v>
      </c>
      <c r="BA25" s="208">
        <v>14.912955357</v>
      </c>
      <c r="BB25" s="208">
        <v>15.320764106</v>
      </c>
      <c r="BC25" s="208">
        <v>15.163741988</v>
      </c>
      <c r="BD25" s="208">
        <v>17.18</v>
      </c>
      <c r="BE25" s="208">
        <v>17.75</v>
      </c>
      <c r="BF25" s="208">
        <v>18.808039999999998</v>
      </c>
      <c r="BG25" s="208">
        <v>18.090499999999999</v>
      </c>
      <c r="BH25" s="324">
        <v>17.00919</v>
      </c>
      <c r="BI25" s="324">
        <v>15.71537</v>
      </c>
      <c r="BJ25" s="324">
        <v>15.14831</v>
      </c>
      <c r="BK25" s="324">
        <v>15.124779999999999</v>
      </c>
      <c r="BL25" s="324">
        <v>15.61547</v>
      </c>
      <c r="BM25" s="324">
        <v>16.280059999999999</v>
      </c>
      <c r="BN25" s="324">
        <v>16.881530000000001</v>
      </c>
      <c r="BO25" s="324">
        <v>16.70532</v>
      </c>
      <c r="BP25" s="324">
        <v>18.885010000000001</v>
      </c>
      <c r="BQ25" s="324">
        <v>19.32037</v>
      </c>
      <c r="BR25" s="324">
        <v>20.38231</v>
      </c>
      <c r="BS25" s="324">
        <v>19.664580000000001</v>
      </c>
      <c r="BT25" s="324">
        <v>18.329409999999999</v>
      </c>
      <c r="BU25" s="324">
        <v>16.89761</v>
      </c>
      <c r="BV25" s="324">
        <v>16.206869999999999</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10.48</v>
      </c>
      <c r="AY26" s="208">
        <v>10.31</v>
      </c>
      <c r="AZ26" s="208">
        <v>11.93</v>
      </c>
      <c r="BA26" s="208">
        <v>11.13</v>
      </c>
      <c r="BB26" s="208">
        <v>10.99</v>
      </c>
      <c r="BC26" s="208">
        <v>10.84</v>
      </c>
      <c r="BD26" s="208">
        <v>11.34</v>
      </c>
      <c r="BE26" s="208">
        <v>11.57</v>
      </c>
      <c r="BF26" s="208">
        <v>11.60801</v>
      </c>
      <c r="BG26" s="208">
        <v>11.67051</v>
      </c>
      <c r="BH26" s="324">
        <v>11.367509999999999</v>
      </c>
      <c r="BI26" s="324">
        <v>11.14751</v>
      </c>
      <c r="BJ26" s="324">
        <v>11.050050000000001</v>
      </c>
      <c r="BK26" s="324">
        <v>10.852550000000001</v>
      </c>
      <c r="BL26" s="324">
        <v>12.436920000000001</v>
      </c>
      <c r="BM26" s="324">
        <v>11.780709999999999</v>
      </c>
      <c r="BN26" s="324">
        <v>11.5799</v>
      </c>
      <c r="BO26" s="324">
        <v>11.357810000000001</v>
      </c>
      <c r="BP26" s="324">
        <v>11.84901</v>
      </c>
      <c r="BQ26" s="324">
        <v>12.00212</v>
      </c>
      <c r="BR26" s="324">
        <v>11.96968</v>
      </c>
      <c r="BS26" s="324">
        <v>12.00708</v>
      </c>
      <c r="BT26" s="324">
        <v>11.6295</v>
      </c>
      <c r="BU26" s="324">
        <v>11.325900000000001</v>
      </c>
      <c r="BV26" s="324">
        <v>11.19244</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2"/>
      <c r="BI27" s="442"/>
      <c r="BJ27" s="442"/>
      <c r="BK27" s="442"/>
      <c r="BL27" s="442"/>
      <c r="BM27" s="442"/>
      <c r="BN27" s="442"/>
      <c r="BO27" s="442"/>
      <c r="BP27" s="442"/>
      <c r="BQ27" s="442"/>
      <c r="BR27" s="442"/>
      <c r="BS27" s="442"/>
      <c r="BT27" s="442"/>
      <c r="BU27" s="442"/>
      <c r="BV27" s="442"/>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12.476868983999999</v>
      </c>
      <c r="AN28" s="208">
        <v>12.321890877</v>
      </c>
      <c r="AO28" s="208">
        <v>12.075688329</v>
      </c>
      <c r="AP28" s="208">
        <v>12.164859394</v>
      </c>
      <c r="AQ28" s="208">
        <v>12.310930729000001</v>
      </c>
      <c r="AR28" s="208">
        <v>12.180537892</v>
      </c>
      <c r="AS28" s="208">
        <v>12.520482445000001</v>
      </c>
      <c r="AT28" s="208">
        <v>12.482664513</v>
      </c>
      <c r="AU28" s="208">
        <v>12.211038437999999</v>
      </c>
      <c r="AV28" s="208">
        <v>11.988936431999999</v>
      </c>
      <c r="AW28" s="208">
        <v>11.824762408</v>
      </c>
      <c r="AX28" s="208">
        <v>12.55036589</v>
      </c>
      <c r="AY28" s="208">
        <v>13.090581106</v>
      </c>
      <c r="AZ28" s="208">
        <v>13.971216172</v>
      </c>
      <c r="BA28" s="208">
        <v>13.429362772999999</v>
      </c>
      <c r="BB28" s="208">
        <v>12.639513886</v>
      </c>
      <c r="BC28" s="208">
        <v>12.229576668</v>
      </c>
      <c r="BD28" s="208">
        <v>13.45</v>
      </c>
      <c r="BE28" s="208">
        <v>13.6</v>
      </c>
      <c r="BF28" s="208">
        <v>13.383369999999999</v>
      </c>
      <c r="BG28" s="208">
        <v>12.973649999999999</v>
      </c>
      <c r="BH28" s="324">
        <v>12.642440000000001</v>
      </c>
      <c r="BI28" s="324">
        <v>12.42043</v>
      </c>
      <c r="BJ28" s="324">
        <v>13.148759999999999</v>
      </c>
      <c r="BK28" s="324">
        <v>13.68562</v>
      </c>
      <c r="BL28" s="324">
        <v>14.60586</v>
      </c>
      <c r="BM28" s="324">
        <v>13.99206</v>
      </c>
      <c r="BN28" s="324">
        <v>13.13758</v>
      </c>
      <c r="BO28" s="324">
        <v>12.686970000000001</v>
      </c>
      <c r="BP28" s="324">
        <v>13.93219</v>
      </c>
      <c r="BQ28" s="324">
        <v>14.067830000000001</v>
      </c>
      <c r="BR28" s="324">
        <v>13.825670000000001</v>
      </c>
      <c r="BS28" s="324">
        <v>13.37434</v>
      </c>
      <c r="BT28" s="324">
        <v>13.00515</v>
      </c>
      <c r="BU28" s="324">
        <v>12.744870000000001</v>
      </c>
      <c r="BV28" s="324">
        <v>13.45776</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6.4016593741000003</v>
      </c>
      <c r="AN29" s="208">
        <v>6.3973927307</v>
      </c>
      <c r="AO29" s="208">
        <v>6.2776650019</v>
      </c>
      <c r="AP29" s="208">
        <v>6.3168601778999998</v>
      </c>
      <c r="AQ29" s="208">
        <v>6.3448166947000004</v>
      </c>
      <c r="AR29" s="208">
        <v>6.3925714077000002</v>
      </c>
      <c r="AS29" s="208">
        <v>6.459596028</v>
      </c>
      <c r="AT29" s="208">
        <v>6.3894163904000001</v>
      </c>
      <c r="AU29" s="208">
        <v>6.3750002318999996</v>
      </c>
      <c r="AV29" s="208">
        <v>6.2692745805000003</v>
      </c>
      <c r="AW29" s="208">
        <v>6.2584440320999999</v>
      </c>
      <c r="AX29" s="208">
        <v>6.3234537673000002</v>
      </c>
      <c r="AY29" s="208">
        <v>6.3139786883999998</v>
      </c>
      <c r="AZ29" s="208">
        <v>6.7123442916</v>
      </c>
      <c r="BA29" s="208">
        <v>6.4770698220999998</v>
      </c>
      <c r="BB29" s="208">
        <v>6.7203355952999999</v>
      </c>
      <c r="BC29" s="208">
        <v>6.0970258849999999</v>
      </c>
      <c r="BD29" s="208">
        <v>6.85</v>
      </c>
      <c r="BE29" s="208">
        <v>7.17</v>
      </c>
      <c r="BF29" s="208">
        <v>6.8591749999999996</v>
      </c>
      <c r="BG29" s="208">
        <v>6.8135700000000003</v>
      </c>
      <c r="BH29" s="324">
        <v>6.5472289999999997</v>
      </c>
      <c r="BI29" s="324">
        <v>6.5175489999999998</v>
      </c>
      <c r="BJ29" s="324">
        <v>6.533633</v>
      </c>
      <c r="BK29" s="324">
        <v>6.542961</v>
      </c>
      <c r="BL29" s="324">
        <v>6.5472869999999999</v>
      </c>
      <c r="BM29" s="324">
        <v>6.6307400000000003</v>
      </c>
      <c r="BN29" s="324">
        <v>6.7462</v>
      </c>
      <c r="BO29" s="324">
        <v>6.0699589999999999</v>
      </c>
      <c r="BP29" s="324">
        <v>6.7564159999999998</v>
      </c>
      <c r="BQ29" s="324">
        <v>7.0332100000000004</v>
      </c>
      <c r="BR29" s="324">
        <v>6.5798730000000001</v>
      </c>
      <c r="BS29" s="324">
        <v>6.4759180000000001</v>
      </c>
      <c r="BT29" s="324">
        <v>6.2514890000000003</v>
      </c>
      <c r="BU29" s="324">
        <v>6.1972550000000002</v>
      </c>
      <c r="BV29" s="324">
        <v>6.2100270000000002</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6.5398633621000002</v>
      </c>
      <c r="AN30" s="208">
        <v>6.5567254148999998</v>
      </c>
      <c r="AO30" s="208">
        <v>6.4213844624999998</v>
      </c>
      <c r="AP30" s="208">
        <v>6.7098990338000002</v>
      </c>
      <c r="AQ30" s="208">
        <v>6.7363295783000003</v>
      </c>
      <c r="AR30" s="208">
        <v>6.8831419788000003</v>
      </c>
      <c r="AS30" s="208">
        <v>6.8832164274999998</v>
      </c>
      <c r="AT30" s="208">
        <v>6.6996768421999997</v>
      </c>
      <c r="AU30" s="208">
        <v>6.6732860630999999</v>
      </c>
      <c r="AV30" s="208">
        <v>6.6733029048999999</v>
      </c>
      <c r="AW30" s="208">
        <v>6.5750411262000004</v>
      </c>
      <c r="AX30" s="208">
        <v>6.6139935927</v>
      </c>
      <c r="AY30" s="208">
        <v>6.5937433784000001</v>
      </c>
      <c r="AZ30" s="208">
        <v>7.3293201165999999</v>
      </c>
      <c r="BA30" s="208">
        <v>6.8555332198999999</v>
      </c>
      <c r="BB30" s="208">
        <v>6.7556507501</v>
      </c>
      <c r="BC30" s="208">
        <v>6.8332001524999999</v>
      </c>
      <c r="BD30" s="208">
        <v>7.17</v>
      </c>
      <c r="BE30" s="208">
        <v>7.31</v>
      </c>
      <c r="BF30" s="208">
        <v>7.1196219999999997</v>
      </c>
      <c r="BG30" s="208">
        <v>7.1400050000000004</v>
      </c>
      <c r="BH30" s="324">
        <v>7.0264860000000002</v>
      </c>
      <c r="BI30" s="324">
        <v>6.9785690000000002</v>
      </c>
      <c r="BJ30" s="324">
        <v>6.9792540000000001</v>
      </c>
      <c r="BK30" s="324">
        <v>6.9539330000000001</v>
      </c>
      <c r="BL30" s="324">
        <v>7.2559550000000002</v>
      </c>
      <c r="BM30" s="324">
        <v>7.1390260000000003</v>
      </c>
      <c r="BN30" s="324">
        <v>6.8850559999999996</v>
      </c>
      <c r="BO30" s="324">
        <v>6.9343440000000003</v>
      </c>
      <c r="BP30" s="324">
        <v>7.238626</v>
      </c>
      <c r="BQ30" s="324">
        <v>7.3576949999999997</v>
      </c>
      <c r="BR30" s="324">
        <v>7.0527249999999997</v>
      </c>
      <c r="BS30" s="324">
        <v>7.0093490000000003</v>
      </c>
      <c r="BT30" s="324">
        <v>6.9311680000000004</v>
      </c>
      <c r="BU30" s="324">
        <v>6.8591749999999996</v>
      </c>
      <c r="BV30" s="324">
        <v>6.8440399999999997</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6.7802718825000001</v>
      </c>
      <c r="AN31" s="208">
        <v>6.9137322982000002</v>
      </c>
      <c r="AO31" s="208">
        <v>7.1144961018000004</v>
      </c>
      <c r="AP31" s="208">
        <v>7.0378332551999998</v>
      </c>
      <c r="AQ31" s="208">
        <v>7.1770386043999999</v>
      </c>
      <c r="AR31" s="208">
        <v>7.7075167567999996</v>
      </c>
      <c r="AS31" s="208">
        <v>8.1284648572999991</v>
      </c>
      <c r="AT31" s="208">
        <v>7.9195069571000003</v>
      </c>
      <c r="AU31" s="208">
        <v>7.6093297377000004</v>
      </c>
      <c r="AV31" s="208">
        <v>6.7916443804000002</v>
      </c>
      <c r="AW31" s="208">
        <v>6.5938894569000004</v>
      </c>
      <c r="AX31" s="208">
        <v>6.4719713044000002</v>
      </c>
      <c r="AY31" s="208">
        <v>6.5304794087999998</v>
      </c>
      <c r="AZ31" s="208">
        <v>7.6833740564999999</v>
      </c>
      <c r="BA31" s="208">
        <v>6.7362972154999996</v>
      </c>
      <c r="BB31" s="208">
        <v>6.9909257296999998</v>
      </c>
      <c r="BC31" s="208">
        <v>6.8536883811999996</v>
      </c>
      <c r="BD31" s="208">
        <v>8.02</v>
      </c>
      <c r="BE31" s="208">
        <v>8.0500000000000007</v>
      </c>
      <c r="BF31" s="208">
        <v>8.0783590000000007</v>
      </c>
      <c r="BG31" s="208">
        <v>7.8959520000000003</v>
      </c>
      <c r="BH31" s="324">
        <v>6.9615999999999998</v>
      </c>
      <c r="BI31" s="324">
        <v>6.8386480000000001</v>
      </c>
      <c r="BJ31" s="324">
        <v>6.7066140000000001</v>
      </c>
      <c r="BK31" s="324">
        <v>6.748005</v>
      </c>
      <c r="BL31" s="324">
        <v>7.3393579999999998</v>
      </c>
      <c r="BM31" s="324">
        <v>6.9358420000000001</v>
      </c>
      <c r="BN31" s="324">
        <v>7.106363</v>
      </c>
      <c r="BO31" s="324">
        <v>6.9587620000000001</v>
      </c>
      <c r="BP31" s="324">
        <v>8.1038449999999997</v>
      </c>
      <c r="BQ31" s="324">
        <v>8.1510499999999997</v>
      </c>
      <c r="BR31" s="324">
        <v>8.1065550000000002</v>
      </c>
      <c r="BS31" s="324">
        <v>7.868976</v>
      </c>
      <c r="BT31" s="324">
        <v>6.9850919999999999</v>
      </c>
      <c r="BU31" s="324">
        <v>6.8497859999999999</v>
      </c>
      <c r="BV31" s="324">
        <v>6.6999209999999998</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5.9792804052999999</v>
      </c>
      <c r="AN32" s="208">
        <v>6.0618567833999997</v>
      </c>
      <c r="AO32" s="208">
        <v>5.9046970185000003</v>
      </c>
      <c r="AP32" s="208">
        <v>6.1787566246000001</v>
      </c>
      <c r="AQ32" s="208">
        <v>5.8331518769999997</v>
      </c>
      <c r="AR32" s="208">
        <v>6.2826917913999996</v>
      </c>
      <c r="AS32" s="208">
        <v>6.6202675156000002</v>
      </c>
      <c r="AT32" s="208">
        <v>6.3553966684000001</v>
      </c>
      <c r="AU32" s="208">
        <v>6.5153819553999996</v>
      </c>
      <c r="AV32" s="208">
        <v>6.0833992488000002</v>
      </c>
      <c r="AW32" s="208">
        <v>5.9174037604</v>
      </c>
      <c r="AX32" s="208">
        <v>6.2823855281999998</v>
      </c>
      <c r="AY32" s="208">
        <v>5.9971489980000001</v>
      </c>
      <c r="AZ32" s="208">
        <v>6.5630122870000003</v>
      </c>
      <c r="BA32" s="208">
        <v>6.1705406444999999</v>
      </c>
      <c r="BB32" s="208">
        <v>6.0879645580000004</v>
      </c>
      <c r="BC32" s="208">
        <v>6.2933096033</v>
      </c>
      <c r="BD32" s="208">
        <v>6.49</v>
      </c>
      <c r="BE32" s="208">
        <v>6.93</v>
      </c>
      <c r="BF32" s="208">
        <v>6.6459630000000001</v>
      </c>
      <c r="BG32" s="208">
        <v>6.9475920000000002</v>
      </c>
      <c r="BH32" s="324">
        <v>6.4769730000000001</v>
      </c>
      <c r="BI32" s="324">
        <v>6.1843070000000004</v>
      </c>
      <c r="BJ32" s="324">
        <v>6.6588900000000004</v>
      </c>
      <c r="BK32" s="324">
        <v>6.3453330000000001</v>
      </c>
      <c r="BL32" s="324">
        <v>6.7789089999999996</v>
      </c>
      <c r="BM32" s="324">
        <v>6.4539119999999999</v>
      </c>
      <c r="BN32" s="324">
        <v>6.2147880000000004</v>
      </c>
      <c r="BO32" s="324">
        <v>6.3799219999999996</v>
      </c>
      <c r="BP32" s="324">
        <v>6.433592</v>
      </c>
      <c r="BQ32" s="324">
        <v>6.8885769999999997</v>
      </c>
      <c r="BR32" s="324">
        <v>6.5217890000000001</v>
      </c>
      <c r="BS32" s="324">
        <v>6.7859439999999998</v>
      </c>
      <c r="BT32" s="324">
        <v>6.3142339999999999</v>
      </c>
      <c r="BU32" s="324">
        <v>6.0081740000000003</v>
      </c>
      <c r="BV32" s="324">
        <v>6.4271419999999999</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5.4920534972999997</v>
      </c>
      <c r="AN33" s="208">
        <v>5.4736905839999999</v>
      </c>
      <c r="AO33" s="208">
        <v>5.383731869</v>
      </c>
      <c r="AP33" s="208">
        <v>5.4313235876999997</v>
      </c>
      <c r="AQ33" s="208">
        <v>5.4735687732000002</v>
      </c>
      <c r="AR33" s="208">
        <v>5.6067309581</v>
      </c>
      <c r="AS33" s="208">
        <v>5.7279048023000003</v>
      </c>
      <c r="AT33" s="208">
        <v>5.7242645168999999</v>
      </c>
      <c r="AU33" s="208">
        <v>5.6398163001999997</v>
      </c>
      <c r="AV33" s="208">
        <v>5.5580985381000003</v>
      </c>
      <c r="AW33" s="208">
        <v>5.5872214671</v>
      </c>
      <c r="AX33" s="208">
        <v>5.4088190280999999</v>
      </c>
      <c r="AY33" s="208">
        <v>5.4854086309000003</v>
      </c>
      <c r="AZ33" s="208">
        <v>6.1556302030000003</v>
      </c>
      <c r="BA33" s="208">
        <v>5.6419391229000002</v>
      </c>
      <c r="BB33" s="208">
        <v>5.8126407490999998</v>
      </c>
      <c r="BC33" s="208">
        <v>5.7306382430999996</v>
      </c>
      <c r="BD33" s="208">
        <v>6.05</v>
      </c>
      <c r="BE33" s="208">
        <v>6.29</v>
      </c>
      <c r="BF33" s="208">
        <v>6.1483369999999997</v>
      </c>
      <c r="BG33" s="208">
        <v>6.0478639999999997</v>
      </c>
      <c r="BH33" s="324">
        <v>5.880471</v>
      </c>
      <c r="BI33" s="324">
        <v>5.833507</v>
      </c>
      <c r="BJ33" s="324">
        <v>5.6835469999999999</v>
      </c>
      <c r="BK33" s="324">
        <v>5.7512939999999997</v>
      </c>
      <c r="BL33" s="324">
        <v>6.0103960000000001</v>
      </c>
      <c r="BM33" s="324">
        <v>5.80084</v>
      </c>
      <c r="BN33" s="324">
        <v>5.8810820000000001</v>
      </c>
      <c r="BO33" s="324">
        <v>5.7612860000000001</v>
      </c>
      <c r="BP33" s="324">
        <v>6.011425</v>
      </c>
      <c r="BQ33" s="324">
        <v>6.2666789999999999</v>
      </c>
      <c r="BR33" s="324">
        <v>6.0532310000000003</v>
      </c>
      <c r="BS33" s="324">
        <v>5.9092690000000001</v>
      </c>
      <c r="BT33" s="324">
        <v>5.75617</v>
      </c>
      <c r="BU33" s="324">
        <v>5.6604080000000003</v>
      </c>
      <c r="BV33" s="324">
        <v>5.5038809999999998</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4.9329389137000001</v>
      </c>
      <c r="AN34" s="208">
        <v>5.1009234989000003</v>
      </c>
      <c r="AO34" s="208">
        <v>5.1052592945999997</v>
      </c>
      <c r="AP34" s="208">
        <v>4.9507616647999999</v>
      </c>
      <c r="AQ34" s="208">
        <v>4.9579481235999996</v>
      </c>
      <c r="AR34" s="208">
        <v>5.0351125895999997</v>
      </c>
      <c r="AS34" s="208">
        <v>5.1812015568999996</v>
      </c>
      <c r="AT34" s="208">
        <v>5.3005926610999996</v>
      </c>
      <c r="AU34" s="208">
        <v>5.1560933588999998</v>
      </c>
      <c r="AV34" s="208">
        <v>5.1401151165999996</v>
      </c>
      <c r="AW34" s="208">
        <v>4.9888118526999996</v>
      </c>
      <c r="AX34" s="208">
        <v>4.9481077351999998</v>
      </c>
      <c r="AY34" s="208">
        <v>4.9230951266999998</v>
      </c>
      <c r="AZ34" s="208">
        <v>11.429673629</v>
      </c>
      <c r="BA34" s="208">
        <v>7.1139509601000004</v>
      </c>
      <c r="BB34" s="208">
        <v>5.9273555429</v>
      </c>
      <c r="BC34" s="208">
        <v>4.9684993195000002</v>
      </c>
      <c r="BD34" s="208">
        <v>5.44</v>
      </c>
      <c r="BE34" s="208">
        <v>5.63</v>
      </c>
      <c r="BF34" s="208">
        <v>5.4368210000000001</v>
      </c>
      <c r="BG34" s="208">
        <v>5.5415099999999997</v>
      </c>
      <c r="BH34" s="324">
        <v>5.1413970000000004</v>
      </c>
      <c r="BI34" s="324">
        <v>5.014456</v>
      </c>
      <c r="BJ34" s="324">
        <v>5.0048069999999996</v>
      </c>
      <c r="BK34" s="324">
        <v>4.9374419999999999</v>
      </c>
      <c r="BL34" s="324">
        <v>8.4758809999999993</v>
      </c>
      <c r="BM34" s="324">
        <v>7.1442699999999997</v>
      </c>
      <c r="BN34" s="324">
        <v>5.6993660000000004</v>
      </c>
      <c r="BO34" s="324">
        <v>4.8531209999999998</v>
      </c>
      <c r="BP34" s="324">
        <v>5.0833209999999998</v>
      </c>
      <c r="BQ34" s="324">
        <v>5.2860279999999999</v>
      </c>
      <c r="BR34" s="324">
        <v>5.0882670000000001</v>
      </c>
      <c r="BS34" s="324">
        <v>5.1189790000000004</v>
      </c>
      <c r="BT34" s="324">
        <v>4.9016359999999999</v>
      </c>
      <c r="BU34" s="324">
        <v>4.812341</v>
      </c>
      <c r="BV34" s="324">
        <v>4.7352040000000004</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5.6657099080000002</v>
      </c>
      <c r="AN35" s="208">
        <v>5.7857785750000001</v>
      </c>
      <c r="AO35" s="208">
        <v>5.7462949785999999</v>
      </c>
      <c r="AP35" s="208">
        <v>5.7473246268000002</v>
      </c>
      <c r="AQ35" s="208">
        <v>6.1030813685999998</v>
      </c>
      <c r="AR35" s="208">
        <v>6.5691205677999998</v>
      </c>
      <c r="AS35" s="208">
        <v>6.9016128717000003</v>
      </c>
      <c r="AT35" s="208">
        <v>7.0567601054000004</v>
      </c>
      <c r="AU35" s="208">
        <v>6.7648414465000002</v>
      </c>
      <c r="AV35" s="208">
        <v>6.1148026466000003</v>
      </c>
      <c r="AW35" s="208">
        <v>5.9172385581000002</v>
      </c>
      <c r="AX35" s="208">
        <v>5.7845344140000003</v>
      </c>
      <c r="AY35" s="208">
        <v>5.9159693331999996</v>
      </c>
      <c r="AZ35" s="208">
        <v>6.5328062806</v>
      </c>
      <c r="BA35" s="208">
        <v>6.2728379929999996</v>
      </c>
      <c r="BB35" s="208">
        <v>6.2189990445000003</v>
      </c>
      <c r="BC35" s="208">
        <v>6.4510967457000001</v>
      </c>
      <c r="BD35" s="208">
        <v>7.13</v>
      </c>
      <c r="BE35" s="208">
        <v>7.47</v>
      </c>
      <c r="BF35" s="208">
        <v>7.1880490000000004</v>
      </c>
      <c r="BG35" s="208">
        <v>7.0512240000000004</v>
      </c>
      <c r="BH35" s="324">
        <v>6.235144</v>
      </c>
      <c r="BI35" s="324">
        <v>6.0291459999999999</v>
      </c>
      <c r="BJ35" s="324">
        <v>5.899</v>
      </c>
      <c r="BK35" s="324">
        <v>6.0335089999999996</v>
      </c>
      <c r="BL35" s="324">
        <v>6.5144200000000003</v>
      </c>
      <c r="BM35" s="324">
        <v>6.3815920000000004</v>
      </c>
      <c r="BN35" s="324">
        <v>6.3108890000000004</v>
      </c>
      <c r="BO35" s="324">
        <v>6.5697359999999998</v>
      </c>
      <c r="BP35" s="324">
        <v>7.0554410000000001</v>
      </c>
      <c r="BQ35" s="324">
        <v>7.3821079999999997</v>
      </c>
      <c r="BR35" s="324">
        <v>7.1585869999999998</v>
      </c>
      <c r="BS35" s="324">
        <v>6.9834769999999997</v>
      </c>
      <c r="BT35" s="324">
        <v>6.2531840000000001</v>
      </c>
      <c r="BU35" s="324">
        <v>6.0541689999999999</v>
      </c>
      <c r="BV35" s="324">
        <v>5.9092650000000004</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8.7760232214999991</v>
      </c>
      <c r="AN36" s="208">
        <v>8.8938701859999991</v>
      </c>
      <c r="AO36" s="208">
        <v>9.2325073716000006</v>
      </c>
      <c r="AP36" s="208">
        <v>8.8682867197000004</v>
      </c>
      <c r="AQ36" s="208">
        <v>10.061926705999999</v>
      </c>
      <c r="AR36" s="208">
        <v>11.850182854</v>
      </c>
      <c r="AS36" s="208">
        <v>12.459971124999999</v>
      </c>
      <c r="AT36" s="208">
        <v>12.168388753</v>
      </c>
      <c r="AU36" s="208">
        <v>12.515532221000001</v>
      </c>
      <c r="AV36" s="208">
        <v>11.992251411</v>
      </c>
      <c r="AW36" s="208">
        <v>10.949281938</v>
      </c>
      <c r="AX36" s="208">
        <v>9.7717851378000002</v>
      </c>
      <c r="AY36" s="208">
        <v>9.4461498442000007</v>
      </c>
      <c r="AZ36" s="208">
        <v>9.7669996727000008</v>
      </c>
      <c r="BA36" s="208">
        <v>9.6977132588000003</v>
      </c>
      <c r="BB36" s="208">
        <v>9.7595832881</v>
      </c>
      <c r="BC36" s="208">
        <v>10.354992663000001</v>
      </c>
      <c r="BD36" s="208">
        <v>11.76</v>
      </c>
      <c r="BE36" s="208">
        <v>12.8</v>
      </c>
      <c r="BF36" s="208">
        <v>12.09268</v>
      </c>
      <c r="BG36" s="208">
        <v>12.98963</v>
      </c>
      <c r="BH36" s="324">
        <v>12.33982</v>
      </c>
      <c r="BI36" s="324">
        <v>11.36731</v>
      </c>
      <c r="BJ36" s="324">
        <v>10.203250000000001</v>
      </c>
      <c r="BK36" s="324">
        <v>9.9036030000000004</v>
      </c>
      <c r="BL36" s="324">
        <v>10.011839999999999</v>
      </c>
      <c r="BM36" s="324">
        <v>10.17296</v>
      </c>
      <c r="BN36" s="324">
        <v>10.219950000000001</v>
      </c>
      <c r="BO36" s="324">
        <v>10.86947</v>
      </c>
      <c r="BP36" s="324">
        <v>11.98922</v>
      </c>
      <c r="BQ36" s="324">
        <v>12.99994</v>
      </c>
      <c r="BR36" s="324">
        <v>12.377800000000001</v>
      </c>
      <c r="BS36" s="324">
        <v>13.21616</v>
      </c>
      <c r="BT36" s="324">
        <v>12.6997</v>
      </c>
      <c r="BU36" s="324">
        <v>11.69961</v>
      </c>
      <c r="BV36" s="324">
        <v>10.47147</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6.4</v>
      </c>
      <c r="AY37" s="208">
        <v>6.35</v>
      </c>
      <c r="AZ37" s="208">
        <v>8.15</v>
      </c>
      <c r="BA37" s="208">
        <v>7.01</v>
      </c>
      <c r="BB37" s="208">
        <v>6.77</v>
      </c>
      <c r="BC37" s="208">
        <v>6.65</v>
      </c>
      <c r="BD37" s="208">
        <v>7.27</v>
      </c>
      <c r="BE37" s="208">
        <v>7.53</v>
      </c>
      <c r="BF37" s="208">
        <v>7.3028089999999999</v>
      </c>
      <c r="BG37" s="208">
        <v>7.4131080000000003</v>
      </c>
      <c r="BH37" s="324">
        <v>6.9484760000000003</v>
      </c>
      <c r="BI37" s="324">
        <v>6.7199099999999996</v>
      </c>
      <c r="BJ37" s="324">
        <v>6.6497539999999997</v>
      </c>
      <c r="BK37" s="324">
        <v>6.5849589999999996</v>
      </c>
      <c r="BL37" s="324">
        <v>7.5858829999999999</v>
      </c>
      <c r="BM37" s="324">
        <v>7.2272999999999996</v>
      </c>
      <c r="BN37" s="324">
        <v>6.8407939999999998</v>
      </c>
      <c r="BO37" s="324">
        <v>6.7356879999999997</v>
      </c>
      <c r="BP37" s="324">
        <v>7.2244250000000001</v>
      </c>
      <c r="BQ37" s="324">
        <v>7.4767830000000002</v>
      </c>
      <c r="BR37" s="324">
        <v>7.2136639999999996</v>
      </c>
      <c r="BS37" s="324">
        <v>7.2746170000000001</v>
      </c>
      <c r="BT37" s="324">
        <v>6.8614389999999998</v>
      </c>
      <c r="BU37" s="324">
        <v>6.619453</v>
      </c>
      <c r="BV37" s="324">
        <v>6.5123069999999998</v>
      </c>
    </row>
    <row r="38" spans="1:74" ht="11.1" customHeight="1" x14ac:dyDescent="0.2">
      <c r="A38" s="119"/>
      <c r="B38" s="122" t="s">
        <v>244</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2"/>
      <c r="BI38" s="442"/>
      <c r="BJ38" s="442"/>
      <c r="BK38" s="442"/>
      <c r="BL38" s="442"/>
      <c r="BM38" s="442"/>
      <c r="BN38" s="442"/>
      <c r="BO38" s="442"/>
      <c r="BP38" s="442"/>
      <c r="BQ38" s="442"/>
      <c r="BR38" s="442"/>
      <c r="BS38" s="442"/>
      <c r="BT38" s="442"/>
      <c r="BU38" s="442"/>
      <c r="BV38" s="442"/>
    </row>
    <row r="39" spans="1:74" ht="11.1" customHeight="1" x14ac:dyDescent="0.2">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18.079130611</v>
      </c>
      <c r="AN39" s="253">
        <v>18.179604335000001</v>
      </c>
      <c r="AO39" s="253">
        <v>17.779361257000001</v>
      </c>
      <c r="AP39" s="253">
        <v>18.148605035999999</v>
      </c>
      <c r="AQ39" s="253">
        <v>17.595330857</v>
      </c>
      <c r="AR39" s="253">
        <v>17.165976754999999</v>
      </c>
      <c r="AS39" s="253">
        <v>17.743218317</v>
      </c>
      <c r="AT39" s="253">
        <v>18.037341313999999</v>
      </c>
      <c r="AU39" s="253">
        <v>17.544580285999999</v>
      </c>
      <c r="AV39" s="253">
        <v>17.25707967</v>
      </c>
      <c r="AW39" s="253">
        <v>17.207060902999999</v>
      </c>
      <c r="AX39" s="253">
        <v>17.348616029999999</v>
      </c>
      <c r="AY39" s="253">
        <v>17.911134838999999</v>
      </c>
      <c r="AZ39" s="253">
        <v>18.463487136000001</v>
      </c>
      <c r="BA39" s="253">
        <v>18.218084390000001</v>
      </c>
      <c r="BB39" s="253">
        <v>17.834411155000002</v>
      </c>
      <c r="BC39" s="253">
        <v>16.406789629999999</v>
      </c>
      <c r="BD39" s="253">
        <v>17.690000000000001</v>
      </c>
      <c r="BE39" s="253">
        <v>18.45</v>
      </c>
      <c r="BF39" s="253">
        <v>18.923919999999999</v>
      </c>
      <c r="BG39" s="253">
        <v>18.665690000000001</v>
      </c>
      <c r="BH39" s="348">
        <v>18.509599999999999</v>
      </c>
      <c r="BI39" s="348">
        <v>18.57377</v>
      </c>
      <c r="BJ39" s="348">
        <v>18.826599999999999</v>
      </c>
      <c r="BK39" s="348">
        <v>19.516549999999999</v>
      </c>
      <c r="BL39" s="348">
        <v>20.117840000000001</v>
      </c>
      <c r="BM39" s="348">
        <v>19.900929999999999</v>
      </c>
      <c r="BN39" s="348">
        <v>19.5547</v>
      </c>
      <c r="BO39" s="348">
        <v>18.001860000000001</v>
      </c>
      <c r="BP39" s="348">
        <v>19.42971</v>
      </c>
      <c r="BQ39" s="348">
        <v>20.301490000000001</v>
      </c>
      <c r="BR39" s="348">
        <v>20.811430000000001</v>
      </c>
      <c r="BS39" s="348">
        <v>20.376429999999999</v>
      </c>
      <c r="BT39" s="348">
        <v>20.18308</v>
      </c>
      <c r="BU39" s="348">
        <v>20.223109999999998</v>
      </c>
      <c r="BV39" s="348">
        <v>20.419250000000002</v>
      </c>
    </row>
    <row r="40" spans="1:74" ht="11.1" customHeight="1" x14ac:dyDescent="0.2">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12.013549397</v>
      </c>
      <c r="AN40" s="253">
        <v>11.944352711000001</v>
      </c>
      <c r="AO40" s="253">
        <v>11.96589917</v>
      </c>
      <c r="AP40" s="253">
        <v>12.075461792</v>
      </c>
      <c r="AQ40" s="253">
        <v>12.463898142</v>
      </c>
      <c r="AR40" s="253">
        <v>13.113257537999999</v>
      </c>
      <c r="AS40" s="253">
        <v>13.365762702</v>
      </c>
      <c r="AT40" s="253">
        <v>13.203439059000001</v>
      </c>
      <c r="AU40" s="253">
        <v>13.108972117</v>
      </c>
      <c r="AV40" s="253">
        <v>12.587900137</v>
      </c>
      <c r="AW40" s="253">
        <v>12.398094491</v>
      </c>
      <c r="AX40" s="253">
        <v>12.302921752</v>
      </c>
      <c r="AY40" s="253">
        <v>12.453985533000001</v>
      </c>
      <c r="AZ40" s="253">
        <v>12.759105155</v>
      </c>
      <c r="BA40" s="253">
        <v>12.458822371</v>
      </c>
      <c r="BB40" s="253">
        <v>12.696741889</v>
      </c>
      <c r="BC40" s="253">
        <v>12.296985789000001</v>
      </c>
      <c r="BD40" s="253">
        <v>13.68</v>
      </c>
      <c r="BE40" s="253">
        <v>14.15</v>
      </c>
      <c r="BF40" s="253">
        <v>13.93483</v>
      </c>
      <c r="BG40" s="253">
        <v>14.03886</v>
      </c>
      <c r="BH40" s="348">
        <v>13.4169</v>
      </c>
      <c r="BI40" s="348">
        <v>13.215590000000001</v>
      </c>
      <c r="BJ40" s="348">
        <v>13.065580000000001</v>
      </c>
      <c r="BK40" s="348">
        <v>13.22791</v>
      </c>
      <c r="BL40" s="348">
        <v>13.35901</v>
      </c>
      <c r="BM40" s="348">
        <v>13.194179999999999</v>
      </c>
      <c r="BN40" s="348">
        <v>13.36551</v>
      </c>
      <c r="BO40" s="348">
        <v>12.8804</v>
      </c>
      <c r="BP40" s="348">
        <v>14.195220000000001</v>
      </c>
      <c r="BQ40" s="348">
        <v>14.63287</v>
      </c>
      <c r="BR40" s="348">
        <v>14.150510000000001</v>
      </c>
      <c r="BS40" s="348">
        <v>14.13059</v>
      </c>
      <c r="BT40" s="348">
        <v>13.51296</v>
      </c>
      <c r="BU40" s="348">
        <v>13.25032</v>
      </c>
      <c r="BV40" s="348">
        <v>13.031840000000001</v>
      </c>
    </row>
    <row r="41" spans="1:74" ht="11.1" customHeight="1" x14ac:dyDescent="0.2">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9.9380515772999996</v>
      </c>
      <c r="AN41" s="253">
        <v>9.8997907260000009</v>
      </c>
      <c r="AO41" s="253">
        <v>9.9148593602999995</v>
      </c>
      <c r="AP41" s="253">
        <v>10.370276796000001</v>
      </c>
      <c r="AQ41" s="253">
        <v>10.442237118</v>
      </c>
      <c r="AR41" s="253">
        <v>10.582621279</v>
      </c>
      <c r="AS41" s="253">
        <v>10.493374101000001</v>
      </c>
      <c r="AT41" s="253">
        <v>10.310817673000001</v>
      </c>
      <c r="AU41" s="253">
        <v>10.235934249</v>
      </c>
      <c r="AV41" s="253">
        <v>10.255957236</v>
      </c>
      <c r="AW41" s="253">
        <v>10.224288252999999</v>
      </c>
      <c r="AX41" s="253">
        <v>10.233857903000001</v>
      </c>
      <c r="AY41" s="253">
        <v>10.152606240000001</v>
      </c>
      <c r="AZ41" s="253">
        <v>10.480974314999999</v>
      </c>
      <c r="BA41" s="253">
        <v>10.428405533999999</v>
      </c>
      <c r="BB41" s="253">
        <v>10.387931412</v>
      </c>
      <c r="BC41" s="253">
        <v>10.413321904</v>
      </c>
      <c r="BD41" s="253">
        <v>10.86</v>
      </c>
      <c r="BE41" s="253">
        <v>10.92</v>
      </c>
      <c r="BF41" s="253">
        <v>10.78847</v>
      </c>
      <c r="BG41" s="253">
        <v>10.747590000000001</v>
      </c>
      <c r="BH41" s="348">
        <v>10.69192</v>
      </c>
      <c r="BI41" s="348">
        <v>10.72528</v>
      </c>
      <c r="BJ41" s="348">
        <v>10.715680000000001</v>
      </c>
      <c r="BK41" s="348">
        <v>10.61932</v>
      </c>
      <c r="BL41" s="348">
        <v>10.69492</v>
      </c>
      <c r="BM41" s="348">
        <v>10.85019</v>
      </c>
      <c r="BN41" s="348">
        <v>10.775650000000001</v>
      </c>
      <c r="BO41" s="348">
        <v>10.79759</v>
      </c>
      <c r="BP41" s="348">
        <v>11.167120000000001</v>
      </c>
      <c r="BQ41" s="348">
        <v>11.253729999999999</v>
      </c>
      <c r="BR41" s="348">
        <v>10.95764</v>
      </c>
      <c r="BS41" s="348">
        <v>10.864319999999999</v>
      </c>
      <c r="BT41" s="348">
        <v>10.80979</v>
      </c>
      <c r="BU41" s="348">
        <v>10.80231</v>
      </c>
      <c r="BV41" s="348">
        <v>10.75549</v>
      </c>
    </row>
    <row r="42" spans="1:74" ht="11.1" customHeight="1" x14ac:dyDescent="0.2">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9.0331077282999992</v>
      </c>
      <c r="AN42" s="253">
        <v>9.1269675696999997</v>
      </c>
      <c r="AO42" s="253">
        <v>9.3212063019000002</v>
      </c>
      <c r="AP42" s="253">
        <v>9.4880545133999998</v>
      </c>
      <c r="AQ42" s="253">
        <v>10.113854759000001</v>
      </c>
      <c r="AR42" s="253">
        <v>10.714320764</v>
      </c>
      <c r="AS42" s="253">
        <v>10.893335163</v>
      </c>
      <c r="AT42" s="253">
        <v>10.712668186</v>
      </c>
      <c r="AU42" s="253">
        <v>10.051127413</v>
      </c>
      <c r="AV42" s="253">
        <v>9.3805583378000001</v>
      </c>
      <c r="AW42" s="253">
        <v>9.1231577308999992</v>
      </c>
      <c r="AX42" s="253">
        <v>8.9615501347999995</v>
      </c>
      <c r="AY42" s="253">
        <v>8.8659405339999999</v>
      </c>
      <c r="AZ42" s="253">
        <v>9.4221292982999998</v>
      </c>
      <c r="BA42" s="253">
        <v>9.1908772528</v>
      </c>
      <c r="BB42" s="253">
        <v>9.4557467880000008</v>
      </c>
      <c r="BC42" s="253">
        <v>9.6337577082999992</v>
      </c>
      <c r="BD42" s="253">
        <v>10.93</v>
      </c>
      <c r="BE42" s="253">
        <v>10.97</v>
      </c>
      <c r="BF42" s="253">
        <v>11.13096</v>
      </c>
      <c r="BG42" s="253">
        <v>10.67334</v>
      </c>
      <c r="BH42" s="348">
        <v>9.8607879999999994</v>
      </c>
      <c r="BI42" s="348">
        <v>9.5829360000000001</v>
      </c>
      <c r="BJ42" s="348">
        <v>9.1983219999999992</v>
      </c>
      <c r="BK42" s="348">
        <v>8.9573459999999994</v>
      </c>
      <c r="BL42" s="348">
        <v>9.1675679999999993</v>
      </c>
      <c r="BM42" s="348">
        <v>9.2675260000000002</v>
      </c>
      <c r="BN42" s="348">
        <v>9.3304849999999995</v>
      </c>
      <c r="BO42" s="348">
        <v>9.3773260000000001</v>
      </c>
      <c r="BP42" s="348">
        <v>10.496840000000001</v>
      </c>
      <c r="BQ42" s="348">
        <v>10.43577</v>
      </c>
      <c r="BR42" s="348">
        <v>10.43516</v>
      </c>
      <c r="BS42" s="348">
        <v>9.9278259999999996</v>
      </c>
      <c r="BT42" s="348">
        <v>9.2299609999999994</v>
      </c>
      <c r="BU42" s="348">
        <v>8.9634479999999996</v>
      </c>
      <c r="BV42" s="348">
        <v>8.6984150000000007</v>
      </c>
    </row>
    <row r="43" spans="1:74" ht="11.1" customHeight="1" x14ac:dyDescent="0.2">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9.7378001908999998</v>
      </c>
      <c r="AN43" s="253">
        <v>9.8706916848000006</v>
      </c>
      <c r="AO43" s="253">
        <v>9.8096831937999998</v>
      </c>
      <c r="AP43" s="253">
        <v>9.9757299889999995</v>
      </c>
      <c r="AQ43" s="253">
        <v>9.3613739558999995</v>
      </c>
      <c r="AR43" s="253">
        <v>10.084001888</v>
      </c>
      <c r="AS43" s="253">
        <v>10.154382365</v>
      </c>
      <c r="AT43" s="253">
        <v>10.156696594</v>
      </c>
      <c r="AU43" s="253">
        <v>10.169973278000001</v>
      </c>
      <c r="AV43" s="253">
        <v>9.8604083784000007</v>
      </c>
      <c r="AW43" s="253">
        <v>9.7016504321999992</v>
      </c>
      <c r="AX43" s="253">
        <v>9.8890408437000001</v>
      </c>
      <c r="AY43" s="253">
        <v>9.6738457714999999</v>
      </c>
      <c r="AZ43" s="253">
        <v>10.128852831</v>
      </c>
      <c r="BA43" s="253">
        <v>9.9518861446999995</v>
      </c>
      <c r="BB43" s="253">
        <v>9.7202166880000007</v>
      </c>
      <c r="BC43" s="253">
        <v>9.9426906868000007</v>
      </c>
      <c r="BD43" s="253">
        <v>10.28</v>
      </c>
      <c r="BE43" s="253">
        <v>10.41</v>
      </c>
      <c r="BF43" s="253">
        <v>10.452360000000001</v>
      </c>
      <c r="BG43" s="253">
        <v>10.56851</v>
      </c>
      <c r="BH43" s="348">
        <v>10.32489</v>
      </c>
      <c r="BI43" s="348">
        <v>10.192690000000001</v>
      </c>
      <c r="BJ43" s="348">
        <v>10.47044</v>
      </c>
      <c r="BK43" s="348">
        <v>10.28326</v>
      </c>
      <c r="BL43" s="348">
        <v>10.769500000000001</v>
      </c>
      <c r="BM43" s="348">
        <v>10.607889999999999</v>
      </c>
      <c r="BN43" s="348">
        <v>10.298920000000001</v>
      </c>
      <c r="BO43" s="348">
        <v>10.49131</v>
      </c>
      <c r="BP43" s="348">
        <v>10.778689999999999</v>
      </c>
      <c r="BQ43" s="348">
        <v>10.86858</v>
      </c>
      <c r="BR43" s="348">
        <v>10.82564</v>
      </c>
      <c r="BS43" s="348">
        <v>10.86125</v>
      </c>
      <c r="BT43" s="348">
        <v>10.48865</v>
      </c>
      <c r="BU43" s="348">
        <v>10.260350000000001</v>
      </c>
      <c r="BV43" s="348">
        <v>10.440300000000001</v>
      </c>
    </row>
    <row r="44" spans="1:74" ht="11.1" customHeight="1" x14ac:dyDescent="0.2">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9.3269272996999995</v>
      </c>
      <c r="AN44" s="253">
        <v>9.2245237621000005</v>
      </c>
      <c r="AO44" s="253">
        <v>9.2006027534000001</v>
      </c>
      <c r="AP44" s="253">
        <v>9.2470913117000002</v>
      </c>
      <c r="AQ44" s="253">
        <v>9.3595391773000003</v>
      </c>
      <c r="AR44" s="253">
        <v>9.5872581100000005</v>
      </c>
      <c r="AS44" s="253">
        <v>9.6201984336000006</v>
      </c>
      <c r="AT44" s="253">
        <v>9.5358082732000007</v>
      </c>
      <c r="AU44" s="253">
        <v>9.5189782638999993</v>
      </c>
      <c r="AV44" s="253">
        <v>9.3249894737000005</v>
      </c>
      <c r="AW44" s="253">
        <v>9.3864511679000007</v>
      </c>
      <c r="AX44" s="253">
        <v>9.0899940235999992</v>
      </c>
      <c r="AY44" s="253">
        <v>9.2947408128000006</v>
      </c>
      <c r="AZ44" s="253">
        <v>9.6776312630000003</v>
      </c>
      <c r="BA44" s="253">
        <v>9.4615855050000004</v>
      </c>
      <c r="BB44" s="253">
        <v>9.6525790961000002</v>
      </c>
      <c r="BC44" s="253">
        <v>9.5848751297000003</v>
      </c>
      <c r="BD44" s="253">
        <v>9.91</v>
      </c>
      <c r="BE44" s="253">
        <v>10.11</v>
      </c>
      <c r="BF44" s="253">
        <v>9.9829419999999995</v>
      </c>
      <c r="BG44" s="253">
        <v>9.9688370000000006</v>
      </c>
      <c r="BH44" s="348">
        <v>9.7698959999999992</v>
      </c>
      <c r="BI44" s="348">
        <v>9.8139730000000007</v>
      </c>
      <c r="BJ44" s="348">
        <v>9.5088200000000001</v>
      </c>
      <c r="BK44" s="348">
        <v>9.7105440000000005</v>
      </c>
      <c r="BL44" s="348">
        <v>9.9300080000000008</v>
      </c>
      <c r="BM44" s="348">
        <v>9.8021809999999991</v>
      </c>
      <c r="BN44" s="348">
        <v>9.9481680000000008</v>
      </c>
      <c r="BO44" s="348">
        <v>9.8385890000000007</v>
      </c>
      <c r="BP44" s="348">
        <v>10.124930000000001</v>
      </c>
      <c r="BQ44" s="348">
        <v>10.297169999999999</v>
      </c>
      <c r="BR44" s="348">
        <v>10.09909</v>
      </c>
      <c r="BS44" s="348">
        <v>10.06344</v>
      </c>
      <c r="BT44" s="348">
        <v>9.8168009999999999</v>
      </c>
      <c r="BU44" s="348">
        <v>9.8128620000000009</v>
      </c>
      <c r="BV44" s="348">
        <v>9.4762419999999992</v>
      </c>
    </row>
    <row r="45" spans="1:74" ht="11.1" customHeight="1" x14ac:dyDescent="0.2">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7.9539341876999998</v>
      </c>
      <c r="AN45" s="253">
        <v>8.1120089534000002</v>
      </c>
      <c r="AO45" s="253">
        <v>8.0131256423000004</v>
      </c>
      <c r="AP45" s="253">
        <v>8.0758813624000005</v>
      </c>
      <c r="AQ45" s="253">
        <v>8.2065932140999998</v>
      </c>
      <c r="AR45" s="253">
        <v>8.4924205298000004</v>
      </c>
      <c r="AS45" s="253">
        <v>8.5928027028000002</v>
      </c>
      <c r="AT45" s="253">
        <v>8.6442541974000005</v>
      </c>
      <c r="AU45" s="253">
        <v>8.6461484621999993</v>
      </c>
      <c r="AV45" s="253">
        <v>8.2422783739999996</v>
      </c>
      <c r="AW45" s="253">
        <v>8.0997117317999994</v>
      </c>
      <c r="AX45" s="253">
        <v>8.0215670513999999</v>
      </c>
      <c r="AY45" s="253">
        <v>8.0182591185999996</v>
      </c>
      <c r="AZ45" s="253">
        <v>13.998028958000001</v>
      </c>
      <c r="BA45" s="253">
        <v>9.4766527087999997</v>
      </c>
      <c r="BB45" s="253">
        <v>9.0698573204000006</v>
      </c>
      <c r="BC45" s="253">
        <v>8.3949088337000006</v>
      </c>
      <c r="BD45" s="253">
        <v>8.59</v>
      </c>
      <c r="BE45" s="253">
        <v>8.8800000000000008</v>
      </c>
      <c r="BF45" s="253">
        <v>8.8770430000000005</v>
      </c>
      <c r="BG45" s="253">
        <v>9.0588320000000007</v>
      </c>
      <c r="BH45" s="348">
        <v>8.4839520000000004</v>
      </c>
      <c r="BI45" s="348">
        <v>8.333456</v>
      </c>
      <c r="BJ45" s="348">
        <v>8.2646879999999996</v>
      </c>
      <c r="BK45" s="348">
        <v>8.2085070000000009</v>
      </c>
      <c r="BL45" s="348">
        <v>13.39509</v>
      </c>
      <c r="BM45" s="348">
        <v>9.6805660000000007</v>
      </c>
      <c r="BN45" s="348">
        <v>9.0825960000000006</v>
      </c>
      <c r="BO45" s="348">
        <v>8.4554360000000006</v>
      </c>
      <c r="BP45" s="348">
        <v>8.5524269999999998</v>
      </c>
      <c r="BQ45" s="348">
        <v>8.8425510000000003</v>
      </c>
      <c r="BR45" s="348">
        <v>8.8191079999999999</v>
      </c>
      <c r="BS45" s="348">
        <v>8.9397509999999993</v>
      </c>
      <c r="BT45" s="348">
        <v>8.4232800000000001</v>
      </c>
      <c r="BU45" s="348">
        <v>8.2860259999999997</v>
      </c>
      <c r="BV45" s="348">
        <v>8.1809480000000008</v>
      </c>
    </row>
    <row r="46" spans="1:74" s="120" customFormat="1" ht="11.1" customHeight="1" x14ac:dyDescent="0.2">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8.7999612365999997</v>
      </c>
      <c r="AN46" s="253">
        <v>8.8729596677</v>
      </c>
      <c r="AO46" s="253">
        <v>8.8260982136999999</v>
      </c>
      <c r="AP46" s="253">
        <v>9.0618409895000003</v>
      </c>
      <c r="AQ46" s="253">
        <v>9.5456653708000001</v>
      </c>
      <c r="AR46" s="253">
        <v>10.017880393</v>
      </c>
      <c r="AS46" s="253">
        <v>10.19747113</v>
      </c>
      <c r="AT46" s="253">
        <v>10.165369372000001</v>
      </c>
      <c r="AU46" s="253">
        <v>10.037333197000001</v>
      </c>
      <c r="AV46" s="253">
        <v>9.3463837768999998</v>
      </c>
      <c r="AW46" s="253">
        <v>9.0371117703999992</v>
      </c>
      <c r="AX46" s="253">
        <v>9.0315047569000004</v>
      </c>
      <c r="AY46" s="253">
        <v>9.0013451414999999</v>
      </c>
      <c r="AZ46" s="253">
        <v>9.2963481155000007</v>
      </c>
      <c r="BA46" s="253">
        <v>9.1594211530000003</v>
      </c>
      <c r="BB46" s="253">
        <v>9.2433827934000004</v>
      </c>
      <c r="BC46" s="253">
        <v>9.5317272447000008</v>
      </c>
      <c r="BD46" s="253">
        <v>10.16</v>
      </c>
      <c r="BE46" s="253">
        <v>10.37</v>
      </c>
      <c r="BF46" s="253">
        <v>10.17432</v>
      </c>
      <c r="BG46" s="253">
        <v>10.14673</v>
      </c>
      <c r="BH46" s="348">
        <v>9.4514530000000008</v>
      </c>
      <c r="BI46" s="348">
        <v>9.2128730000000001</v>
      </c>
      <c r="BJ46" s="348">
        <v>9.2439850000000003</v>
      </c>
      <c r="BK46" s="348">
        <v>9.1994550000000004</v>
      </c>
      <c r="BL46" s="348">
        <v>9.4289249999999996</v>
      </c>
      <c r="BM46" s="348">
        <v>9.3520909999999997</v>
      </c>
      <c r="BN46" s="348">
        <v>9.4435459999999996</v>
      </c>
      <c r="BO46" s="348">
        <v>9.7570440000000005</v>
      </c>
      <c r="BP46" s="348">
        <v>10.25886</v>
      </c>
      <c r="BQ46" s="348">
        <v>10.472670000000001</v>
      </c>
      <c r="BR46" s="348">
        <v>10.311959999999999</v>
      </c>
      <c r="BS46" s="348">
        <v>10.26482</v>
      </c>
      <c r="BT46" s="348">
        <v>9.5488520000000001</v>
      </c>
      <c r="BU46" s="348">
        <v>9.2870399999999993</v>
      </c>
      <c r="BV46" s="348">
        <v>9.2985310000000005</v>
      </c>
    </row>
    <row r="47" spans="1:74" s="120" customFormat="1" ht="11.1" customHeight="1" x14ac:dyDescent="0.2">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13.378694546</v>
      </c>
      <c r="AN47" s="253">
        <v>13.409207687</v>
      </c>
      <c r="AO47" s="253">
        <v>13.453549658</v>
      </c>
      <c r="AP47" s="253">
        <v>13.197190429999999</v>
      </c>
      <c r="AQ47" s="253">
        <v>14.014786238999999</v>
      </c>
      <c r="AR47" s="253">
        <v>15.521607675</v>
      </c>
      <c r="AS47" s="253">
        <v>16.130327721</v>
      </c>
      <c r="AT47" s="253">
        <v>16.481281135</v>
      </c>
      <c r="AU47" s="253">
        <v>16.649256977</v>
      </c>
      <c r="AV47" s="253">
        <v>15.861280872</v>
      </c>
      <c r="AW47" s="253">
        <v>14.675421056999999</v>
      </c>
      <c r="AX47" s="253">
        <v>14.208470094000001</v>
      </c>
      <c r="AY47" s="253">
        <v>14.213250252</v>
      </c>
      <c r="AZ47" s="253">
        <v>14.443029872</v>
      </c>
      <c r="BA47" s="253">
        <v>14.833156373</v>
      </c>
      <c r="BB47" s="253">
        <v>14.832980491000001</v>
      </c>
      <c r="BC47" s="253">
        <v>15.117638403000001</v>
      </c>
      <c r="BD47" s="253">
        <v>16.420000000000002</v>
      </c>
      <c r="BE47" s="253">
        <v>17.239999999999998</v>
      </c>
      <c r="BF47" s="253">
        <v>17.011690000000002</v>
      </c>
      <c r="BG47" s="253">
        <v>17.048210000000001</v>
      </c>
      <c r="BH47" s="348">
        <v>16.026479999999999</v>
      </c>
      <c r="BI47" s="348">
        <v>15.09374</v>
      </c>
      <c r="BJ47" s="348">
        <v>14.72555</v>
      </c>
      <c r="BK47" s="348">
        <v>14.70556</v>
      </c>
      <c r="BL47" s="348">
        <v>14.85197</v>
      </c>
      <c r="BM47" s="348">
        <v>15.4556</v>
      </c>
      <c r="BN47" s="348">
        <v>15.955870000000001</v>
      </c>
      <c r="BO47" s="348">
        <v>15.98638</v>
      </c>
      <c r="BP47" s="348">
        <v>17.345300000000002</v>
      </c>
      <c r="BQ47" s="348">
        <v>18.098890000000001</v>
      </c>
      <c r="BR47" s="348">
        <v>17.9404</v>
      </c>
      <c r="BS47" s="348">
        <v>18.038599999999999</v>
      </c>
      <c r="BT47" s="348">
        <v>16.708770000000001</v>
      </c>
      <c r="BU47" s="348">
        <v>15.967370000000001</v>
      </c>
      <c r="BV47" s="348">
        <v>15.555149999999999</v>
      </c>
    </row>
    <row r="48" spans="1:74" s="120" customFormat="1" ht="11.1" customHeight="1" x14ac:dyDescent="0.2">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10.44</v>
      </c>
      <c r="AY48" s="209">
        <v>10.35</v>
      </c>
      <c r="AZ48" s="209">
        <v>11.6</v>
      </c>
      <c r="BA48" s="209">
        <v>10.9</v>
      </c>
      <c r="BB48" s="209">
        <v>10.73</v>
      </c>
      <c r="BC48" s="209">
        <v>10.65</v>
      </c>
      <c r="BD48" s="209">
        <v>11.3</v>
      </c>
      <c r="BE48" s="209">
        <v>11.57</v>
      </c>
      <c r="BF48" s="209">
        <v>11.498419999999999</v>
      </c>
      <c r="BG48" s="209">
        <v>11.52392</v>
      </c>
      <c r="BH48" s="350">
        <v>11.127800000000001</v>
      </c>
      <c r="BI48" s="350">
        <v>10.90448</v>
      </c>
      <c r="BJ48" s="350">
        <v>10.91676</v>
      </c>
      <c r="BK48" s="350">
        <v>10.812569999999999</v>
      </c>
      <c r="BL48" s="350">
        <v>11.846209999999999</v>
      </c>
      <c r="BM48" s="350">
        <v>11.376440000000001</v>
      </c>
      <c r="BN48" s="350">
        <v>11.170210000000001</v>
      </c>
      <c r="BO48" s="350">
        <v>11.032019999999999</v>
      </c>
      <c r="BP48" s="350">
        <v>11.601570000000001</v>
      </c>
      <c r="BQ48" s="350">
        <v>11.82727</v>
      </c>
      <c r="BR48" s="350">
        <v>11.694520000000001</v>
      </c>
      <c r="BS48" s="350">
        <v>11.689209999999999</v>
      </c>
      <c r="BT48" s="350">
        <v>11.241059999999999</v>
      </c>
      <c r="BU48" s="350">
        <v>10.99494</v>
      </c>
      <c r="BV48" s="350">
        <v>10.971690000000001</v>
      </c>
    </row>
    <row r="49" spans="1:74" s="422" customFormat="1" ht="12.05" customHeight="1" x14ac:dyDescent="0.25">
      <c r="A49" s="421"/>
      <c r="B49" s="818" t="s">
        <v>876</v>
      </c>
      <c r="C49" s="742"/>
      <c r="D49" s="742"/>
      <c r="E49" s="742"/>
      <c r="F49" s="742"/>
      <c r="G49" s="742"/>
      <c r="H49" s="742"/>
      <c r="I49" s="742"/>
      <c r="J49" s="742"/>
      <c r="K49" s="742"/>
      <c r="L49" s="742"/>
      <c r="M49" s="742"/>
      <c r="N49" s="742"/>
      <c r="O49" s="742"/>
      <c r="P49" s="742"/>
      <c r="Q49" s="742"/>
      <c r="AY49" s="463"/>
      <c r="AZ49" s="463"/>
      <c r="BA49" s="463"/>
      <c r="BB49" s="463"/>
      <c r="BC49" s="463"/>
      <c r="BD49" s="614"/>
      <c r="BE49" s="614"/>
      <c r="BF49" s="614"/>
      <c r="BG49" s="463"/>
      <c r="BH49" s="463"/>
      <c r="BI49" s="463"/>
      <c r="BJ49" s="463"/>
    </row>
    <row r="50" spans="1:74" s="422" customFormat="1" ht="12.05" customHeight="1" x14ac:dyDescent="0.25">
      <c r="A50" s="421"/>
      <c r="B50" s="762" t="s">
        <v>815</v>
      </c>
      <c r="C50" s="763"/>
      <c r="D50" s="763"/>
      <c r="E50" s="763"/>
      <c r="F50" s="763"/>
      <c r="G50" s="763"/>
      <c r="H50" s="763"/>
      <c r="I50" s="763"/>
      <c r="J50" s="763"/>
      <c r="K50" s="763"/>
      <c r="L50" s="763"/>
      <c r="M50" s="763"/>
      <c r="N50" s="763"/>
      <c r="O50" s="763"/>
      <c r="P50" s="763"/>
      <c r="Q50" s="763"/>
      <c r="AY50" s="463"/>
      <c r="AZ50" s="463"/>
      <c r="BA50" s="463"/>
      <c r="BB50" s="463"/>
      <c r="BC50" s="463"/>
      <c r="BD50" s="614"/>
      <c r="BE50" s="614"/>
      <c r="BF50" s="614"/>
      <c r="BG50" s="463"/>
      <c r="BH50" s="463"/>
      <c r="BI50" s="463"/>
      <c r="BJ50" s="463"/>
    </row>
    <row r="51" spans="1:74" s="422" customFormat="1" ht="12.05" customHeight="1" x14ac:dyDescent="0.25">
      <c r="A51" s="423"/>
      <c r="B51" s="783" t="str">
        <f>"Notes: "&amp;"EIA completed modeling and analysis for this report on " &amp;Dates!D2&amp;"."</f>
        <v>Notes: EIA completed modeling and analysis for this report on Thursday October 7, 2021.</v>
      </c>
      <c r="C51" s="805"/>
      <c r="D51" s="805"/>
      <c r="E51" s="805"/>
      <c r="F51" s="805"/>
      <c r="G51" s="805"/>
      <c r="H51" s="805"/>
      <c r="I51" s="805"/>
      <c r="J51" s="805"/>
      <c r="K51" s="805"/>
      <c r="L51" s="805"/>
      <c r="M51" s="805"/>
      <c r="N51" s="805"/>
      <c r="O51" s="805"/>
      <c r="P51" s="805"/>
      <c r="Q51" s="784"/>
      <c r="AY51" s="463"/>
      <c r="AZ51" s="463"/>
      <c r="BA51" s="463"/>
      <c r="BB51" s="463"/>
      <c r="BC51" s="463"/>
      <c r="BD51" s="614"/>
      <c r="BE51" s="614"/>
      <c r="BF51" s="614"/>
      <c r="BG51" s="463"/>
      <c r="BH51" s="463"/>
      <c r="BI51" s="463"/>
      <c r="BJ51" s="463"/>
    </row>
    <row r="52" spans="1:74" s="422" customFormat="1" ht="12.05" customHeight="1" x14ac:dyDescent="0.25">
      <c r="A52" s="423"/>
      <c r="B52" s="756" t="s">
        <v>353</v>
      </c>
      <c r="C52" s="755"/>
      <c r="D52" s="755"/>
      <c r="E52" s="755"/>
      <c r="F52" s="755"/>
      <c r="G52" s="755"/>
      <c r="H52" s="755"/>
      <c r="I52" s="755"/>
      <c r="J52" s="755"/>
      <c r="K52" s="755"/>
      <c r="L52" s="755"/>
      <c r="M52" s="755"/>
      <c r="N52" s="755"/>
      <c r="O52" s="755"/>
      <c r="P52" s="755"/>
      <c r="Q52" s="755"/>
      <c r="AY52" s="463"/>
      <c r="AZ52" s="463"/>
      <c r="BA52" s="463"/>
      <c r="BB52" s="463"/>
      <c r="BC52" s="463"/>
      <c r="BD52" s="614"/>
      <c r="BE52" s="614"/>
      <c r="BF52" s="614"/>
      <c r="BG52" s="463"/>
      <c r="BH52" s="463"/>
      <c r="BI52" s="463"/>
      <c r="BJ52" s="463"/>
    </row>
    <row r="53" spans="1:74" s="422" customFormat="1" ht="12.05" customHeight="1" x14ac:dyDescent="0.25">
      <c r="A53" s="423"/>
      <c r="B53" s="764" t="s">
        <v>129</v>
      </c>
      <c r="C53" s="763"/>
      <c r="D53" s="763"/>
      <c r="E53" s="763"/>
      <c r="F53" s="763"/>
      <c r="G53" s="763"/>
      <c r="H53" s="763"/>
      <c r="I53" s="763"/>
      <c r="J53" s="763"/>
      <c r="K53" s="763"/>
      <c r="L53" s="763"/>
      <c r="M53" s="763"/>
      <c r="N53" s="763"/>
      <c r="O53" s="763"/>
      <c r="P53" s="763"/>
      <c r="Q53" s="763"/>
      <c r="AY53" s="463"/>
      <c r="AZ53" s="463"/>
      <c r="BA53" s="463"/>
      <c r="BB53" s="463"/>
      <c r="BC53" s="463"/>
      <c r="BD53" s="614"/>
      <c r="BE53" s="614"/>
      <c r="BF53" s="614"/>
      <c r="BG53" s="463"/>
      <c r="BH53" s="463"/>
      <c r="BI53" s="463"/>
      <c r="BJ53" s="463"/>
    </row>
    <row r="54" spans="1:74" s="422" customFormat="1" ht="12.05" customHeight="1" x14ac:dyDescent="0.25">
      <c r="A54" s="423"/>
      <c r="B54" s="751" t="s">
        <v>865</v>
      </c>
      <c r="C54" s="748"/>
      <c r="D54" s="748"/>
      <c r="E54" s="748"/>
      <c r="F54" s="748"/>
      <c r="G54" s="748"/>
      <c r="H54" s="748"/>
      <c r="I54" s="748"/>
      <c r="J54" s="748"/>
      <c r="K54" s="748"/>
      <c r="L54" s="748"/>
      <c r="M54" s="748"/>
      <c r="N54" s="748"/>
      <c r="O54" s="748"/>
      <c r="P54" s="748"/>
      <c r="Q54" s="742"/>
      <c r="AY54" s="463"/>
      <c r="AZ54" s="463"/>
      <c r="BA54" s="463"/>
      <c r="BB54" s="463"/>
      <c r="BC54" s="463"/>
      <c r="BD54" s="614"/>
      <c r="BE54" s="614"/>
      <c r="BF54" s="614"/>
      <c r="BG54" s="463"/>
      <c r="BH54" s="463"/>
      <c r="BI54" s="463"/>
      <c r="BJ54" s="463"/>
    </row>
    <row r="55" spans="1:74" s="422" customFormat="1" ht="12.05" customHeight="1" x14ac:dyDescent="0.25">
      <c r="A55" s="423"/>
      <c r="B55" s="801" t="s">
        <v>866</v>
      </c>
      <c r="C55" s="742"/>
      <c r="D55" s="742"/>
      <c r="E55" s="742"/>
      <c r="F55" s="742"/>
      <c r="G55" s="742"/>
      <c r="H55" s="742"/>
      <c r="I55" s="742"/>
      <c r="J55" s="742"/>
      <c r="K55" s="742"/>
      <c r="L55" s="742"/>
      <c r="M55" s="742"/>
      <c r="N55" s="742"/>
      <c r="O55" s="742"/>
      <c r="P55" s="742"/>
      <c r="Q55" s="742"/>
      <c r="AY55" s="463"/>
      <c r="AZ55" s="463"/>
      <c r="BA55" s="463"/>
      <c r="BB55" s="463"/>
      <c r="BC55" s="463"/>
      <c r="BD55" s="614"/>
      <c r="BE55" s="614"/>
      <c r="BF55" s="614"/>
      <c r="BG55" s="463"/>
      <c r="BH55" s="463"/>
      <c r="BI55" s="463"/>
      <c r="BJ55" s="463"/>
    </row>
    <row r="56" spans="1:74" s="422" customFormat="1" ht="12.05" customHeight="1" x14ac:dyDescent="0.25">
      <c r="A56" s="423"/>
      <c r="B56" s="749" t="s">
        <v>872</v>
      </c>
      <c r="C56" s="748"/>
      <c r="D56" s="748"/>
      <c r="E56" s="748"/>
      <c r="F56" s="748"/>
      <c r="G56" s="748"/>
      <c r="H56" s="748"/>
      <c r="I56" s="748"/>
      <c r="J56" s="748"/>
      <c r="K56" s="748"/>
      <c r="L56" s="748"/>
      <c r="M56" s="748"/>
      <c r="N56" s="748"/>
      <c r="O56" s="748"/>
      <c r="P56" s="748"/>
      <c r="Q56" s="742"/>
      <c r="AY56" s="463"/>
      <c r="AZ56" s="463"/>
      <c r="BA56" s="463"/>
      <c r="BB56" s="463"/>
      <c r="BC56" s="463"/>
      <c r="BD56" s="614"/>
      <c r="BE56" s="614"/>
      <c r="BF56" s="614"/>
      <c r="BG56" s="463"/>
      <c r="BH56" s="463"/>
      <c r="BI56" s="463"/>
      <c r="BJ56" s="463"/>
    </row>
    <row r="57" spans="1:74" s="422" customFormat="1" ht="12.05" customHeight="1" x14ac:dyDescent="0.25">
      <c r="A57" s="423"/>
      <c r="B57" s="751" t="s">
        <v>838</v>
      </c>
      <c r="C57" s="752"/>
      <c r="D57" s="752"/>
      <c r="E57" s="752"/>
      <c r="F57" s="752"/>
      <c r="G57" s="752"/>
      <c r="H57" s="752"/>
      <c r="I57" s="752"/>
      <c r="J57" s="752"/>
      <c r="K57" s="752"/>
      <c r="L57" s="752"/>
      <c r="M57" s="752"/>
      <c r="N57" s="752"/>
      <c r="O57" s="752"/>
      <c r="P57" s="752"/>
      <c r="Q57" s="742"/>
      <c r="AY57" s="463"/>
      <c r="AZ57" s="463"/>
      <c r="BA57" s="463"/>
      <c r="BB57" s="463"/>
      <c r="BC57" s="463"/>
      <c r="BD57" s="614"/>
      <c r="BE57" s="614"/>
      <c r="BF57" s="614"/>
      <c r="BG57" s="463"/>
      <c r="BH57" s="463"/>
      <c r="BI57" s="463"/>
      <c r="BJ57" s="463"/>
    </row>
    <row r="58" spans="1:74" s="418" customFormat="1" ht="12.05" customHeight="1" x14ac:dyDescent="0.25">
      <c r="A58" s="393"/>
      <c r="B58" s="771" t="s">
        <v>1380</v>
      </c>
      <c r="C58" s="742"/>
      <c r="D58" s="742"/>
      <c r="E58" s="742"/>
      <c r="F58" s="742"/>
      <c r="G58" s="742"/>
      <c r="H58" s="742"/>
      <c r="I58" s="742"/>
      <c r="J58" s="742"/>
      <c r="K58" s="742"/>
      <c r="L58" s="742"/>
      <c r="M58" s="742"/>
      <c r="N58" s="742"/>
      <c r="O58" s="742"/>
      <c r="P58" s="742"/>
      <c r="Q58" s="742"/>
      <c r="AY58" s="462"/>
      <c r="AZ58" s="462"/>
      <c r="BA58" s="462"/>
      <c r="BB58" s="462"/>
      <c r="BC58" s="462"/>
      <c r="BD58" s="610"/>
      <c r="BE58" s="610"/>
      <c r="BF58" s="610"/>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 x14ac:dyDescent="0.2"/>
  <cols>
    <col min="1" max="1" width="10.59765625" style="491" customWidth="1"/>
    <col min="2" max="2" width="27" style="491" customWidth="1"/>
    <col min="3" max="55" width="6.59765625" style="491" customWidth="1"/>
    <col min="56" max="58" width="6.59765625" style="627" customWidth="1"/>
    <col min="59" max="74" width="6.59765625" style="491" customWidth="1"/>
    <col min="75" max="238" width="11" style="491"/>
    <col min="239" max="239" width="1.59765625" style="491" customWidth="1"/>
    <col min="240" max="16384" width="11" style="491"/>
  </cols>
  <sheetData>
    <row r="1" spans="1:74" ht="12.75" customHeight="1" x14ac:dyDescent="0.3">
      <c r="A1" s="766" t="s">
        <v>798</v>
      </c>
      <c r="B1" s="490" t="s">
        <v>1327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67"/>
      <c r="B2" s="486" t="str">
        <f>"U.S. Energy Information Administration  |  Short-Term Energy Outlook  - "&amp;Dates!D1</f>
        <v>U.S. Energy Information Administration  |  Short-Term Energy Outlook  - October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
      <c r="A4" s="493"/>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3"/>
      <c r="B5" s="129" t="s">
        <v>340</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1201</v>
      </c>
      <c r="B6" s="500" t="s">
        <v>84</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123.2984828</v>
      </c>
      <c r="AN6" s="702">
        <v>116.65373839999999</v>
      </c>
      <c r="AO6" s="702">
        <v>114.76615083</v>
      </c>
      <c r="AP6" s="702">
        <v>100.04764238</v>
      </c>
      <c r="AQ6" s="702">
        <v>107.85265697</v>
      </c>
      <c r="AR6" s="702">
        <v>134.66851541</v>
      </c>
      <c r="AS6" s="702">
        <v>176.293002</v>
      </c>
      <c r="AT6" s="702">
        <v>164.75787496999999</v>
      </c>
      <c r="AU6" s="702">
        <v>133.12284038999999</v>
      </c>
      <c r="AV6" s="702">
        <v>123.63982077999999</v>
      </c>
      <c r="AW6" s="702">
        <v>100.78294477</v>
      </c>
      <c r="AX6" s="702">
        <v>116.31501397</v>
      </c>
      <c r="AY6" s="702">
        <v>116.05035255999999</v>
      </c>
      <c r="AZ6" s="702">
        <v>104.46973465000001</v>
      </c>
      <c r="BA6" s="702">
        <v>97.691295132999997</v>
      </c>
      <c r="BB6" s="702">
        <v>99.520974656000007</v>
      </c>
      <c r="BC6" s="702">
        <v>105.76984923000001</v>
      </c>
      <c r="BD6" s="702">
        <v>140.11954858999999</v>
      </c>
      <c r="BE6" s="702">
        <v>159.99169965999999</v>
      </c>
      <c r="BF6" s="702">
        <v>159.61850000000001</v>
      </c>
      <c r="BG6" s="702">
        <v>129.7379</v>
      </c>
      <c r="BH6" s="703">
        <v>112.0335</v>
      </c>
      <c r="BI6" s="703">
        <v>91.423299999999998</v>
      </c>
      <c r="BJ6" s="703">
        <v>111.4834</v>
      </c>
      <c r="BK6" s="703">
        <v>108.6305</v>
      </c>
      <c r="BL6" s="703">
        <v>94.837299999999999</v>
      </c>
      <c r="BM6" s="703">
        <v>92.113950000000003</v>
      </c>
      <c r="BN6" s="703">
        <v>94.107240000000004</v>
      </c>
      <c r="BO6" s="703">
        <v>99.366709999999998</v>
      </c>
      <c r="BP6" s="703">
        <v>129.727</v>
      </c>
      <c r="BQ6" s="703">
        <v>160.97210000000001</v>
      </c>
      <c r="BR6" s="703">
        <v>146.73589999999999</v>
      </c>
      <c r="BS6" s="703">
        <v>122.5408</v>
      </c>
      <c r="BT6" s="703">
        <v>112.7975</v>
      </c>
      <c r="BU6" s="703">
        <v>96.083590000000001</v>
      </c>
      <c r="BV6" s="703">
        <v>116.9693</v>
      </c>
    </row>
    <row r="7" spans="1:74" ht="11.1" customHeight="1" x14ac:dyDescent="0.2">
      <c r="A7" s="499" t="s">
        <v>1202</v>
      </c>
      <c r="B7" s="500" t="s">
        <v>83</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64.547735798000005</v>
      </c>
      <c r="AN7" s="702">
        <v>55.590323763999997</v>
      </c>
      <c r="AO7" s="702">
        <v>50.144633329000001</v>
      </c>
      <c r="AP7" s="702">
        <v>40.188541002000001</v>
      </c>
      <c r="AQ7" s="702">
        <v>46.093825877</v>
      </c>
      <c r="AR7" s="702">
        <v>64.920402586999998</v>
      </c>
      <c r="AS7" s="702">
        <v>89.367616025000004</v>
      </c>
      <c r="AT7" s="702">
        <v>90.814313874000007</v>
      </c>
      <c r="AU7" s="702">
        <v>67.977564169000004</v>
      </c>
      <c r="AV7" s="702">
        <v>59.440229021</v>
      </c>
      <c r="AW7" s="702">
        <v>60.895921231999999</v>
      </c>
      <c r="AX7" s="702">
        <v>78.215003242999998</v>
      </c>
      <c r="AY7" s="702">
        <v>81.340130157999994</v>
      </c>
      <c r="AZ7" s="702">
        <v>87.393033020999994</v>
      </c>
      <c r="BA7" s="702">
        <v>61.560816938999999</v>
      </c>
      <c r="BB7" s="702">
        <v>53.494241563000003</v>
      </c>
      <c r="BC7" s="702">
        <v>63.411594721</v>
      </c>
      <c r="BD7" s="702">
        <v>86.847597542000003</v>
      </c>
      <c r="BE7" s="702">
        <v>101.12899052</v>
      </c>
      <c r="BF7" s="702">
        <v>96.371849999999995</v>
      </c>
      <c r="BG7" s="702">
        <v>80.681460000000001</v>
      </c>
      <c r="BH7" s="703">
        <v>68.328659999999999</v>
      </c>
      <c r="BI7" s="703">
        <v>69.050039999999996</v>
      </c>
      <c r="BJ7" s="703">
        <v>88.477620000000002</v>
      </c>
      <c r="BK7" s="703">
        <v>88.614440000000002</v>
      </c>
      <c r="BL7" s="703">
        <v>72.650270000000006</v>
      </c>
      <c r="BM7" s="703">
        <v>63.346119999999999</v>
      </c>
      <c r="BN7" s="703">
        <v>53.213270000000001</v>
      </c>
      <c r="BO7" s="703">
        <v>64.451729999999998</v>
      </c>
      <c r="BP7" s="703">
        <v>81.921629999999993</v>
      </c>
      <c r="BQ7" s="703">
        <v>95.496880000000004</v>
      </c>
      <c r="BR7" s="703">
        <v>93.212699999999998</v>
      </c>
      <c r="BS7" s="703">
        <v>72.320459999999997</v>
      </c>
      <c r="BT7" s="703">
        <v>61.787410000000001</v>
      </c>
      <c r="BU7" s="703">
        <v>61.767159999999997</v>
      </c>
      <c r="BV7" s="703">
        <v>81.467160000000007</v>
      </c>
    </row>
    <row r="8" spans="1:74" ht="11.1" customHeight="1" x14ac:dyDescent="0.2">
      <c r="A8" s="501" t="s">
        <v>1203</v>
      </c>
      <c r="B8" s="502" t="s">
        <v>86</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65.950342000000006</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71.832463000000004</v>
      </c>
      <c r="AZ8" s="702">
        <v>62.954160000000002</v>
      </c>
      <c r="BA8" s="702">
        <v>63.708238000000001</v>
      </c>
      <c r="BB8" s="702">
        <v>57.092024000000002</v>
      </c>
      <c r="BC8" s="702">
        <v>62.053379999999997</v>
      </c>
      <c r="BD8" s="702">
        <v>66.070373000000004</v>
      </c>
      <c r="BE8" s="702">
        <v>68.831592999999998</v>
      </c>
      <c r="BF8" s="702">
        <v>70.104529999999997</v>
      </c>
      <c r="BG8" s="702">
        <v>64.844549999999998</v>
      </c>
      <c r="BH8" s="703">
        <v>59.62865</v>
      </c>
      <c r="BI8" s="703">
        <v>62.336239999999997</v>
      </c>
      <c r="BJ8" s="703">
        <v>69.515259999999998</v>
      </c>
      <c r="BK8" s="703">
        <v>70.079520000000002</v>
      </c>
      <c r="BL8" s="703">
        <v>60.950020000000002</v>
      </c>
      <c r="BM8" s="703">
        <v>64.239469999999997</v>
      </c>
      <c r="BN8" s="703">
        <v>56.480780000000003</v>
      </c>
      <c r="BO8" s="703">
        <v>66.931039999999996</v>
      </c>
      <c r="BP8" s="703">
        <v>68.436059999999998</v>
      </c>
      <c r="BQ8" s="703">
        <v>70.318079999999995</v>
      </c>
      <c r="BR8" s="703">
        <v>70.32687</v>
      </c>
      <c r="BS8" s="703">
        <v>65.614090000000004</v>
      </c>
      <c r="BT8" s="703">
        <v>59.641039999999997</v>
      </c>
      <c r="BU8" s="703">
        <v>63.008499999999998</v>
      </c>
      <c r="BV8" s="703">
        <v>70.336740000000006</v>
      </c>
    </row>
    <row r="9" spans="1:74" ht="11.1" customHeight="1" x14ac:dyDescent="0.2">
      <c r="A9" s="501" t="s">
        <v>1204</v>
      </c>
      <c r="B9" s="502" t="s">
        <v>349</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62.061187296999996</v>
      </c>
      <c r="AN9" s="702">
        <v>64.805772836000003</v>
      </c>
      <c r="AO9" s="702">
        <v>63.273146347999997</v>
      </c>
      <c r="AP9" s="702">
        <v>63.037585313999998</v>
      </c>
      <c r="AQ9" s="702">
        <v>72.065132266000006</v>
      </c>
      <c r="AR9" s="702">
        <v>71.442400899999996</v>
      </c>
      <c r="AS9" s="702">
        <v>63.878030297999999</v>
      </c>
      <c r="AT9" s="702">
        <v>59.677123469999998</v>
      </c>
      <c r="AU9" s="702">
        <v>53.389726869999997</v>
      </c>
      <c r="AV9" s="702">
        <v>57.730981014000001</v>
      </c>
      <c r="AW9" s="702">
        <v>64.785983681000005</v>
      </c>
      <c r="AX9" s="702">
        <v>64.466982263999995</v>
      </c>
      <c r="AY9" s="702">
        <v>65.816874448999997</v>
      </c>
      <c r="AZ9" s="702">
        <v>58.581896458999999</v>
      </c>
      <c r="BA9" s="702">
        <v>73.632609273</v>
      </c>
      <c r="BB9" s="702">
        <v>69.072716091000004</v>
      </c>
      <c r="BC9" s="702">
        <v>72.425722399999998</v>
      </c>
      <c r="BD9" s="702">
        <v>66.741293937999998</v>
      </c>
      <c r="BE9" s="702">
        <v>59.538040735999999</v>
      </c>
      <c r="BF9" s="702">
        <v>61.459090000000003</v>
      </c>
      <c r="BG9" s="702">
        <v>57.721809999999998</v>
      </c>
      <c r="BH9" s="703">
        <v>64.309520000000006</v>
      </c>
      <c r="BI9" s="703">
        <v>69.342070000000007</v>
      </c>
      <c r="BJ9" s="703">
        <v>68.332419999999999</v>
      </c>
      <c r="BK9" s="703">
        <v>69.26952</v>
      </c>
      <c r="BL9" s="703">
        <v>67.297749999999994</v>
      </c>
      <c r="BM9" s="703">
        <v>83.044510000000002</v>
      </c>
      <c r="BN9" s="703">
        <v>80.050510000000003</v>
      </c>
      <c r="BO9" s="703">
        <v>84.073139999999995</v>
      </c>
      <c r="BP9" s="703">
        <v>75.4833</v>
      </c>
      <c r="BQ9" s="703">
        <v>68.016139999999993</v>
      </c>
      <c r="BR9" s="703">
        <v>67.537329999999997</v>
      </c>
      <c r="BS9" s="703">
        <v>64.973190000000002</v>
      </c>
      <c r="BT9" s="703">
        <v>69.451070000000001</v>
      </c>
      <c r="BU9" s="703">
        <v>74.542249999999996</v>
      </c>
      <c r="BV9" s="703">
        <v>72.698089999999993</v>
      </c>
    </row>
    <row r="10" spans="1:74" ht="11.1" customHeight="1" x14ac:dyDescent="0.2">
      <c r="A10" s="501" t="s">
        <v>1205</v>
      </c>
      <c r="B10" s="502" t="s">
        <v>351</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25.221605315000001</v>
      </c>
      <c r="AN10" s="702">
        <v>26.259889161</v>
      </c>
      <c r="AO10" s="702">
        <v>23.482547197999999</v>
      </c>
      <c r="AP10" s="702">
        <v>22.001882983000002</v>
      </c>
      <c r="AQ10" s="702">
        <v>30.367471117000001</v>
      </c>
      <c r="AR10" s="702">
        <v>28.950141668000001</v>
      </c>
      <c r="AS10" s="702">
        <v>27.571461258999999</v>
      </c>
      <c r="AT10" s="702">
        <v>23.98477647</v>
      </c>
      <c r="AU10" s="702">
        <v>19.076220200000002</v>
      </c>
      <c r="AV10" s="702">
        <v>18.236628460999999</v>
      </c>
      <c r="AW10" s="702">
        <v>21.736184090999998</v>
      </c>
      <c r="AX10" s="702">
        <v>22.981033739000001</v>
      </c>
      <c r="AY10" s="702">
        <v>26.047006019000001</v>
      </c>
      <c r="AZ10" s="702">
        <v>22.043035386</v>
      </c>
      <c r="BA10" s="702">
        <v>21.246738585999999</v>
      </c>
      <c r="BB10" s="702">
        <v>19.157790687999999</v>
      </c>
      <c r="BC10" s="702">
        <v>23.306509341999998</v>
      </c>
      <c r="BD10" s="702">
        <v>24.782505696000001</v>
      </c>
      <c r="BE10" s="702">
        <v>22.512116183</v>
      </c>
      <c r="BF10" s="702">
        <v>19.880050000000001</v>
      </c>
      <c r="BG10" s="702">
        <v>16.203309999999998</v>
      </c>
      <c r="BH10" s="703">
        <v>16.63963</v>
      </c>
      <c r="BI10" s="703">
        <v>18.67024</v>
      </c>
      <c r="BJ10" s="703">
        <v>20.413460000000001</v>
      </c>
      <c r="BK10" s="703">
        <v>22.76502</v>
      </c>
      <c r="BL10" s="703">
        <v>20.411909999999999</v>
      </c>
      <c r="BM10" s="703">
        <v>23.243069999999999</v>
      </c>
      <c r="BN10" s="703">
        <v>23.404509999999998</v>
      </c>
      <c r="BO10" s="703">
        <v>27.374089999999999</v>
      </c>
      <c r="BP10" s="703">
        <v>27.042249999999999</v>
      </c>
      <c r="BQ10" s="703">
        <v>24.73657</v>
      </c>
      <c r="BR10" s="703">
        <v>20.816960000000002</v>
      </c>
      <c r="BS10" s="703">
        <v>17.356000000000002</v>
      </c>
      <c r="BT10" s="703">
        <v>17.11271</v>
      </c>
      <c r="BU10" s="703">
        <v>19.016380000000002</v>
      </c>
      <c r="BV10" s="703">
        <v>21.26266</v>
      </c>
    </row>
    <row r="11" spans="1:74" ht="11.1" customHeight="1" x14ac:dyDescent="0.2">
      <c r="A11" s="499" t="s">
        <v>1206</v>
      </c>
      <c r="B11" s="503" t="s">
        <v>88</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28.519865576000001</v>
      </c>
      <c r="AN11" s="702">
        <v>29.367755274</v>
      </c>
      <c r="AO11" s="702">
        <v>29.495588195</v>
      </c>
      <c r="AP11" s="702">
        <v>29.385797261</v>
      </c>
      <c r="AQ11" s="702">
        <v>28.281905575</v>
      </c>
      <c r="AR11" s="702">
        <v>29.445520072000001</v>
      </c>
      <c r="AS11" s="702">
        <v>22.186082611</v>
      </c>
      <c r="AT11" s="702">
        <v>22.340558558000001</v>
      </c>
      <c r="AU11" s="702">
        <v>22.977116597999999</v>
      </c>
      <c r="AV11" s="702">
        <v>28.769981923</v>
      </c>
      <c r="AW11" s="702">
        <v>33.581844601999997</v>
      </c>
      <c r="AX11" s="702">
        <v>32.328759333999997</v>
      </c>
      <c r="AY11" s="702">
        <v>30.318696802000002</v>
      </c>
      <c r="AZ11" s="702">
        <v>26.56126545</v>
      </c>
      <c r="BA11" s="702">
        <v>39.466184376999998</v>
      </c>
      <c r="BB11" s="702">
        <v>35.809225687000001</v>
      </c>
      <c r="BC11" s="702">
        <v>33.112885273000003</v>
      </c>
      <c r="BD11" s="702">
        <v>26.30540075</v>
      </c>
      <c r="BE11" s="702">
        <v>21.362713187000001</v>
      </c>
      <c r="BF11" s="702">
        <v>25.80517</v>
      </c>
      <c r="BG11" s="702">
        <v>27.993559999999999</v>
      </c>
      <c r="BH11" s="703">
        <v>34.830069999999999</v>
      </c>
      <c r="BI11" s="703">
        <v>39.843249999999998</v>
      </c>
      <c r="BJ11" s="703">
        <v>37.225630000000002</v>
      </c>
      <c r="BK11" s="703">
        <v>35.305680000000002</v>
      </c>
      <c r="BL11" s="703">
        <v>35.082790000000003</v>
      </c>
      <c r="BM11" s="703">
        <v>44.267859999999999</v>
      </c>
      <c r="BN11" s="703">
        <v>39.862729999999999</v>
      </c>
      <c r="BO11" s="703">
        <v>37.539630000000002</v>
      </c>
      <c r="BP11" s="703">
        <v>29.428570000000001</v>
      </c>
      <c r="BQ11" s="703">
        <v>23.701499999999999</v>
      </c>
      <c r="BR11" s="703">
        <v>27.749590000000001</v>
      </c>
      <c r="BS11" s="703">
        <v>31.233260000000001</v>
      </c>
      <c r="BT11" s="703">
        <v>37.216209999999997</v>
      </c>
      <c r="BU11" s="703">
        <v>42.856310000000001</v>
      </c>
      <c r="BV11" s="703">
        <v>38.898919999999997</v>
      </c>
    </row>
    <row r="12" spans="1:74" ht="11.1" customHeight="1" x14ac:dyDescent="0.2">
      <c r="A12" s="499" t="s">
        <v>1207</v>
      </c>
      <c r="B12" s="500" t="s">
        <v>1317</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4.6154620230000001</v>
      </c>
      <c r="AN12" s="702">
        <v>5.6566507809999997</v>
      </c>
      <c r="AO12" s="702">
        <v>6.4356217259999999</v>
      </c>
      <c r="AP12" s="702">
        <v>8.0521538479999997</v>
      </c>
      <c r="AQ12" s="702">
        <v>9.678904374</v>
      </c>
      <c r="AR12" s="702">
        <v>9.5553595189999996</v>
      </c>
      <c r="AS12" s="702">
        <v>10.385612234</v>
      </c>
      <c r="AT12" s="702">
        <v>9.4275632520000006</v>
      </c>
      <c r="AU12" s="702">
        <v>7.8237319340000004</v>
      </c>
      <c r="AV12" s="702">
        <v>7.2837718110000003</v>
      </c>
      <c r="AW12" s="702">
        <v>5.8445746339999998</v>
      </c>
      <c r="AX12" s="702">
        <v>5.3379794839999999</v>
      </c>
      <c r="AY12" s="702">
        <v>5.6892673089999999</v>
      </c>
      <c r="AZ12" s="702">
        <v>6.4523242400000003</v>
      </c>
      <c r="BA12" s="702">
        <v>9.2673329689999999</v>
      </c>
      <c r="BB12" s="702">
        <v>10.836963150000001</v>
      </c>
      <c r="BC12" s="702">
        <v>12.370189851999999</v>
      </c>
      <c r="BD12" s="702">
        <v>11.974434162</v>
      </c>
      <c r="BE12" s="702">
        <v>11.890282759</v>
      </c>
      <c r="BF12" s="702">
        <v>11.962910000000001</v>
      </c>
      <c r="BG12" s="702">
        <v>10.08442</v>
      </c>
      <c r="BH12" s="703">
        <v>9.4004209999999997</v>
      </c>
      <c r="BI12" s="703">
        <v>7.3489820000000003</v>
      </c>
      <c r="BJ12" s="703">
        <v>6.9612210000000001</v>
      </c>
      <c r="BK12" s="703">
        <v>7.5235110000000001</v>
      </c>
      <c r="BL12" s="703">
        <v>8.4291830000000001</v>
      </c>
      <c r="BM12" s="703">
        <v>12.065340000000001</v>
      </c>
      <c r="BN12" s="703">
        <v>13.648210000000001</v>
      </c>
      <c r="BO12" s="703">
        <v>15.6158</v>
      </c>
      <c r="BP12" s="703">
        <v>15.48461</v>
      </c>
      <c r="BQ12" s="703">
        <v>15.76754</v>
      </c>
      <c r="BR12" s="703">
        <v>15.125579999999999</v>
      </c>
      <c r="BS12" s="703">
        <v>12.89573</v>
      </c>
      <c r="BT12" s="703">
        <v>11.66046</v>
      </c>
      <c r="BU12" s="703">
        <v>9.1711980000000004</v>
      </c>
      <c r="BV12" s="703">
        <v>8.758972</v>
      </c>
    </row>
    <row r="13" spans="1:74" ht="11.1" customHeight="1" x14ac:dyDescent="0.2">
      <c r="A13" s="499" t="s">
        <v>1208</v>
      </c>
      <c r="B13" s="500" t="s">
        <v>1059</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2.4748647739999998</v>
      </c>
      <c r="AN13" s="702">
        <v>2.28842692</v>
      </c>
      <c r="AO13" s="702">
        <v>2.3859077019999999</v>
      </c>
      <c r="AP13" s="702">
        <v>2.1872694949999998</v>
      </c>
      <c r="AQ13" s="702">
        <v>2.32597509</v>
      </c>
      <c r="AR13" s="702">
        <v>2.1536095230000001</v>
      </c>
      <c r="AS13" s="702">
        <v>2.3305445929999999</v>
      </c>
      <c r="AT13" s="702">
        <v>2.5241851780000002</v>
      </c>
      <c r="AU13" s="702">
        <v>2.153935911</v>
      </c>
      <c r="AV13" s="702">
        <v>2.0992181219999999</v>
      </c>
      <c r="AW13" s="702">
        <v>2.1754522679999999</v>
      </c>
      <c r="AX13" s="702">
        <v>2.3854959600000001</v>
      </c>
      <c r="AY13" s="702">
        <v>2.401932516</v>
      </c>
      <c r="AZ13" s="702">
        <v>2.2376784170000001</v>
      </c>
      <c r="BA13" s="702">
        <v>2.4045006400000002</v>
      </c>
      <c r="BB13" s="702">
        <v>2.0017786019999999</v>
      </c>
      <c r="BC13" s="702">
        <v>2.2993175410000002</v>
      </c>
      <c r="BD13" s="702">
        <v>2.3269227649999999</v>
      </c>
      <c r="BE13" s="702">
        <v>2.3987481850000001</v>
      </c>
      <c r="BF13" s="702">
        <v>2.3814579999999999</v>
      </c>
      <c r="BG13" s="702">
        <v>2.102433</v>
      </c>
      <c r="BH13" s="703">
        <v>2.0835370000000002</v>
      </c>
      <c r="BI13" s="703">
        <v>2.1162869999999998</v>
      </c>
      <c r="BJ13" s="703">
        <v>2.2626789999999999</v>
      </c>
      <c r="BK13" s="703">
        <v>2.3189739999999999</v>
      </c>
      <c r="BL13" s="703">
        <v>2.092549</v>
      </c>
      <c r="BM13" s="703">
        <v>2.2302900000000001</v>
      </c>
      <c r="BN13" s="703">
        <v>1.988003</v>
      </c>
      <c r="BO13" s="703">
        <v>2.2091240000000001</v>
      </c>
      <c r="BP13" s="703">
        <v>2.1684549999999998</v>
      </c>
      <c r="BQ13" s="703">
        <v>2.3294589999999999</v>
      </c>
      <c r="BR13" s="703">
        <v>2.3943449999999999</v>
      </c>
      <c r="BS13" s="703">
        <v>2.111065</v>
      </c>
      <c r="BT13" s="703">
        <v>2.0624920000000002</v>
      </c>
      <c r="BU13" s="703">
        <v>2.1031339999999998</v>
      </c>
      <c r="BV13" s="703">
        <v>2.2700049999999998</v>
      </c>
    </row>
    <row r="14" spans="1:74" ht="11.1" customHeight="1" x14ac:dyDescent="0.2">
      <c r="A14" s="499" t="s">
        <v>1209</v>
      </c>
      <c r="B14" s="500" t="s">
        <v>87</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1.229389609</v>
      </c>
      <c r="AN14" s="702">
        <v>1.2330506999999999</v>
      </c>
      <c r="AO14" s="702">
        <v>1.4734815269999999</v>
      </c>
      <c r="AP14" s="702">
        <v>1.4104817270000001</v>
      </c>
      <c r="AQ14" s="702">
        <v>1.41087611</v>
      </c>
      <c r="AR14" s="702">
        <v>1.3377701179999999</v>
      </c>
      <c r="AS14" s="702">
        <v>1.4043296009999999</v>
      </c>
      <c r="AT14" s="702">
        <v>1.4000400120000001</v>
      </c>
      <c r="AU14" s="702">
        <v>1.3587222269999999</v>
      </c>
      <c r="AV14" s="702">
        <v>1.341380697</v>
      </c>
      <c r="AW14" s="702">
        <v>1.4479280859999999</v>
      </c>
      <c r="AX14" s="702">
        <v>1.4337137470000001</v>
      </c>
      <c r="AY14" s="702">
        <v>1.3599718030000001</v>
      </c>
      <c r="AZ14" s="702">
        <v>1.2875929660000001</v>
      </c>
      <c r="BA14" s="702">
        <v>1.247852701</v>
      </c>
      <c r="BB14" s="702">
        <v>1.2669579639999999</v>
      </c>
      <c r="BC14" s="702">
        <v>1.3368203919999999</v>
      </c>
      <c r="BD14" s="702">
        <v>1.352030565</v>
      </c>
      <c r="BE14" s="702">
        <v>1.374180422</v>
      </c>
      <c r="BF14" s="702">
        <v>1.429505</v>
      </c>
      <c r="BG14" s="702">
        <v>1.3380860000000001</v>
      </c>
      <c r="BH14" s="703">
        <v>1.3558619999999999</v>
      </c>
      <c r="BI14" s="703">
        <v>1.363321</v>
      </c>
      <c r="BJ14" s="703">
        <v>1.4694210000000001</v>
      </c>
      <c r="BK14" s="703">
        <v>1.35633</v>
      </c>
      <c r="BL14" s="703">
        <v>1.28132</v>
      </c>
      <c r="BM14" s="703">
        <v>1.2379599999999999</v>
      </c>
      <c r="BN14" s="703">
        <v>1.1470659999999999</v>
      </c>
      <c r="BO14" s="703">
        <v>1.334492</v>
      </c>
      <c r="BP14" s="703">
        <v>1.3594090000000001</v>
      </c>
      <c r="BQ14" s="703">
        <v>1.481082</v>
      </c>
      <c r="BR14" s="703">
        <v>1.4508460000000001</v>
      </c>
      <c r="BS14" s="703">
        <v>1.3771370000000001</v>
      </c>
      <c r="BT14" s="703">
        <v>1.3991990000000001</v>
      </c>
      <c r="BU14" s="703">
        <v>1.3952180000000001</v>
      </c>
      <c r="BV14" s="703">
        <v>1.5075350000000001</v>
      </c>
    </row>
    <row r="15" spans="1:74" ht="11.1" customHeight="1" x14ac:dyDescent="0.2">
      <c r="A15" s="499" t="s">
        <v>1210</v>
      </c>
      <c r="B15" s="500" t="s">
        <v>352</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-0.23558100000000001</v>
      </c>
      <c r="BB15" s="702">
        <v>-0.19721900000000001</v>
      </c>
      <c r="BC15" s="702">
        <v>-0.416186</v>
      </c>
      <c r="BD15" s="702">
        <v>-0.37557000000000001</v>
      </c>
      <c r="BE15" s="702">
        <v>-0.68474999999999997</v>
      </c>
      <c r="BF15" s="702">
        <v>-1.0126790000000001</v>
      </c>
      <c r="BG15" s="702">
        <v>-0.71028990000000003</v>
      </c>
      <c r="BH15" s="703">
        <v>-0.44688129999999998</v>
      </c>
      <c r="BI15" s="703">
        <v>-0.415765</v>
      </c>
      <c r="BJ15" s="703">
        <v>-0.39673409999999998</v>
      </c>
      <c r="BK15" s="703">
        <v>-0.43801899999999999</v>
      </c>
      <c r="BL15" s="703">
        <v>-0.36882340000000002</v>
      </c>
      <c r="BM15" s="703">
        <v>-0.2102426</v>
      </c>
      <c r="BN15" s="703">
        <v>-0.2128408</v>
      </c>
      <c r="BO15" s="703">
        <v>-0.4357336</v>
      </c>
      <c r="BP15" s="703">
        <v>-0.4121283</v>
      </c>
      <c r="BQ15" s="703">
        <v>-0.69295689999999999</v>
      </c>
      <c r="BR15" s="703">
        <v>-0.88588610000000001</v>
      </c>
      <c r="BS15" s="703">
        <v>-0.68836090000000005</v>
      </c>
      <c r="BT15" s="703">
        <v>-0.41122320000000001</v>
      </c>
      <c r="BU15" s="703">
        <v>-0.37480089999999999</v>
      </c>
      <c r="BV15" s="703">
        <v>-0.3320515</v>
      </c>
    </row>
    <row r="16" spans="1:74" ht="11.1" customHeight="1" x14ac:dyDescent="0.2">
      <c r="A16" s="499" t="s">
        <v>1211</v>
      </c>
      <c r="B16" s="500" t="s">
        <v>1318</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1.5137098149999999</v>
      </c>
      <c r="AN16" s="702">
        <v>1.177326256</v>
      </c>
      <c r="AO16" s="702">
        <v>1.306306553</v>
      </c>
      <c r="AP16" s="702">
        <v>1.1568301219999999</v>
      </c>
      <c r="AQ16" s="702">
        <v>1.2098111730000001</v>
      </c>
      <c r="AR16" s="702">
        <v>1.5761035400000001</v>
      </c>
      <c r="AS16" s="702">
        <v>1.691049448</v>
      </c>
      <c r="AT16" s="702">
        <v>1.608866747</v>
      </c>
      <c r="AU16" s="702">
        <v>1.169976189</v>
      </c>
      <c r="AV16" s="702">
        <v>1.139010069</v>
      </c>
      <c r="AW16" s="702">
        <v>1.349820496</v>
      </c>
      <c r="AX16" s="702">
        <v>1.556737335</v>
      </c>
      <c r="AY16" s="702">
        <v>1.504558093</v>
      </c>
      <c r="AZ16" s="702">
        <v>2.1719432209999998</v>
      </c>
      <c r="BA16" s="702">
        <v>1.5679573579999999</v>
      </c>
      <c r="BB16" s="702">
        <v>1.0652157710000001</v>
      </c>
      <c r="BC16" s="702">
        <v>1.2227282749999999</v>
      </c>
      <c r="BD16" s="702">
        <v>1.2512044200000001</v>
      </c>
      <c r="BE16" s="702">
        <v>1.4187692919999999</v>
      </c>
      <c r="BF16" s="702">
        <v>1.5668390000000001</v>
      </c>
      <c r="BG16" s="702">
        <v>1.3272740000000001</v>
      </c>
      <c r="BH16" s="703">
        <v>1.0841369999999999</v>
      </c>
      <c r="BI16" s="703">
        <v>1.262859</v>
      </c>
      <c r="BJ16" s="703">
        <v>1.4540379999999999</v>
      </c>
      <c r="BK16" s="703">
        <v>1.6345620000000001</v>
      </c>
      <c r="BL16" s="703">
        <v>1.5455749999999999</v>
      </c>
      <c r="BM16" s="703">
        <v>1.374754</v>
      </c>
      <c r="BN16" s="703">
        <v>1.082365</v>
      </c>
      <c r="BO16" s="703">
        <v>1.3191630000000001</v>
      </c>
      <c r="BP16" s="703">
        <v>1.3482829999999999</v>
      </c>
      <c r="BQ16" s="703">
        <v>1.5320130000000001</v>
      </c>
      <c r="BR16" s="703">
        <v>1.5185930000000001</v>
      </c>
      <c r="BS16" s="703">
        <v>1.225196</v>
      </c>
      <c r="BT16" s="703">
        <v>1.000372</v>
      </c>
      <c r="BU16" s="703">
        <v>1.197371</v>
      </c>
      <c r="BV16" s="703">
        <v>1.4034880000000001</v>
      </c>
    </row>
    <row r="17" spans="1:74" ht="11.1" customHeight="1" x14ac:dyDescent="0.2">
      <c r="A17" s="499" t="s">
        <v>1212</v>
      </c>
      <c r="B17" s="500" t="s">
        <v>85</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0.35370122300000001</v>
      </c>
      <c r="AN17" s="702">
        <v>0.369529622</v>
      </c>
      <c r="AO17" s="702">
        <v>0.28762928300000001</v>
      </c>
      <c r="AP17" s="702">
        <v>0.150054681</v>
      </c>
      <c r="AQ17" s="702">
        <v>0.16055824699999999</v>
      </c>
      <c r="AR17" s="702">
        <v>0.13321082000000001</v>
      </c>
      <c r="AS17" s="702">
        <v>0.161638534</v>
      </c>
      <c r="AT17" s="702">
        <v>0.303348018</v>
      </c>
      <c r="AU17" s="702">
        <v>0.29669475299999998</v>
      </c>
      <c r="AV17" s="702">
        <v>0.238287153</v>
      </c>
      <c r="AW17" s="702">
        <v>0.30593950600000003</v>
      </c>
      <c r="AX17" s="702">
        <v>0.336575656</v>
      </c>
      <c r="AY17" s="702">
        <v>0.32617368800000002</v>
      </c>
      <c r="AZ17" s="702">
        <v>0.190502914</v>
      </c>
      <c r="BA17" s="702">
        <v>0.19587627099999999</v>
      </c>
      <c r="BB17" s="702">
        <v>0.24610449500000001</v>
      </c>
      <c r="BC17" s="702">
        <v>0.26023547299999999</v>
      </c>
      <c r="BD17" s="702">
        <v>0.303771762</v>
      </c>
      <c r="BE17" s="702">
        <v>0.29792649399999999</v>
      </c>
      <c r="BF17" s="702">
        <v>0.35269210000000001</v>
      </c>
      <c r="BG17" s="702">
        <v>0.3192854</v>
      </c>
      <c r="BH17" s="703">
        <v>0.2255711</v>
      </c>
      <c r="BI17" s="703">
        <v>0.31041530000000001</v>
      </c>
      <c r="BJ17" s="703">
        <v>0.34224260000000001</v>
      </c>
      <c r="BK17" s="703">
        <v>0.3444584</v>
      </c>
      <c r="BL17" s="703">
        <v>0.29963649999999997</v>
      </c>
      <c r="BM17" s="703">
        <v>0.28638390000000002</v>
      </c>
      <c r="BN17" s="703">
        <v>0.2397281</v>
      </c>
      <c r="BO17" s="703">
        <v>0.24612039999999999</v>
      </c>
      <c r="BP17" s="703">
        <v>0.25296999999999997</v>
      </c>
      <c r="BQ17" s="703">
        <v>0.27468049999999999</v>
      </c>
      <c r="BR17" s="703">
        <v>0.34189019999999998</v>
      </c>
      <c r="BS17" s="703">
        <v>0.31707449999999998</v>
      </c>
      <c r="BT17" s="703">
        <v>0.2171939</v>
      </c>
      <c r="BU17" s="703">
        <v>0.31184289999999998</v>
      </c>
      <c r="BV17" s="703">
        <v>0.34197650000000002</v>
      </c>
    </row>
    <row r="18" spans="1:74" ht="11.1" customHeight="1" x14ac:dyDescent="0.2">
      <c r="A18" s="499" t="s">
        <v>1330</v>
      </c>
      <c r="B18" s="502" t="s">
        <v>1319</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0.64938226799999998</v>
      </c>
      <c r="AN18" s="702">
        <v>0.584410655</v>
      </c>
      <c r="AO18" s="702">
        <v>0.66166579000000003</v>
      </c>
      <c r="AP18" s="702">
        <v>0.62851619400000003</v>
      </c>
      <c r="AQ18" s="702">
        <v>0.62622276799999999</v>
      </c>
      <c r="AR18" s="702">
        <v>0.57209332499999999</v>
      </c>
      <c r="AS18" s="702">
        <v>0.64582402500000002</v>
      </c>
      <c r="AT18" s="702">
        <v>0.65330650899999998</v>
      </c>
      <c r="AU18" s="702">
        <v>0.59547388400000001</v>
      </c>
      <c r="AV18" s="702">
        <v>0.594215198</v>
      </c>
      <c r="AW18" s="702">
        <v>0.598498639</v>
      </c>
      <c r="AX18" s="702">
        <v>0.66519096099999997</v>
      </c>
      <c r="AY18" s="702">
        <v>0.64625560100000001</v>
      </c>
      <c r="AZ18" s="702">
        <v>0.56901704600000003</v>
      </c>
      <c r="BA18" s="702">
        <v>0.63550973799999999</v>
      </c>
      <c r="BB18" s="702">
        <v>0.58312181799999996</v>
      </c>
      <c r="BC18" s="702">
        <v>0.59633636800000001</v>
      </c>
      <c r="BD18" s="702">
        <v>0.59729363499999999</v>
      </c>
      <c r="BE18" s="702">
        <v>0.60749682699999996</v>
      </c>
      <c r="BF18" s="702">
        <v>0.58204520000000004</v>
      </c>
      <c r="BG18" s="702">
        <v>0.58159150000000004</v>
      </c>
      <c r="BH18" s="703">
        <v>0.57350250000000003</v>
      </c>
      <c r="BI18" s="703">
        <v>0.59509570000000001</v>
      </c>
      <c r="BJ18" s="703">
        <v>0.66503100000000004</v>
      </c>
      <c r="BK18" s="703">
        <v>0.64234599999999997</v>
      </c>
      <c r="BL18" s="703">
        <v>0.52781239999999996</v>
      </c>
      <c r="BM18" s="703">
        <v>0.63544579999999995</v>
      </c>
      <c r="BN18" s="703">
        <v>0.59653860000000003</v>
      </c>
      <c r="BO18" s="703">
        <v>0.62111700000000003</v>
      </c>
      <c r="BP18" s="703">
        <v>0.58412759999999997</v>
      </c>
      <c r="BQ18" s="703">
        <v>0.61979030000000002</v>
      </c>
      <c r="BR18" s="703">
        <v>0.54201619999999995</v>
      </c>
      <c r="BS18" s="703">
        <v>0.54721660000000005</v>
      </c>
      <c r="BT18" s="703">
        <v>0.58210700000000004</v>
      </c>
      <c r="BU18" s="703">
        <v>0.60509250000000003</v>
      </c>
      <c r="BV18" s="703">
        <v>0.67448229999999998</v>
      </c>
    </row>
    <row r="19" spans="1:74" ht="11.1" customHeight="1" x14ac:dyDescent="0.2">
      <c r="A19" s="499" t="s">
        <v>1213</v>
      </c>
      <c r="B19" s="500" t="s">
        <v>350</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326.21705420000001</v>
      </c>
      <c r="AN19" s="702">
        <v>304.90015454000002</v>
      </c>
      <c r="AO19" s="702">
        <v>294.10126213000001</v>
      </c>
      <c r="AP19" s="702">
        <v>264.08281969000001</v>
      </c>
      <c r="AQ19" s="702">
        <v>292.01242130000003</v>
      </c>
      <c r="AR19" s="702">
        <v>340.04765257999998</v>
      </c>
      <c r="AS19" s="702">
        <v>400.75233832999999</v>
      </c>
      <c r="AT19" s="702">
        <v>386.01338258999999</v>
      </c>
      <c r="AU19" s="702">
        <v>321.75486425999998</v>
      </c>
      <c r="AV19" s="702">
        <v>301.72176523000002</v>
      </c>
      <c r="AW19" s="702">
        <v>290.10986333</v>
      </c>
      <c r="AX19" s="702">
        <v>331.05896043000001</v>
      </c>
      <c r="AY19" s="702">
        <v>337.09246155</v>
      </c>
      <c r="AZ19" s="702">
        <v>315.90521731000001</v>
      </c>
      <c r="BA19" s="702">
        <v>298.75672171000002</v>
      </c>
      <c r="BB19" s="702">
        <v>280.87717938999998</v>
      </c>
      <c r="BC19" s="702">
        <v>305.32366046999999</v>
      </c>
      <c r="BD19" s="702">
        <v>361.55551288999999</v>
      </c>
      <c r="BE19" s="702">
        <v>391.12976652999998</v>
      </c>
      <c r="BF19" s="702">
        <v>389.04289999999997</v>
      </c>
      <c r="BG19" s="702">
        <v>334.50360000000001</v>
      </c>
      <c r="BH19" s="703">
        <v>305.73660000000001</v>
      </c>
      <c r="BI19" s="703">
        <v>293.90429999999998</v>
      </c>
      <c r="BJ19" s="703">
        <v>339.87329999999997</v>
      </c>
      <c r="BK19" s="703">
        <v>338.77730000000003</v>
      </c>
      <c r="BL19" s="703">
        <v>297.73950000000002</v>
      </c>
      <c r="BM19" s="703">
        <v>304.8304</v>
      </c>
      <c r="BN19" s="703">
        <v>285.55759999999998</v>
      </c>
      <c r="BO19" s="703">
        <v>316.57330000000002</v>
      </c>
      <c r="BP19" s="703">
        <v>357.34120000000001</v>
      </c>
      <c r="BQ19" s="703">
        <v>396.5367</v>
      </c>
      <c r="BR19" s="703">
        <v>379.32940000000002</v>
      </c>
      <c r="BS19" s="703">
        <v>326.84960000000001</v>
      </c>
      <c r="BT19" s="703">
        <v>305.06549999999999</v>
      </c>
      <c r="BU19" s="703">
        <v>297.14100000000002</v>
      </c>
      <c r="BV19" s="703">
        <v>343.55919999999998</v>
      </c>
    </row>
    <row r="20" spans="1:74" ht="11.1" customHeight="1" x14ac:dyDescent="0.2">
      <c r="A20" s="493"/>
      <c r="B20" s="131" t="s">
        <v>1320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333"/>
      <c r="BI20" s="333"/>
      <c r="BJ20" s="333"/>
      <c r="BK20" s="333"/>
      <c r="BL20" s="333"/>
      <c r="BM20" s="333"/>
      <c r="BN20" s="333"/>
      <c r="BO20" s="333"/>
      <c r="BP20" s="333"/>
      <c r="BQ20" s="333"/>
      <c r="BR20" s="333"/>
      <c r="BS20" s="333"/>
      <c r="BT20" s="333"/>
      <c r="BU20" s="333"/>
      <c r="BV20" s="333"/>
    </row>
    <row r="21" spans="1:74" ht="11.1" customHeight="1" x14ac:dyDescent="0.2">
      <c r="A21" s="499" t="s">
        <v>1214</v>
      </c>
      <c r="B21" s="500" t="s">
        <v>84</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4.2590367349999996</v>
      </c>
      <c r="AN21" s="702">
        <v>3.6634421110000002</v>
      </c>
      <c r="AO21" s="702">
        <v>2.8436516379999999</v>
      </c>
      <c r="AP21" s="702">
        <v>2.9657099410000001</v>
      </c>
      <c r="AQ21" s="702">
        <v>2.6381565299999998</v>
      </c>
      <c r="AR21" s="702">
        <v>4.4408847800000002</v>
      </c>
      <c r="AS21" s="702">
        <v>6.5409425050000003</v>
      </c>
      <c r="AT21" s="702">
        <v>5.385031508</v>
      </c>
      <c r="AU21" s="702">
        <v>4.1690113780000004</v>
      </c>
      <c r="AV21" s="702">
        <v>3.4947489979999999</v>
      </c>
      <c r="AW21" s="702">
        <v>3.3879482350000001</v>
      </c>
      <c r="AX21" s="702">
        <v>3.8971740110000002</v>
      </c>
      <c r="AY21" s="702">
        <v>4.4513381780000003</v>
      </c>
      <c r="AZ21" s="702">
        <v>4.1551409980000003</v>
      </c>
      <c r="BA21" s="702">
        <v>3.470428761</v>
      </c>
      <c r="BB21" s="702">
        <v>2.6833857239999999</v>
      </c>
      <c r="BC21" s="702">
        <v>3.2095228580000001</v>
      </c>
      <c r="BD21" s="702">
        <v>5.0612210360000001</v>
      </c>
      <c r="BE21" s="702">
        <v>5.2799486470000003</v>
      </c>
      <c r="BF21" s="702">
        <v>6.2539850000000001</v>
      </c>
      <c r="BG21" s="702">
        <v>5.343534</v>
      </c>
      <c r="BH21" s="703">
        <v>4.5263099999999996</v>
      </c>
      <c r="BI21" s="703">
        <v>4.4330400000000001</v>
      </c>
      <c r="BJ21" s="703">
        <v>4.4545779999999997</v>
      </c>
      <c r="BK21" s="703">
        <v>4.9485549999999998</v>
      </c>
      <c r="BL21" s="703">
        <v>4.1204450000000001</v>
      </c>
      <c r="BM21" s="703">
        <v>4.6373420000000003</v>
      </c>
      <c r="BN21" s="703">
        <v>4.0322190000000004</v>
      </c>
      <c r="BO21" s="703">
        <v>4.1611419999999999</v>
      </c>
      <c r="BP21" s="703">
        <v>4.4546000000000001</v>
      </c>
      <c r="BQ21" s="703">
        <v>5.8569430000000002</v>
      </c>
      <c r="BR21" s="703">
        <v>5.6454880000000003</v>
      </c>
      <c r="BS21" s="703">
        <v>4.9782909999999996</v>
      </c>
      <c r="BT21" s="703">
        <v>3.5353319999999999</v>
      </c>
      <c r="BU21" s="703">
        <v>3.9447030000000001</v>
      </c>
      <c r="BV21" s="703">
        <v>4.342638</v>
      </c>
    </row>
    <row r="22" spans="1:74" ht="11.1" customHeight="1" x14ac:dyDescent="0.2">
      <c r="A22" s="499" t="s">
        <v>1215</v>
      </c>
      <c r="B22" s="500" t="s">
        <v>83</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4.7849251000000002E-2</v>
      </c>
      <c r="BB22" s="702">
        <v>-2.5993000000000001E-4</v>
      </c>
      <c r="BC22" s="702">
        <v>2.716333E-3</v>
      </c>
      <c r="BD22" s="702">
        <v>2.2246559999999999E-2</v>
      </c>
      <c r="BE22" s="702">
        <v>1.7308212999999999E-2</v>
      </c>
      <c r="BF22" s="702">
        <v>0.15904499999999999</v>
      </c>
      <c r="BG22" s="702">
        <v>0.30203380000000002</v>
      </c>
      <c r="BH22" s="703">
        <v>0.37980740000000002</v>
      </c>
      <c r="BI22" s="703">
        <v>0.35634909999999997</v>
      </c>
      <c r="BJ22" s="703">
        <v>0.3403661</v>
      </c>
      <c r="BK22" s="703">
        <v>0.17636959999999999</v>
      </c>
      <c r="BL22" s="703">
        <v>0.15658830000000001</v>
      </c>
      <c r="BM22" s="703">
        <v>5.2409299999999999E-2</v>
      </c>
      <c r="BN22" s="703">
        <v>0.20127010000000001</v>
      </c>
      <c r="BO22" s="703">
        <v>2.6746300000000001E-2</v>
      </c>
      <c r="BP22" s="703">
        <v>2.2246599999999998E-2</v>
      </c>
      <c r="BQ22" s="703">
        <v>1.7308199999999999E-2</v>
      </c>
      <c r="BR22" s="703">
        <v>8.8334999999999997E-2</v>
      </c>
      <c r="BS22" s="703">
        <v>6.3083799999999995E-2</v>
      </c>
      <c r="BT22" s="703">
        <v>0.21083740000000001</v>
      </c>
      <c r="BU22" s="703">
        <v>9.1969099999999998E-2</v>
      </c>
      <c r="BV22" s="703">
        <v>0.27832610000000002</v>
      </c>
    </row>
    <row r="23" spans="1:74" ht="11.1" customHeight="1" x14ac:dyDescent="0.2">
      <c r="A23" s="499" t="s">
        <v>1216</v>
      </c>
      <c r="B23" s="502" t="s">
        <v>86</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2.4931589999999999</v>
      </c>
      <c r="BB23" s="702">
        <v>2.4123830000000002</v>
      </c>
      <c r="BC23" s="702">
        <v>2.4901870000000002</v>
      </c>
      <c r="BD23" s="702">
        <v>2.160364</v>
      </c>
      <c r="BE23" s="702">
        <v>2.4736359999999999</v>
      </c>
      <c r="BF23" s="702">
        <v>2.4751500000000002</v>
      </c>
      <c r="BG23" s="702">
        <v>2.40672</v>
      </c>
      <c r="BH23" s="703">
        <v>1.36168</v>
      </c>
      <c r="BI23" s="703">
        <v>1.7951900000000001</v>
      </c>
      <c r="BJ23" s="703">
        <v>2.4258700000000002</v>
      </c>
      <c r="BK23" s="703">
        <v>2.4258700000000002</v>
      </c>
      <c r="BL23" s="703">
        <v>2.1911100000000001</v>
      </c>
      <c r="BM23" s="703">
        <v>2.4258700000000002</v>
      </c>
      <c r="BN23" s="703">
        <v>1.5116400000000001</v>
      </c>
      <c r="BO23" s="703">
        <v>2.3081200000000002</v>
      </c>
      <c r="BP23" s="703">
        <v>2.3624499999999999</v>
      </c>
      <c r="BQ23" s="703">
        <v>2.4411999999999998</v>
      </c>
      <c r="BR23" s="703">
        <v>2.4411999999999998</v>
      </c>
      <c r="BS23" s="703">
        <v>2.3624499999999999</v>
      </c>
      <c r="BT23" s="703">
        <v>2.4411999999999998</v>
      </c>
      <c r="BU23" s="703">
        <v>2.3624499999999999</v>
      </c>
      <c r="BV23" s="703">
        <v>2.4411999999999998</v>
      </c>
    </row>
    <row r="24" spans="1:74" ht="11.1" customHeight="1" x14ac:dyDescent="0.2">
      <c r="A24" s="499" t="s">
        <v>1217</v>
      </c>
      <c r="B24" s="502" t="s">
        <v>1218</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0.71571291999999997</v>
      </c>
      <c r="AN24" s="702">
        <v>0.70656378200000003</v>
      </c>
      <c r="AO24" s="702">
        <v>0.74390545500000005</v>
      </c>
      <c r="AP24" s="702">
        <v>0.71609322399999997</v>
      </c>
      <c r="AQ24" s="702">
        <v>0.71790302500000003</v>
      </c>
      <c r="AR24" s="702">
        <v>0.61808391600000001</v>
      </c>
      <c r="AS24" s="702">
        <v>0.62834930300000003</v>
      </c>
      <c r="AT24" s="702">
        <v>0.62151460199999997</v>
      </c>
      <c r="AU24" s="702">
        <v>0.54152093400000001</v>
      </c>
      <c r="AV24" s="702">
        <v>0.49494596099999999</v>
      </c>
      <c r="AW24" s="702">
        <v>0.59175818300000005</v>
      </c>
      <c r="AX24" s="702">
        <v>0.65724810099999997</v>
      </c>
      <c r="AY24" s="702">
        <v>0.66928021900000001</v>
      </c>
      <c r="AZ24" s="702">
        <v>0.57124966899999996</v>
      </c>
      <c r="BA24" s="702">
        <v>0.68148657199999996</v>
      </c>
      <c r="BB24" s="702">
        <v>0.61191859199999998</v>
      </c>
      <c r="BC24" s="702">
        <v>0.59788696799999996</v>
      </c>
      <c r="BD24" s="702">
        <v>0.57060581200000005</v>
      </c>
      <c r="BE24" s="702">
        <v>0.60465921199999995</v>
      </c>
      <c r="BF24" s="702">
        <v>0.45932050000000002</v>
      </c>
      <c r="BG24" s="702">
        <v>0.39987430000000002</v>
      </c>
      <c r="BH24" s="703">
        <v>0.52674480000000001</v>
      </c>
      <c r="BI24" s="703">
        <v>0.58602189999999998</v>
      </c>
      <c r="BJ24" s="703">
        <v>0.68711880000000003</v>
      </c>
      <c r="BK24" s="703">
        <v>0.68482849999999995</v>
      </c>
      <c r="BL24" s="703">
        <v>0.60957320000000004</v>
      </c>
      <c r="BM24" s="703">
        <v>0.72121040000000003</v>
      </c>
      <c r="BN24" s="703">
        <v>0.8377561</v>
      </c>
      <c r="BO24" s="703">
        <v>0.79593170000000002</v>
      </c>
      <c r="BP24" s="703">
        <v>0.62575380000000003</v>
      </c>
      <c r="BQ24" s="703">
        <v>0.49670439999999999</v>
      </c>
      <c r="BR24" s="703">
        <v>0.407418</v>
      </c>
      <c r="BS24" s="703">
        <v>0.3759827</v>
      </c>
      <c r="BT24" s="703">
        <v>0.51556789999999997</v>
      </c>
      <c r="BU24" s="703">
        <v>0.58159550000000004</v>
      </c>
      <c r="BV24" s="703">
        <v>0.68584800000000001</v>
      </c>
    </row>
    <row r="25" spans="1:74" ht="11.1" customHeight="1" x14ac:dyDescent="0.2">
      <c r="A25" s="499" t="s">
        <v>1219</v>
      </c>
      <c r="B25" s="502" t="s">
        <v>1321</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0.82784591699999999</v>
      </c>
      <c r="AN25" s="702">
        <v>0.82688166299999999</v>
      </c>
      <c r="AO25" s="702">
        <v>0.934369644</v>
      </c>
      <c r="AP25" s="702">
        <v>0.91787386500000001</v>
      </c>
      <c r="AQ25" s="702">
        <v>0.96373140099999999</v>
      </c>
      <c r="AR25" s="702">
        <v>0.80379880999999997</v>
      </c>
      <c r="AS25" s="702">
        <v>0.80640701000000004</v>
      </c>
      <c r="AT25" s="702">
        <v>0.83144591000000001</v>
      </c>
      <c r="AU25" s="702">
        <v>0.78577080499999996</v>
      </c>
      <c r="AV25" s="702">
        <v>0.83194184800000004</v>
      </c>
      <c r="AW25" s="702">
        <v>0.90069891000000002</v>
      </c>
      <c r="AX25" s="702">
        <v>0.89486700100000005</v>
      </c>
      <c r="AY25" s="702">
        <v>0.85129765400000001</v>
      </c>
      <c r="AZ25" s="702">
        <v>0.80605084199999999</v>
      </c>
      <c r="BA25" s="702">
        <v>1.097389255</v>
      </c>
      <c r="BB25" s="702">
        <v>0.92511838000000002</v>
      </c>
      <c r="BC25" s="702">
        <v>0.98685462300000004</v>
      </c>
      <c r="BD25" s="702">
        <v>0.96381178899999997</v>
      </c>
      <c r="BE25" s="702">
        <v>0.87022312499999999</v>
      </c>
      <c r="BF25" s="702">
        <v>0.90579719999999997</v>
      </c>
      <c r="BG25" s="702">
        <v>0.92202649999999997</v>
      </c>
      <c r="BH25" s="703">
        <v>0.91876729999999995</v>
      </c>
      <c r="BI25" s="703">
        <v>1.013015</v>
      </c>
      <c r="BJ25" s="703">
        <v>0.97078390000000003</v>
      </c>
      <c r="BK25" s="703">
        <v>0.94485629999999998</v>
      </c>
      <c r="BL25" s="703">
        <v>0.88386310000000001</v>
      </c>
      <c r="BM25" s="703">
        <v>1.2024969999999999</v>
      </c>
      <c r="BN25" s="703">
        <v>1.0401879999999999</v>
      </c>
      <c r="BO25" s="703">
        <v>1.0683739999999999</v>
      </c>
      <c r="BP25" s="703">
        <v>1.027528</v>
      </c>
      <c r="BQ25" s="703">
        <v>0.95365829999999996</v>
      </c>
      <c r="BR25" s="703">
        <v>0.95827660000000003</v>
      </c>
      <c r="BS25" s="703">
        <v>0.94352789999999997</v>
      </c>
      <c r="BT25" s="703">
        <v>0.94462559999999995</v>
      </c>
      <c r="BU25" s="703">
        <v>1.049331</v>
      </c>
      <c r="BV25" s="703">
        <v>0.96696729999999997</v>
      </c>
    </row>
    <row r="26" spans="1:74" ht="11.1" customHeight="1" x14ac:dyDescent="0.2">
      <c r="A26" s="499" t="s">
        <v>1220</v>
      </c>
      <c r="B26" s="500" t="s">
        <v>1322</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0.13754185499999999</v>
      </c>
      <c r="AN26" s="702">
        <v>0.10393079099999999</v>
      </c>
      <c r="AO26" s="702">
        <v>0.104811922</v>
      </c>
      <c r="AP26" s="702">
        <v>0.119303616</v>
      </c>
      <c r="AQ26" s="702">
        <v>0.11420060899999999</v>
      </c>
      <c r="AR26" s="702">
        <v>0.103933966</v>
      </c>
      <c r="AS26" s="702">
        <v>0.128432509</v>
      </c>
      <c r="AT26" s="702">
        <v>0.10363955499999999</v>
      </c>
      <c r="AU26" s="702">
        <v>0.11864485900000001</v>
      </c>
      <c r="AV26" s="702">
        <v>0.11719643</v>
      </c>
      <c r="AW26" s="702">
        <v>0.103711818</v>
      </c>
      <c r="AX26" s="702">
        <v>0.15904885099999999</v>
      </c>
      <c r="AY26" s="702">
        <v>0.13744206</v>
      </c>
      <c r="AZ26" s="702">
        <v>0.174798388</v>
      </c>
      <c r="BA26" s="702">
        <v>9.6836194E-2</v>
      </c>
      <c r="BB26" s="702">
        <v>8.9584122000000002E-2</v>
      </c>
      <c r="BC26" s="702">
        <v>0.11364705999999999</v>
      </c>
      <c r="BD26" s="702">
        <v>0.127759492</v>
      </c>
      <c r="BE26" s="702">
        <v>0.103088392</v>
      </c>
      <c r="BF26" s="702">
        <v>0.1022198</v>
      </c>
      <c r="BG26" s="702">
        <v>0.1253213</v>
      </c>
      <c r="BH26" s="703">
        <v>0.13804930000000001</v>
      </c>
      <c r="BI26" s="703">
        <v>0.1156592</v>
      </c>
      <c r="BJ26" s="703">
        <v>0.14863109999999999</v>
      </c>
      <c r="BK26" s="703">
        <v>0.15329690000000001</v>
      </c>
      <c r="BL26" s="703">
        <v>0.12888849999999999</v>
      </c>
      <c r="BM26" s="703">
        <v>0.11915290000000001</v>
      </c>
      <c r="BN26" s="703">
        <v>0.10910209999999999</v>
      </c>
      <c r="BO26" s="703">
        <v>0.13509499999999999</v>
      </c>
      <c r="BP26" s="703">
        <v>0.11971279999999999</v>
      </c>
      <c r="BQ26" s="703">
        <v>0.1211979</v>
      </c>
      <c r="BR26" s="703">
        <v>9.2766100000000004E-2</v>
      </c>
      <c r="BS26" s="703">
        <v>0.1091471</v>
      </c>
      <c r="BT26" s="703">
        <v>0.13430539999999999</v>
      </c>
      <c r="BU26" s="703">
        <v>0.10222100000000001</v>
      </c>
      <c r="BV26" s="703">
        <v>0.15006739999999999</v>
      </c>
    </row>
    <row r="27" spans="1:74" ht="11.1" customHeight="1" x14ac:dyDescent="0.2">
      <c r="A27" s="499" t="s">
        <v>1221</v>
      </c>
      <c r="B27" s="502" t="s">
        <v>1222</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8.4524298509999998</v>
      </c>
      <c r="AN27" s="702">
        <v>7.659343915</v>
      </c>
      <c r="AO27" s="702">
        <v>7.1055750279999996</v>
      </c>
      <c r="AP27" s="702">
        <v>5.7610426050000001</v>
      </c>
      <c r="AQ27" s="702">
        <v>6.2029431879999999</v>
      </c>
      <c r="AR27" s="702">
        <v>8.0864278489999997</v>
      </c>
      <c r="AS27" s="702">
        <v>10.578836795000001</v>
      </c>
      <c r="AT27" s="702">
        <v>9.3823285730000006</v>
      </c>
      <c r="AU27" s="702">
        <v>8.0064618210000003</v>
      </c>
      <c r="AV27" s="702">
        <v>6.5379966359999999</v>
      </c>
      <c r="AW27" s="702">
        <v>7.0270812009999997</v>
      </c>
      <c r="AX27" s="702">
        <v>8.1152770600000004</v>
      </c>
      <c r="AY27" s="702">
        <v>8.6112446980000001</v>
      </c>
      <c r="AZ27" s="702">
        <v>8.2142472089999998</v>
      </c>
      <c r="BA27" s="702">
        <v>7.887149033</v>
      </c>
      <c r="BB27" s="702">
        <v>6.7221298880000004</v>
      </c>
      <c r="BC27" s="702">
        <v>7.4008148419999999</v>
      </c>
      <c r="BD27" s="702">
        <v>8.9060086890000001</v>
      </c>
      <c r="BE27" s="702">
        <v>9.3488635890000005</v>
      </c>
      <c r="BF27" s="702">
        <v>10.35552</v>
      </c>
      <c r="BG27" s="702">
        <v>9.4995100000000008</v>
      </c>
      <c r="BH27" s="703">
        <v>7.8513590000000004</v>
      </c>
      <c r="BI27" s="703">
        <v>8.2992749999999997</v>
      </c>
      <c r="BJ27" s="703">
        <v>9.0273479999999999</v>
      </c>
      <c r="BK27" s="703">
        <v>9.3337760000000003</v>
      </c>
      <c r="BL27" s="703">
        <v>8.0904679999999995</v>
      </c>
      <c r="BM27" s="703">
        <v>9.1584819999999993</v>
      </c>
      <c r="BN27" s="703">
        <v>7.7321749999999998</v>
      </c>
      <c r="BO27" s="703">
        <v>8.4954090000000004</v>
      </c>
      <c r="BP27" s="703">
        <v>8.6122910000000008</v>
      </c>
      <c r="BQ27" s="703">
        <v>9.8870120000000004</v>
      </c>
      <c r="BR27" s="703">
        <v>9.6334839999999993</v>
      </c>
      <c r="BS27" s="703">
        <v>8.8324829999999999</v>
      </c>
      <c r="BT27" s="703">
        <v>7.7818680000000002</v>
      </c>
      <c r="BU27" s="703">
        <v>8.1322700000000001</v>
      </c>
      <c r="BV27" s="703">
        <v>8.8650470000000006</v>
      </c>
    </row>
    <row r="28" spans="1:74" ht="11.1" customHeight="1" x14ac:dyDescent="0.2">
      <c r="A28" s="499" t="s">
        <v>1223</v>
      </c>
      <c r="B28" s="500" t="s">
        <v>1323</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10.022624088000001</v>
      </c>
      <c r="AN28" s="702">
        <v>9.1136144637999994</v>
      </c>
      <c r="AO28" s="702">
        <v>8.7502475342999997</v>
      </c>
      <c r="AP28" s="702">
        <v>7.8106207939000001</v>
      </c>
      <c r="AQ28" s="702">
        <v>7.8543876612999997</v>
      </c>
      <c r="AR28" s="702">
        <v>9.5544854610000005</v>
      </c>
      <c r="AS28" s="702">
        <v>12.057798328000001</v>
      </c>
      <c r="AT28" s="702">
        <v>11.220176714999999</v>
      </c>
      <c r="AU28" s="702">
        <v>9.0448631038999991</v>
      </c>
      <c r="AV28" s="702">
        <v>8.5882202355999997</v>
      </c>
      <c r="AW28" s="702">
        <v>8.8472947281999996</v>
      </c>
      <c r="AX28" s="702">
        <v>10.169105913999999</v>
      </c>
      <c r="AY28" s="702">
        <v>10.398743588</v>
      </c>
      <c r="AZ28" s="702">
        <v>9.7127726475999996</v>
      </c>
      <c r="BA28" s="702">
        <v>9.2568680463999993</v>
      </c>
      <c r="BB28" s="702">
        <v>8.1249205071000006</v>
      </c>
      <c r="BC28" s="702">
        <v>8.3197275651999991</v>
      </c>
      <c r="BD28" s="702">
        <v>10.477039101000001</v>
      </c>
      <c r="BE28" s="702">
        <v>10.879899611000001</v>
      </c>
      <c r="BF28" s="702">
        <v>11.57963</v>
      </c>
      <c r="BG28" s="702">
        <v>9.5799129999999995</v>
      </c>
      <c r="BH28" s="703">
        <v>8.8824640000000006</v>
      </c>
      <c r="BI28" s="703">
        <v>8.9240469999999998</v>
      </c>
      <c r="BJ28" s="703">
        <v>10.29621</v>
      </c>
      <c r="BK28" s="703">
        <v>10.562519999999999</v>
      </c>
      <c r="BL28" s="703">
        <v>9.1118989999999993</v>
      </c>
      <c r="BM28" s="703">
        <v>9.4706630000000001</v>
      </c>
      <c r="BN28" s="703">
        <v>8.5181369999999994</v>
      </c>
      <c r="BO28" s="703">
        <v>8.8630370000000003</v>
      </c>
      <c r="BP28" s="703">
        <v>9.9024940000000008</v>
      </c>
      <c r="BQ28" s="703">
        <v>11.31846</v>
      </c>
      <c r="BR28" s="703">
        <v>10.874309999999999</v>
      </c>
      <c r="BS28" s="703">
        <v>9.2211730000000003</v>
      </c>
      <c r="BT28" s="703">
        <v>8.8118200000000009</v>
      </c>
      <c r="BU28" s="703">
        <v>8.9367079999999994</v>
      </c>
      <c r="BV28" s="703">
        <v>10.30714</v>
      </c>
    </row>
    <row r="29" spans="1:74" ht="11.1" customHeight="1" x14ac:dyDescent="0.2">
      <c r="A29" s="493"/>
      <c r="B29" s="131" t="s">
        <v>1324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333"/>
      <c r="BI29" s="333"/>
      <c r="BJ29" s="333"/>
      <c r="BK29" s="333"/>
      <c r="BL29" s="333"/>
      <c r="BM29" s="333"/>
      <c r="BN29" s="333"/>
      <c r="BO29" s="333"/>
      <c r="BP29" s="333"/>
      <c r="BQ29" s="333"/>
      <c r="BR29" s="333"/>
      <c r="BS29" s="333"/>
      <c r="BT29" s="333"/>
      <c r="BU29" s="333"/>
      <c r="BV29" s="333"/>
    </row>
    <row r="30" spans="1:74" ht="11.1" customHeight="1" x14ac:dyDescent="0.2">
      <c r="A30" s="499" t="s">
        <v>1224</v>
      </c>
      <c r="B30" s="500" t="s">
        <v>84</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4.39797335</v>
      </c>
      <c r="AN30" s="702">
        <v>4.0548110560000001</v>
      </c>
      <c r="AO30" s="702">
        <v>3.940961438</v>
      </c>
      <c r="AP30" s="702">
        <v>2.855600066</v>
      </c>
      <c r="AQ30" s="702">
        <v>3.1858639549999999</v>
      </c>
      <c r="AR30" s="702">
        <v>5.3201788790000002</v>
      </c>
      <c r="AS30" s="702">
        <v>8.2522089039999997</v>
      </c>
      <c r="AT30" s="702">
        <v>7.0278435479999999</v>
      </c>
      <c r="AU30" s="702">
        <v>5.2984194919999998</v>
      </c>
      <c r="AV30" s="702">
        <v>4.0793476770000003</v>
      </c>
      <c r="AW30" s="702">
        <v>4.2630787010000004</v>
      </c>
      <c r="AX30" s="702">
        <v>4.4696059659999996</v>
      </c>
      <c r="AY30" s="702">
        <v>4.7410171380000001</v>
      </c>
      <c r="AZ30" s="702">
        <v>4.0990272020000003</v>
      </c>
      <c r="BA30" s="702">
        <v>3.9118796840000001</v>
      </c>
      <c r="BB30" s="702">
        <v>3.4221361300000002</v>
      </c>
      <c r="BC30" s="702">
        <v>4.3294349170000004</v>
      </c>
      <c r="BD30" s="702">
        <v>6.261350577</v>
      </c>
      <c r="BE30" s="702">
        <v>6.8649516080000001</v>
      </c>
      <c r="BF30" s="702">
        <v>7.5427540000000004</v>
      </c>
      <c r="BG30" s="702">
        <v>5.5513729999999999</v>
      </c>
      <c r="BH30" s="703">
        <v>4.6831019999999999</v>
      </c>
      <c r="BI30" s="703">
        <v>4.221997</v>
      </c>
      <c r="BJ30" s="703">
        <v>5.2823130000000003</v>
      </c>
      <c r="BK30" s="703">
        <v>5.4602709999999997</v>
      </c>
      <c r="BL30" s="703">
        <v>4.261768</v>
      </c>
      <c r="BM30" s="703">
        <v>4.3219399999999997</v>
      </c>
      <c r="BN30" s="703">
        <v>3.9198909999999998</v>
      </c>
      <c r="BO30" s="703">
        <v>4.2922909999999996</v>
      </c>
      <c r="BP30" s="703">
        <v>5.9454390000000004</v>
      </c>
      <c r="BQ30" s="703">
        <v>7.3689869999999997</v>
      </c>
      <c r="BR30" s="703">
        <v>7.1074440000000001</v>
      </c>
      <c r="BS30" s="703">
        <v>5.6234279999999996</v>
      </c>
      <c r="BT30" s="703">
        <v>4.4077320000000002</v>
      </c>
      <c r="BU30" s="703">
        <v>4.5043629999999997</v>
      </c>
      <c r="BV30" s="703">
        <v>5.5947560000000003</v>
      </c>
    </row>
    <row r="31" spans="1:74" ht="11.1" customHeight="1" x14ac:dyDescent="0.2">
      <c r="A31" s="499" t="s">
        <v>1225</v>
      </c>
      <c r="B31" s="502" t="s">
        <v>83</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2">
        <v>0</v>
      </c>
      <c r="BD31" s="702">
        <v>0</v>
      </c>
      <c r="BE31" s="702">
        <v>0</v>
      </c>
      <c r="BF31" s="702">
        <v>0</v>
      </c>
      <c r="BG31" s="702">
        <v>0</v>
      </c>
      <c r="BH31" s="703">
        <v>0</v>
      </c>
      <c r="BI31" s="703">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 customHeight="1" x14ac:dyDescent="0.2">
      <c r="A32" s="499" t="s">
        <v>1226</v>
      </c>
      <c r="B32" s="502" t="s">
        <v>86</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3.556009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3.0706630000000001</v>
      </c>
      <c r="BB32" s="702">
        <v>2.830031</v>
      </c>
      <c r="BC32" s="702">
        <v>2.475368</v>
      </c>
      <c r="BD32" s="702">
        <v>2.3699210000000002</v>
      </c>
      <c r="BE32" s="702">
        <v>2.4680550000000001</v>
      </c>
      <c r="BF32" s="702">
        <v>2.4937999999999998</v>
      </c>
      <c r="BG32" s="702">
        <v>2.4171399999999998</v>
      </c>
      <c r="BH32" s="703">
        <v>2.0677099999999999</v>
      </c>
      <c r="BI32" s="703">
        <v>2.3205200000000001</v>
      </c>
      <c r="BJ32" s="703">
        <v>2.3978700000000002</v>
      </c>
      <c r="BK32" s="703">
        <v>2.3978700000000002</v>
      </c>
      <c r="BL32" s="703">
        <v>2.16581</v>
      </c>
      <c r="BM32" s="703">
        <v>1.97302</v>
      </c>
      <c r="BN32" s="703">
        <v>2.3205200000000001</v>
      </c>
      <c r="BO32" s="703">
        <v>2.3978700000000002</v>
      </c>
      <c r="BP32" s="703">
        <v>2.3205200000000001</v>
      </c>
      <c r="BQ32" s="703">
        <v>2.3978700000000002</v>
      </c>
      <c r="BR32" s="703">
        <v>2.3978700000000002</v>
      </c>
      <c r="BS32" s="703">
        <v>1.9068799999999999</v>
      </c>
      <c r="BT32" s="703">
        <v>2.2780900000000002</v>
      </c>
      <c r="BU32" s="703">
        <v>2.3205200000000001</v>
      </c>
      <c r="BV32" s="703">
        <v>2.3978700000000002</v>
      </c>
    </row>
    <row r="33" spans="1:74" ht="11.1" customHeight="1" x14ac:dyDescent="0.2">
      <c r="A33" s="499" t="s">
        <v>1227</v>
      </c>
      <c r="B33" s="502" t="s">
        <v>1218</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2.7324699589999999</v>
      </c>
      <c r="AN33" s="702">
        <v>2.5664361769999999</v>
      </c>
      <c r="AO33" s="702">
        <v>2.7239136020000001</v>
      </c>
      <c r="AP33" s="702">
        <v>2.6580589429999999</v>
      </c>
      <c r="AQ33" s="702">
        <v>2.76179167</v>
      </c>
      <c r="AR33" s="702">
        <v>2.5647137390000001</v>
      </c>
      <c r="AS33" s="702">
        <v>2.6744681620000001</v>
      </c>
      <c r="AT33" s="702">
        <v>2.625446272</v>
      </c>
      <c r="AU33" s="702">
        <v>2.4723931549999998</v>
      </c>
      <c r="AV33" s="702">
        <v>2.4592653389999999</v>
      </c>
      <c r="AW33" s="702">
        <v>2.4862781370000002</v>
      </c>
      <c r="AX33" s="702">
        <v>2.6392346889999998</v>
      </c>
      <c r="AY33" s="702">
        <v>2.6486155629999999</v>
      </c>
      <c r="AZ33" s="702">
        <v>2.159737684</v>
      </c>
      <c r="BA33" s="702">
        <v>2.531086277</v>
      </c>
      <c r="BB33" s="702">
        <v>2.3791961609999999</v>
      </c>
      <c r="BC33" s="702">
        <v>2.4235928059999998</v>
      </c>
      <c r="BD33" s="702">
        <v>2.3858770549999999</v>
      </c>
      <c r="BE33" s="702">
        <v>2.4868238950000001</v>
      </c>
      <c r="BF33" s="702">
        <v>2.409789</v>
      </c>
      <c r="BG33" s="702">
        <v>2.2410800000000002</v>
      </c>
      <c r="BH33" s="703">
        <v>2.2794409999999998</v>
      </c>
      <c r="BI33" s="703">
        <v>2.445004</v>
      </c>
      <c r="BJ33" s="703">
        <v>2.5215429999999999</v>
      </c>
      <c r="BK33" s="703">
        <v>2.3780060000000001</v>
      </c>
      <c r="BL33" s="703">
        <v>2.151675</v>
      </c>
      <c r="BM33" s="703">
        <v>2.4765410000000001</v>
      </c>
      <c r="BN33" s="703">
        <v>2.2750499999999998</v>
      </c>
      <c r="BO33" s="703">
        <v>2.3984329999999998</v>
      </c>
      <c r="BP33" s="703">
        <v>2.3199559999999999</v>
      </c>
      <c r="BQ33" s="703">
        <v>2.4137170000000001</v>
      </c>
      <c r="BR33" s="703">
        <v>2.3444910000000001</v>
      </c>
      <c r="BS33" s="703">
        <v>2.1846380000000001</v>
      </c>
      <c r="BT33" s="703">
        <v>2.227347</v>
      </c>
      <c r="BU33" s="703">
        <v>2.399975</v>
      </c>
      <c r="BV33" s="703">
        <v>2.4799829999999998</v>
      </c>
    </row>
    <row r="34" spans="1:74" ht="11.1" customHeight="1" x14ac:dyDescent="0.2">
      <c r="A34" s="499" t="s">
        <v>1228</v>
      </c>
      <c r="B34" s="502" t="s">
        <v>1321</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0.61196570900000002</v>
      </c>
      <c r="AN34" s="702">
        <v>0.66581110099999996</v>
      </c>
      <c r="AO34" s="702">
        <v>0.71334658299999998</v>
      </c>
      <c r="AP34" s="702">
        <v>0.70954794399999999</v>
      </c>
      <c r="AQ34" s="702">
        <v>0.64241033000000003</v>
      </c>
      <c r="AR34" s="702">
        <v>0.57546389399999998</v>
      </c>
      <c r="AS34" s="702">
        <v>0.56235904299999995</v>
      </c>
      <c r="AT34" s="702">
        <v>0.55110581300000006</v>
      </c>
      <c r="AU34" s="702">
        <v>0.56674378599999997</v>
      </c>
      <c r="AV34" s="702">
        <v>0.64574739400000003</v>
      </c>
      <c r="AW34" s="702">
        <v>0.75137864899999995</v>
      </c>
      <c r="AX34" s="702">
        <v>0.65362390400000003</v>
      </c>
      <c r="AY34" s="702">
        <v>0.53064302399999996</v>
      </c>
      <c r="AZ34" s="702">
        <v>0.59754989000000003</v>
      </c>
      <c r="BA34" s="702">
        <v>0.78485373400000003</v>
      </c>
      <c r="BB34" s="702">
        <v>0.66319821899999998</v>
      </c>
      <c r="BC34" s="702">
        <v>0.647509522</v>
      </c>
      <c r="BD34" s="702">
        <v>0.64543652699999998</v>
      </c>
      <c r="BE34" s="702">
        <v>0.53810513500000001</v>
      </c>
      <c r="BF34" s="702">
        <v>0.58824829999999995</v>
      </c>
      <c r="BG34" s="702">
        <v>0.63380610000000004</v>
      </c>
      <c r="BH34" s="703">
        <v>0.71141209999999999</v>
      </c>
      <c r="BI34" s="703">
        <v>0.82927070000000003</v>
      </c>
      <c r="BJ34" s="703">
        <v>0.69712130000000005</v>
      </c>
      <c r="BK34" s="703">
        <v>0.58387770000000005</v>
      </c>
      <c r="BL34" s="703">
        <v>0.61949370000000004</v>
      </c>
      <c r="BM34" s="703">
        <v>0.84556929999999997</v>
      </c>
      <c r="BN34" s="703">
        <v>0.72183410000000003</v>
      </c>
      <c r="BO34" s="703">
        <v>0.72452879999999997</v>
      </c>
      <c r="BP34" s="703">
        <v>0.73316400000000004</v>
      </c>
      <c r="BQ34" s="703">
        <v>0.60834730000000004</v>
      </c>
      <c r="BR34" s="703">
        <v>0.6398547</v>
      </c>
      <c r="BS34" s="703">
        <v>0.69254400000000005</v>
      </c>
      <c r="BT34" s="703">
        <v>0.78874460000000002</v>
      </c>
      <c r="BU34" s="703">
        <v>0.93852530000000001</v>
      </c>
      <c r="BV34" s="703">
        <v>0.74705679999999997</v>
      </c>
    </row>
    <row r="35" spans="1:74" ht="11.1" customHeight="1" x14ac:dyDescent="0.2">
      <c r="A35" s="499" t="s">
        <v>1229</v>
      </c>
      <c r="B35" s="500" t="s">
        <v>1322</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6.4970062999999995E-2</v>
      </c>
      <c r="AN35" s="702">
        <v>5.6233829999999999E-2</v>
      </c>
      <c r="AO35" s="702">
        <v>6.0066517999999999E-2</v>
      </c>
      <c r="AP35" s="702">
        <v>4.8850506000000002E-2</v>
      </c>
      <c r="AQ35" s="702">
        <v>5.4075901000000003E-2</v>
      </c>
      <c r="AR35" s="702">
        <v>4.0890119000000003E-2</v>
      </c>
      <c r="AS35" s="702">
        <v>5.8996306999999998E-2</v>
      </c>
      <c r="AT35" s="702">
        <v>4.9849671999999998E-2</v>
      </c>
      <c r="AU35" s="702">
        <v>3.9422257000000002E-2</v>
      </c>
      <c r="AV35" s="702">
        <v>4.8501796999999999E-2</v>
      </c>
      <c r="AW35" s="702">
        <v>3.5854713000000003E-2</v>
      </c>
      <c r="AX35" s="702">
        <v>7.3517969000000002E-2</v>
      </c>
      <c r="AY35" s="702">
        <v>0.15771858699999999</v>
      </c>
      <c r="AZ35" s="702">
        <v>0.217764288</v>
      </c>
      <c r="BA35" s="702">
        <v>5.2048679E-2</v>
      </c>
      <c r="BB35" s="702">
        <v>4.9520290000000002E-2</v>
      </c>
      <c r="BC35" s="702">
        <v>3.6291935999999997E-2</v>
      </c>
      <c r="BD35" s="702">
        <v>6.5708979000000001E-2</v>
      </c>
      <c r="BE35" s="702">
        <v>5.4408118999999998E-2</v>
      </c>
      <c r="BF35" s="702">
        <v>3.4691699999999999E-2</v>
      </c>
      <c r="BG35" s="702">
        <v>6.7420099999999997E-3</v>
      </c>
      <c r="BH35" s="703">
        <v>2.86813E-2</v>
      </c>
      <c r="BI35" s="703">
        <v>1.2975799999999999E-2</v>
      </c>
      <c r="BJ35" s="703">
        <v>6.3991400000000004E-2</v>
      </c>
      <c r="BK35" s="703">
        <v>0.18894559999999999</v>
      </c>
      <c r="BL35" s="703">
        <v>0.1131515</v>
      </c>
      <c r="BM35" s="703">
        <v>5.0723299999999999E-2</v>
      </c>
      <c r="BN35" s="703">
        <v>3.4651000000000001E-2</v>
      </c>
      <c r="BO35" s="703">
        <v>3.8391300000000003E-2</v>
      </c>
      <c r="BP35" s="703">
        <v>4.8063300000000003E-2</v>
      </c>
      <c r="BQ35" s="703">
        <v>5.1682199999999998E-2</v>
      </c>
      <c r="BR35" s="703">
        <v>3.5338700000000001E-2</v>
      </c>
      <c r="BS35" s="703">
        <v>5.4698000000000004E-3</v>
      </c>
      <c r="BT35" s="703">
        <v>2.4846199999999999E-2</v>
      </c>
      <c r="BU35" s="703">
        <v>1.4386100000000001E-2</v>
      </c>
      <c r="BV35" s="703">
        <v>6.9957599999999995E-2</v>
      </c>
    </row>
    <row r="36" spans="1:74" ht="11.1" customHeight="1" x14ac:dyDescent="0.2">
      <c r="A36" s="499" t="s">
        <v>1230</v>
      </c>
      <c r="B36" s="502" t="s">
        <v>1222</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11.835368761</v>
      </c>
      <c r="AN36" s="702">
        <v>10.925369478</v>
      </c>
      <c r="AO36" s="702">
        <v>10.663024679999999</v>
      </c>
      <c r="AP36" s="702">
        <v>9.4696074590000006</v>
      </c>
      <c r="AQ36" s="702">
        <v>9.5398458559999995</v>
      </c>
      <c r="AR36" s="702">
        <v>11.619945631</v>
      </c>
      <c r="AS36" s="702">
        <v>14.712241415999999</v>
      </c>
      <c r="AT36" s="702">
        <v>13.378917305</v>
      </c>
      <c r="AU36" s="702">
        <v>11.08780769</v>
      </c>
      <c r="AV36" s="702">
        <v>10.367061207000001</v>
      </c>
      <c r="AW36" s="702">
        <v>10.7055252</v>
      </c>
      <c r="AX36" s="702">
        <v>11.099917528000001</v>
      </c>
      <c r="AY36" s="702">
        <v>11.352117312000001</v>
      </c>
      <c r="AZ36" s="702">
        <v>10.010797064</v>
      </c>
      <c r="BA36" s="702">
        <v>10.350531373999999</v>
      </c>
      <c r="BB36" s="702">
        <v>9.3440817999999997</v>
      </c>
      <c r="BC36" s="702">
        <v>9.9121971809999998</v>
      </c>
      <c r="BD36" s="702">
        <v>11.728294138000001</v>
      </c>
      <c r="BE36" s="702">
        <v>12.412343757</v>
      </c>
      <c r="BF36" s="702">
        <v>13.069279999999999</v>
      </c>
      <c r="BG36" s="702">
        <v>10.85014</v>
      </c>
      <c r="BH36" s="703">
        <v>9.7703469999999992</v>
      </c>
      <c r="BI36" s="703">
        <v>9.8297670000000004</v>
      </c>
      <c r="BJ36" s="703">
        <v>10.96284</v>
      </c>
      <c r="BK36" s="703">
        <v>11.00897</v>
      </c>
      <c r="BL36" s="703">
        <v>9.3118990000000004</v>
      </c>
      <c r="BM36" s="703">
        <v>9.6677929999999996</v>
      </c>
      <c r="BN36" s="703">
        <v>9.2719450000000005</v>
      </c>
      <c r="BO36" s="703">
        <v>9.8515139999999999</v>
      </c>
      <c r="BP36" s="703">
        <v>11.367139999999999</v>
      </c>
      <c r="BQ36" s="703">
        <v>12.8406</v>
      </c>
      <c r="BR36" s="703">
        <v>12.525</v>
      </c>
      <c r="BS36" s="703">
        <v>10.41296</v>
      </c>
      <c r="BT36" s="703">
        <v>9.7267600000000005</v>
      </c>
      <c r="BU36" s="703">
        <v>10.177770000000001</v>
      </c>
      <c r="BV36" s="703">
        <v>11.289619999999999</v>
      </c>
    </row>
    <row r="37" spans="1:74" ht="11.1" customHeight="1" x14ac:dyDescent="0.2">
      <c r="A37" s="499" t="s">
        <v>1231</v>
      </c>
      <c r="B37" s="500" t="s">
        <v>1323</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12.62610072</v>
      </c>
      <c r="AN37" s="702">
        <v>11.603978953</v>
      </c>
      <c r="AO37" s="702">
        <v>11.049957544</v>
      </c>
      <c r="AP37" s="702">
        <v>9.7455867217000005</v>
      </c>
      <c r="AQ37" s="702">
        <v>10.183660673</v>
      </c>
      <c r="AR37" s="702">
        <v>12.500378674</v>
      </c>
      <c r="AS37" s="702">
        <v>16.109324679</v>
      </c>
      <c r="AT37" s="702">
        <v>14.807063196</v>
      </c>
      <c r="AU37" s="702">
        <v>11.980174673</v>
      </c>
      <c r="AV37" s="702">
        <v>11.033226132999999</v>
      </c>
      <c r="AW37" s="702">
        <v>11.106147922</v>
      </c>
      <c r="AX37" s="702">
        <v>12.532042326999999</v>
      </c>
      <c r="AY37" s="702">
        <v>12.875436150000001</v>
      </c>
      <c r="AZ37" s="702">
        <v>12.104358080000001</v>
      </c>
      <c r="BA37" s="702">
        <v>11.609355383</v>
      </c>
      <c r="BB37" s="702">
        <v>10.327839161</v>
      </c>
      <c r="BC37" s="702">
        <v>10.911585200999999</v>
      </c>
      <c r="BD37" s="702">
        <v>13.485785468</v>
      </c>
      <c r="BE37" s="702">
        <v>14.773345362000001</v>
      </c>
      <c r="BF37" s="702">
        <v>15.1739</v>
      </c>
      <c r="BG37" s="702">
        <v>12.90422</v>
      </c>
      <c r="BH37" s="703">
        <v>11.52454</v>
      </c>
      <c r="BI37" s="703">
        <v>11.57715</v>
      </c>
      <c r="BJ37" s="703">
        <v>13.218360000000001</v>
      </c>
      <c r="BK37" s="703">
        <v>13.12293</v>
      </c>
      <c r="BL37" s="703">
        <v>11.795590000000001</v>
      </c>
      <c r="BM37" s="703">
        <v>12.064640000000001</v>
      </c>
      <c r="BN37" s="703">
        <v>10.97911</v>
      </c>
      <c r="BO37" s="703">
        <v>11.551640000000001</v>
      </c>
      <c r="BP37" s="703">
        <v>13.410080000000001</v>
      </c>
      <c r="BQ37" s="703">
        <v>15.53232</v>
      </c>
      <c r="BR37" s="703">
        <v>14.39251</v>
      </c>
      <c r="BS37" s="703">
        <v>12.257339999999999</v>
      </c>
      <c r="BT37" s="703">
        <v>11.472670000000001</v>
      </c>
      <c r="BU37" s="703">
        <v>11.721109999999999</v>
      </c>
      <c r="BV37" s="703">
        <v>13.38161</v>
      </c>
    </row>
    <row r="38" spans="1:74" ht="11.1" customHeight="1" x14ac:dyDescent="0.2">
      <c r="A38" s="493"/>
      <c r="B38" s="131" t="s">
        <v>1325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333"/>
      <c r="BI38" s="333"/>
      <c r="BJ38" s="333"/>
      <c r="BK38" s="333"/>
      <c r="BL38" s="333"/>
      <c r="BM38" s="333"/>
      <c r="BN38" s="333"/>
      <c r="BO38" s="333"/>
      <c r="BP38" s="333"/>
      <c r="BQ38" s="333"/>
      <c r="BR38" s="333"/>
      <c r="BS38" s="333"/>
      <c r="BT38" s="333"/>
      <c r="BU38" s="333"/>
      <c r="BV38" s="333"/>
    </row>
    <row r="39" spans="1:74" ht="11.1" customHeight="1" x14ac:dyDescent="0.2">
      <c r="A39" s="499" t="s">
        <v>1232</v>
      </c>
      <c r="B39" s="500" t="s">
        <v>84</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27.452036253999999</v>
      </c>
      <c r="AN39" s="702">
        <v>25.506188173999998</v>
      </c>
      <c r="AO39" s="702">
        <v>25.420145483999999</v>
      </c>
      <c r="AP39" s="702">
        <v>21.286661948999999</v>
      </c>
      <c r="AQ39" s="702">
        <v>21.004615652999998</v>
      </c>
      <c r="AR39" s="702">
        <v>27.561209655999999</v>
      </c>
      <c r="AS39" s="702">
        <v>37.726439462000002</v>
      </c>
      <c r="AT39" s="702">
        <v>33.380334752000003</v>
      </c>
      <c r="AU39" s="702">
        <v>26.527074592999998</v>
      </c>
      <c r="AV39" s="702">
        <v>23.996132060000001</v>
      </c>
      <c r="AW39" s="702">
        <v>20.525754546999998</v>
      </c>
      <c r="AX39" s="702">
        <v>25.396761550000001</v>
      </c>
      <c r="AY39" s="702">
        <v>25.843890422000001</v>
      </c>
      <c r="AZ39" s="702">
        <v>23.167607645</v>
      </c>
      <c r="BA39" s="702">
        <v>23.461525069</v>
      </c>
      <c r="BB39" s="702">
        <v>21.420615239</v>
      </c>
      <c r="BC39" s="702">
        <v>22.165243503999999</v>
      </c>
      <c r="BD39" s="702">
        <v>27.271895931</v>
      </c>
      <c r="BE39" s="702">
        <v>30.964397616999999</v>
      </c>
      <c r="BF39" s="702">
        <v>30.200594808000002</v>
      </c>
      <c r="BG39" s="702">
        <v>26.873328038</v>
      </c>
      <c r="BH39" s="703">
        <v>20.544029999999999</v>
      </c>
      <c r="BI39" s="703">
        <v>18.899840000000001</v>
      </c>
      <c r="BJ39" s="703">
        <v>24.650539999999999</v>
      </c>
      <c r="BK39" s="703">
        <v>24.194590000000002</v>
      </c>
      <c r="BL39" s="703">
        <v>22.503129999999999</v>
      </c>
      <c r="BM39" s="703">
        <v>20.998830000000002</v>
      </c>
      <c r="BN39" s="703">
        <v>21.036760000000001</v>
      </c>
      <c r="BO39" s="703">
        <v>19.95223</v>
      </c>
      <c r="BP39" s="703">
        <v>27.412769999999998</v>
      </c>
      <c r="BQ39" s="703">
        <v>31.85529</v>
      </c>
      <c r="BR39" s="703">
        <v>27.774799999999999</v>
      </c>
      <c r="BS39" s="703">
        <v>22.545950000000001</v>
      </c>
      <c r="BT39" s="703">
        <v>21.08991</v>
      </c>
      <c r="BU39" s="703">
        <v>20.527570000000001</v>
      </c>
      <c r="BV39" s="703">
        <v>25.671600000000002</v>
      </c>
    </row>
    <row r="40" spans="1:74" ht="11.1" customHeight="1" x14ac:dyDescent="0.2">
      <c r="A40" s="499" t="s">
        <v>1233</v>
      </c>
      <c r="B40" s="502" t="s">
        <v>83</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12.44960206</v>
      </c>
      <c r="AN40" s="702">
        <v>11.946101129000001</v>
      </c>
      <c r="AO40" s="702">
        <v>9.2878994299999995</v>
      </c>
      <c r="AP40" s="702">
        <v>7.2704244510000002</v>
      </c>
      <c r="AQ40" s="702">
        <v>9.0973454700000005</v>
      </c>
      <c r="AR40" s="702">
        <v>13.32113043</v>
      </c>
      <c r="AS40" s="702">
        <v>18.918999212999999</v>
      </c>
      <c r="AT40" s="702">
        <v>16.974271221999999</v>
      </c>
      <c r="AU40" s="702">
        <v>10.928150194000001</v>
      </c>
      <c r="AV40" s="702">
        <v>9.6698437179999992</v>
      </c>
      <c r="AW40" s="702">
        <v>12.173154514</v>
      </c>
      <c r="AX40" s="702">
        <v>16.235148826</v>
      </c>
      <c r="AY40" s="702">
        <v>16.942961611000001</v>
      </c>
      <c r="AZ40" s="702">
        <v>20.779815983999999</v>
      </c>
      <c r="BA40" s="702">
        <v>12.758798435999999</v>
      </c>
      <c r="BB40" s="702">
        <v>10.472532534000001</v>
      </c>
      <c r="BC40" s="702">
        <v>11.472790085</v>
      </c>
      <c r="BD40" s="702">
        <v>17.892495023999999</v>
      </c>
      <c r="BE40" s="702">
        <v>21.271996385000001</v>
      </c>
      <c r="BF40" s="702">
        <v>17.87349</v>
      </c>
      <c r="BG40" s="702">
        <v>13.174810000000001</v>
      </c>
      <c r="BH40" s="703">
        <v>9.2838370000000001</v>
      </c>
      <c r="BI40" s="703">
        <v>12.06291</v>
      </c>
      <c r="BJ40" s="703">
        <v>16.063790000000001</v>
      </c>
      <c r="BK40" s="703">
        <v>17.31833</v>
      </c>
      <c r="BL40" s="703">
        <v>14.82368</v>
      </c>
      <c r="BM40" s="703">
        <v>12.527659999999999</v>
      </c>
      <c r="BN40" s="703">
        <v>10.024240000000001</v>
      </c>
      <c r="BO40" s="703">
        <v>13.170579999999999</v>
      </c>
      <c r="BP40" s="703">
        <v>17.1188</v>
      </c>
      <c r="BQ40" s="703">
        <v>19.042870000000001</v>
      </c>
      <c r="BR40" s="703">
        <v>16.963249999999999</v>
      </c>
      <c r="BS40" s="703">
        <v>12.93202</v>
      </c>
      <c r="BT40" s="703">
        <v>10.529170000000001</v>
      </c>
      <c r="BU40" s="703">
        <v>13.00787</v>
      </c>
      <c r="BV40" s="703">
        <v>15.943669999999999</v>
      </c>
    </row>
    <row r="41" spans="1:74" ht="11.1" customHeight="1" x14ac:dyDescent="0.2">
      <c r="A41" s="499" t="s">
        <v>1234</v>
      </c>
      <c r="B41" s="502" t="s">
        <v>86</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25.159025</v>
      </c>
      <c r="AZ41" s="702">
        <v>22.059631</v>
      </c>
      <c r="BA41" s="702">
        <v>21.140552</v>
      </c>
      <c r="BB41" s="702">
        <v>19.603925</v>
      </c>
      <c r="BC41" s="702">
        <v>21.749980999999998</v>
      </c>
      <c r="BD41" s="702">
        <v>23.295214999999999</v>
      </c>
      <c r="BE41" s="702">
        <v>23.527076999999998</v>
      </c>
      <c r="BF41" s="702">
        <v>24.251010000000001</v>
      </c>
      <c r="BG41" s="702">
        <v>22.662199999999999</v>
      </c>
      <c r="BH41" s="703">
        <v>22.25497</v>
      </c>
      <c r="BI41" s="703">
        <v>21.838080000000001</v>
      </c>
      <c r="BJ41" s="703">
        <v>24.305620000000001</v>
      </c>
      <c r="BK41" s="703">
        <v>24.399370000000001</v>
      </c>
      <c r="BL41" s="703">
        <v>21.233609999999999</v>
      </c>
      <c r="BM41" s="703">
        <v>22.295059999999999</v>
      </c>
      <c r="BN41" s="703">
        <v>20.003879999999999</v>
      </c>
      <c r="BO41" s="703">
        <v>24.14236</v>
      </c>
      <c r="BP41" s="703">
        <v>23.612300000000001</v>
      </c>
      <c r="BQ41" s="703">
        <v>24.399370000000001</v>
      </c>
      <c r="BR41" s="703">
        <v>24.399370000000001</v>
      </c>
      <c r="BS41" s="703">
        <v>23.195920000000001</v>
      </c>
      <c r="BT41" s="703">
        <v>21.052910000000001</v>
      </c>
      <c r="BU41" s="703">
        <v>21.105810000000002</v>
      </c>
      <c r="BV41" s="703">
        <v>24.399370000000001</v>
      </c>
    </row>
    <row r="42" spans="1:74" ht="11.1" customHeight="1" x14ac:dyDescent="0.2">
      <c r="A42" s="499" t="s">
        <v>1235</v>
      </c>
      <c r="B42" s="502" t="s">
        <v>1218</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0.97260770900000004</v>
      </c>
      <c r="AN42" s="702">
        <v>1.0322620250000001</v>
      </c>
      <c r="AO42" s="702">
        <v>1.0471852850000001</v>
      </c>
      <c r="AP42" s="702">
        <v>1.0262299779999999</v>
      </c>
      <c r="AQ42" s="702">
        <v>1.0283709830000001</v>
      </c>
      <c r="AR42" s="702">
        <v>0.826651727</v>
      </c>
      <c r="AS42" s="702">
        <v>0.74061797900000004</v>
      </c>
      <c r="AT42" s="702">
        <v>0.73451758300000003</v>
      </c>
      <c r="AU42" s="702">
        <v>0.59237503800000002</v>
      </c>
      <c r="AV42" s="702">
        <v>0.48120059399999998</v>
      </c>
      <c r="AW42" s="702">
        <v>0.65147401999999999</v>
      </c>
      <c r="AX42" s="702">
        <v>0.80399849999999995</v>
      </c>
      <c r="AY42" s="702">
        <v>0.89044785400000004</v>
      </c>
      <c r="AZ42" s="702">
        <v>0.74582474499999996</v>
      </c>
      <c r="BA42" s="702">
        <v>1.0554981809999999</v>
      </c>
      <c r="BB42" s="702">
        <v>0.850564557</v>
      </c>
      <c r="BC42" s="702">
        <v>0.83156809200000004</v>
      </c>
      <c r="BD42" s="702">
        <v>0.70632694399999996</v>
      </c>
      <c r="BE42" s="702">
        <v>0.79754940299999999</v>
      </c>
      <c r="BF42" s="702">
        <v>0.63545510000000005</v>
      </c>
      <c r="BG42" s="702">
        <v>0.52232129999999999</v>
      </c>
      <c r="BH42" s="703">
        <v>0.63937809999999995</v>
      </c>
      <c r="BI42" s="703">
        <v>0.65974049999999995</v>
      </c>
      <c r="BJ42" s="703">
        <v>0.84885739999999998</v>
      </c>
      <c r="BK42" s="703">
        <v>0.8722046</v>
      </c>
      <c r="BL42" s="703">
        <v>0.77453170000000005</v>
      </c>
      <c r="BM42" s="703">
        <v>0.97442249999999997</v>
      </c>
      <c r="BN42" s="703">
        <v>0.98649410000000004</v>
      </c>
      <c r="BO42" s="703">
        <v>0.95433389999999996</v>
      </c>
      <c r="BP42" s="703">
        <v>0.70904239999999996</v>
      </c>
      <c r="BQ42" s="703">
        <v>0.62400679999999997</v>
      </c>
      <c r="BR42" s="703">
        <v>0.53829150000000003</v>
      </c>
      <c r="BS42" s="703">
        <v>0.46932620000000003</v>
      </c>
      <c r="BT42" s="703">
        <v>0.60867150000000003</v>
      </c>
      <c r="BU42" s="703">
        <v>0.64307780000000003</v>
      </c>
      <c r="BV42" s="703">
        <v>0.8396228</v>
      </c>
    </row>
    <row r="43" spans="1:74" ht="11.1" customHeight="1" x14ac:dyDescent="0.2">
      <c r="A43" s="499" t="s">
        <v>1236</v>
      </c>
      <c r="B43" s="502" t="s">
        <v>1321</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3.2993090450000002</v>
      </c>
      <c r="AN43" s="702">
        <v>3.447722878</v>
      </c>
      <c r="AO43" s="702">
        <v>3.6943970799999999</v>
      </c>
      <c r="AP43" s="702">
        <v>3.739752009</v>
      </c>
      <c r="AQ43" s="702">
        <v>3.4918571549999999</v>
      </c>
      <c r="AR43" s="702">
        <v>3.0180325959999998</v>
      </c>
      <c r="AS43" s="702">
        <v>2.4491079529999999</v>
      </c>
      <c r="AT43" s="702">
        <v>2.382421066</v>
      </c>
      <c r="AU43" s="702">
        <v>2.693159847</v>
      </c>
      <c r="AV43" s="702">
        <v>3.296189069</v>
      </c>
      <c r="AW43" s="702">
        <v>3.9646619219999999</v>
      </c>
      <c r="AX43" s="702">
        <v>3.609120382</v>
      </c>
      <c r="AY43" s="702">
        <v>3.320756179</v>
      </c>
      <c r="AZ43" s="702">
        <v>3.3513777189999998</v>
      </c>
      <c r="BA43" s="702">
        <v>4.4778659479999998</v>
      </c>
      <c r="BB43" s="702">
        <v>4.0237360129999997</v>
      </c>
      <c r="BC43" s="702">
        <v>3.7183959259999999</v>
      </c>
      <c r="BD43" s="702">
        <v>3.2431982989999999</v>
      </c>
      <c r="BE43" s="702">
        <v>2.867170029</v>
      </c>
      <c r="BF43" s="702">
        <v>2.8007270000000002</v>
      </c>
      <c r="BG43" s="702">
        <v>3.1304850000000002</v>
      </c>
      <c r="BH43" s="703">
        <v>3.5399669999999999</v>
      </c>
      <c r="BI43" s="703">
        <v>4.4685139999999999</v>
      </c>
      <c r="BJ43" s="703">
        <v>3.7979219999999998</v>
      </c>
      <c r="BK43" s="703">
        <v>3.528241</v>
      </c>
      <c r="BL43" s="703">
        <v>3.681603</v>
      </c>
      <c r="BM43" s="703">
        <v>4.8312299999999997</v>
      </c>
      <c r="BN43" s="703">
        <v>4.3880319999999999</v>
      </c>
      <c r="BO43" s="703">
        <v>4.3161719999999999</v>
      </c>
      <c r="BP43" s="703">
        <v>3.7711350000000001</v>
      </c>
      <c r="BQ43" s="703">
        <v>3.216494</v>
      </c>
      <c r="BR43" s="703">
        <v>2.9942570000000002</v>
      </c>
      <c r="BS43" s="703">
        <v>3.4045399999999999</v>
      </c>
      <c r="BT43" s="703">
        <v>3.7485379999999999</v>
      </c>
      <c r="BU43" s="703">
        <v>4.6751670000000001</v>
      </c>
      <c r="BV43" s="703">
        <v>4.2327130000000004</v>
      </c>
    </row>
    <row r="44" spans="1:74" ht="11.1" customHeight="1" x14ac:dyDescent="0.2">
      <c r="A44" s="499" t="s">
        <v>1237</v>
      </c>
      <c r="B44" s="500" t="s">
        <v>1322</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0.239624118</v>
      </c>
      <c r="AN44" s="702">
        <v>0.18474296000000001</v>
      </c>
      <c r="AO44" s="702">
        <v>0.21896354400000001</v>
      </c>
      <c r="AP44" s="702">
        <v>0.19372450399999999</v>
      </c>
      <c r="AQ44" s="702">
        <v>0.15112373400000001</v>
      </c>
      <c r="AR44" s="702">
        <v>0.154262127</v>
      </c>
      <c r="AS44" s="702">
        <v>0.109545142</v>
      </c>
      <c r="AT44" s="702">
        <v>0.10098977100000001</v>
      </c>
      <c r="AU44" s="702">
        <v>0.17513076499999999</v>
      </c>
      <c r="AV44" s="702">
        <v>0.181466241</v>
      </c>
      <c r="AW44" s="702">
        <v>0.28449698200000001</v>
      </c>
      <c r="AX44" s="702">
        <v>0.254529962</v>
      </c>
      <c r="AY44" s="702">
        <v>0.21074684499999999</v>
      </c>
      <c r="AZ44" s="702">
        <v>0.328872147</v>
      </c>
      <c r="BA44" s="702">
        <v>0.49854689699999999</v>
      </c>
      <c r="BB44" s="702">
        <v>0.23077265899999999</v>
      </c>
      <c r="BC44" s="702">
        <v>0.16122743</v>
      </c>
      <c r="BD44" s="702">
        <v>0.15586836200000001</v>
      </c>
      <c r="BE44" s="702">
        <v>9.6845904999999996E-2</v>
      </c>
      <c r="BF44" s="702">
        <v>2.29631E-2</v>
      </c>
      <c r="BG44" s="702">
        <v>9.0489299999999995E-2</v>
      </c>
      <c r="BH44" s="703">
        <v>0.15022199999999999</v>
      </c>
      <c r="BI44" s="703">
        <v>0.24241789999999999</v>
      </c>
      <c r="BJ44" s="703">
        <v>0.25300299999999998</v>
      </c>
      <c r="BK44" s="703">
        <v>0.22146089999999999</v>
      </c>
      <c r="BL44" s="703">
        <v>0.2281985</v>
      </c>
      <c r="BM44" s="703">
        <v>0.31659929999999997</v>
      </c>
      <c r="BN44" s="703">
        <v>0.2197586</v>
      </c>
      <c r="BO44" s="703">
        <v>0.1859702</v>
      </c>
      <c r="BP44" s="703">
        <v>0.1376829</v>
      </c>
      <c r="BQ44" s="703">
        <v>0.1004143</v>
      </c>
      <c r="BR44" s="703">
        <v>4.6459500000000001E-2</v>
      </c>
      <c r="BS44" s="703">
        <v>9.0168200000000004E-2</v>
      </c>
      <c r="BT44" s="703">
        <v>0.1371415</v>
      </c>
      <c r="BU44" s="703">
        <v>0.2391375</v>
      </c>
      <c r="BV44" s="703">
        <v>0.25260890000000003</v>
      </c>
    </row>
    <row r="45" spans="1:74" ht="11.1" customHeight="1" x14ac:dyDescent="0.2">
      <c r="A45" s="499" t="s">
        <v>1238</v>
      </c>
      <c r="B45" s="502" t="s">
        <v>1222</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69.347290185999995</v>
      </c>
      <c r="AN45" s="702">
        <v>64.118213166000004</v>
      </c>
      <c r="AO45" s="702">
        <v>61.633585822999997</v>
      </c>
      <c r="AP45" s="702">
        <v>54.339444890999999</v>
      </c>
      <c r="AQ45" s="702">
        <v>57.445748995000002</v>
      </c>
      <c r="AR45" s="702">
        <v>68.449667536000007</v>
      </c>
      <c r="AS45" s="702">
        <v>84.030108748999993</v>
      </c>
      <c r="AT45" s="702">
        <v>77.710627393999999</v>
      </c>
      <c r="AU45" s="702">
        <v>63.545578437000003</v>
      </c>
      <c r="AV45" s="702">
        <v>59.396101682000001</v>
      </c>
      <c r="AW45" s="702">
        <v>60.251383984999997</v>
      </c>
      <c r="AX45" s="702">
        <v>70.809016220000004</v>
      </c>
      <c r="AY45" s="702">
        <v>72.367827911000006</v>
      </c>
      <c r="AZ45" s="702">
        <v>70.43312924</v>
      </c>
      <c r="BA45" s="702">
        <v>63.392786530999999</v>
      </c>
      <c r="BB45" s="702">
        <v>56.602146001999998</v>
      </c>
      <c r="BC45" s="702">
        <v>60.099206037000002</v>
      </c>
      <c r="BD45" s="702">
        <v>72.564999560000004</v>
      </c>
      <c r="BE45" s="702">
        <v>79.525036338999996</v>
      </c>
      <c r="BF45" s="702">
        <v>75.784240662000002</v>
      </c>
      <c r="BG45" s="702">
        <v>66.453633895999999</v>
      </c>
      <c r="BH45" s="703">
        <v>56.412410000000001</v>
      </c>
      <c r="BI45" s="703">
        <v>58.171500000000002</v>
      </c>
      <c r="BJ45" s="703">
        <v>69.919740000000004</v>
      </c>
      <c r="BK45" s="703">
        <v>70.534199999999998</v>
      </c>
      <c r="BL45" s="703">
        <v>63.244750000000003</v>
      </c>
      <c r="BM45" s="703">
        <v>61.943800000000003</v>
      </c>
      <c r="BN45" s="703">
        <v>56.659170000000003</v>
      </c>
      <c r="BO45" s="703">
        <v>62.721649999999997</v>
      </c>
      <c r="BP45" s="703">
        <v>72.76173</v>
      </c>
      <c r="BQ45" s="703">
        <v>79.238439999999997</v>
      </c>
      <c r="BR45" s="703">
        <v>72.716440000000006</v>
      </c>
      <c r="BS45" s="703">
        <v>62.637920000000001</v>
      </c>
      <c r="BT45" s="703">
        <v>57.166339999999998</v>
      </c>
      <c r="BU45" s="703">
        <v>60.198630000000001</v>
      </c>
      <c r="BV45" s="703">
        <v>71.339579999999998</v>
      </c>
    </row>
    <row r="46" spans="1:74" ht="11.1" customHeight="1" x14ac:dyDescent="0.2">
      <c r="A46" s="499" t="s">
        <v>1239</v>
      </c>
      <c r="B46" s="500" t="s">
        <v>1323</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65.638176337999994</v>
      </c>
      <c r="AN46" s="702">
        <v>60.379624333999999</v>
      </c>
      <c r="AO46" s="702">
        <v>56.489875486000003</v>
      </c>
      <c r="AP46" s="702">
        <v>48.906423699999998</v>
      </c>
      <c r="AQ46" s="702">
        <v>51.850933525999999</v>
      </c>
      <c r="AR46" s="702">
        <v>62.745287320999999</v>
      </c>
      <c r="AS46" s="702">
        <v>78.682587498000004</v>
      </c>
      <c r="AT46" s="702">
        <v>72.111191074000004</v>
      </c>
      <c r="AU46" s="702">
        <v>58.551916312000003</v>
      </c>
      <c r="AV46" s="702">
        <v>54.440513352000004</v>
      </c>
      <c r="AW46" s="702">
        <v>56.042851745999997</v>
      </c>
      <c r="AX46" s="702">
        <v>66.550813654999999</v>
      </c>
      <c r="AY46" s="702">
        <v>68.881687119999995</v>
      </c>
      <c r="AZ46" s="702">
        <v>65.923123543000003</v>
      </c>
      <c r="BA46" s="702">
        <v>59.594742426000003</v>
      </c>
      <c r="BB46" s="702">
        <v>53.534020978999997</v>
      </c>
      <c r="BC46" s="702">
        <v>56.450234375999997</v>
      </c>
      <c r="BD46" s="702">
        <v>67.797335361999998</v>
      </c>
      <c r="BE46" s="702">
        <v>74.934913116000004</v>
      </c>
      <c r="BF46" s="702">
        <v>74.606790000000004</v>
      </c>
      <c r="BG46" s="702">
        <v>62.497109999999999</v>
      </c>
      <c r="BH46" s="703">
        <v>56.356499999999997</v>
      </c>
      <c r="BI46" s="703">
        <v>57.39873</v>
      </c>
      <c r="BJ46" s="703">
        <v>67.783770000000004</v>
      </c>
      <c r="BK46" s="703">
        <v>69.880750000000006</v>
      </c>
      <c r="BL46" s="703">
        <v>61.662550000000003</v>
      </c>
      <c r="BM46" s="703">
        <v>60.851419999999997</v>
      </c>
      <c r="BN46" s="703">
        <v>54.078180000000003</v>
      </c>
      <c r="BO46" s="703">
        <v>58.059399999999997</v>
      </c>
      <c r="BP46" s="703">
        <v>66.061660000000003</v>
      </c>
      <c r="BQ46" s="703">
        <v>74.193889999999996</v>
      </c>
      <c r="BR46" s="703">
        <v>69.219139999999996</v>
      </c>
      <c r="BS46" s="703">
        <v>59.259920000000001</v>
      </c>
      <c r="BT46" s="703">
        <v>55.987130000000001</v>
      </c>
      <c r="BU46" s="703">
        <v>57.959890000000001</v>
      </c>
      <c r="BV46" s="703">
        <v>68.542190000000005</v>
      </c>
    </row>
    <row r="47" spans="1:74" ht="11.1" customHeight="1" x14ac:dyDescent="0.2">
      <c r="A47" s="493"/>
      <c r="B47" s="131" t="s">
        <v>1240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333"/>
      <c r="BI47" s="333"/>
      <c r="BJ47" s="333"/>
      <c r="BK47" s="333"/>
      <c r="BL47" s="333"/>
      <c r="BM47" s="333"/>
      <c r="BN47" s="333"/>
      <c r="BO47" s="333"/>
      <c r="BP47" s="333"/>
      <c r="BQ47" s="333"/>
      <c r="BR47" s="333"/>
      <c r="BS47" s="333"/>
      <c r="BT47" s="333"/>
      <c r="BU47" s="333"/>
      <c r="BV47" s="333"/>
    </row>
    <row r="48" spans="1:74" ht="11.1" customHeight="1" x14ac:dyDescent="0.2">
      <c r="A48" s="499" t="s">
        <v>1241</v>
      </c>
      <c r="B48" s="500" t="s">
        <v>84</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21.185317350999998</v>
      </c>
      <c r="AN48" s="702">
        <v>21.889692537999998</v>
      </c>
      <c r="AO48" s="702">
        <v>18.804617082</v>
      </c>
      <c r="AP48" s="702">
        <v>15.808577605</v>
      </c>
      <c r="AQ48" s="702">
        <v>20.205103253000001</v>
      </c>
      <c r="AR48" s="702">
        <v>23.107103778999999</v>
      </c>
      <c r="AS48" s="702">
        <v>28.228502686999999</v>
      </c>
      <c r="AT48" s="702">
        <v>25.787135039999999</v>
      </c>
      <c r="AU48" s="702">
        <v>20.717420870000002</v>
      </c>
      <c r="AV48" s="702">
        <v>19.486490708000002</v>
      </c>
      <c r="AW48" s="702">
        <v>17.463415348000002</v>
      </c>
      <c r="AX48" s="702">
        <v>21.555240347000002</v>
      </c>
      <c r="AY48" s="702">
        <v>23.072190665000001</v>
      </c>
      <c r="AZ48" s="702">
        <v>18.282905043</v>
      </c>
      <c r="BA48" s="702">
        <v>16.200114055</v>
      </c>
      <c r="BB48" s="702">
        <v>16.317689392999998</v>
      </c>
      <c r="BC48" s="702">
        <v>18.104175729000001</v>
      </c>
      <c r="BD48" s="702">
        <v>22.779325625999999</v>
      </c>
      <c r="BE48" s="702">
        <v>25.628351906999999</v>
      </c>
      <c r="BF48" s="702">
        <v>24.811530000000001</v>
      </c>
      <c r="BG48" s="702">
        <v>20.905909999999999</v>
      </c>
      <c r="BH48" s="703">
        <v>18.28041</v>
      </c>
      <c r="BI48" s="703">
        <v>16.8523</v>
      </c>
      <c r="BJ48" s="703">
        <v>19.853950000000001</v>
      </c>
      <c r="BK48" s="703">
        <v>18.972069999999999</v>
      </c>
      <c r="BL48" s="703">
        <v>15.75278</v>
      </c>
      <c r="BM48" s="703">
        <v>15.7156</v>
      </c>
      <c r="BN48" s="703">
        <v>16.325559999999999</v>
      </c>
      <c r="BO48" s="703">
        <v>17.433869999999999</v>
      </c>
      <c r="BP48" s="703">
        <v>21.151430000000001</v>
      </c>
      <c r="BQ48" s="703">
        <v>24.776669999999999</v>
      </c>
      <c r="BR48" s="703">
        <v>22.716390000000001</v>
      </c>
      <c r="BS48" s="703">
        <v>18.688369999999999</v>
      </c>
      <c r="BT48" s="703">
        <v>17.88569</v>
      </c>
      <c r="BU48" s="703">
        <v>17.079370000000001</v>
      </c>
      <c r="BV48" s="703">
        <v>20.554079999999999</v>
      </c>
    </row>
    <row r="49" spans="1:74" ht="11.1" customHeight="1" x14ac:dyDescent="0.2">
      <c r="A49" s="499" t="s">
        <v>1242</v>
      </c>
      <c r="B49" s="502" t="s">
        <v>83</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9.257860269</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11.647647484</v>
      </c>
      <c r="AZ49" s="702">
        <v>15.154973752</v>
      </c>
      <c r="BA49" s="702">
        <v>9.4838345190000002</v>
      </c>
      <c r="BB49" s="702">
        <v>8.8773339379999996</v>
      </c>
      <c r="BC49" s="702">
        <v>10.850085833</v>
      </c>
      <c r="BD49" s="702">
        <v>13.999780079000001</v>
      </c>
      <c r="BE49" s="702">
        <v>15.939976949</v>
      </c>
      <c r="BF49" s="702">
        <v>16.015889999999999</v>
      </c>
      <c r="BG49" s="702">
        <v>12.20396</v>
      </c>
      <c r="BH49" s="703">
        <v>9.9942010000000003</v>
      </c>
      <c r="BI49" s="703">
        <v>11.18717</v>
      </c>
      <c r="BJ49" s="703">
        <v>14.046849999999999</v>
      </c>
      <c r="BK49" s="703">
        <v>15.77413</v>
      </c>
      <c r="BL49" s="703">
        <v>11.67327</v>
      </c>
      <c r="BM49" s="703">
        <v>10.967879999999999</v>
      </c>
      <c r="BN49" s="703">
        <v>8.9728069999999995</v>
      </c>
      <c r="BO49" s="703">
        <v>11.91112</v>
      </c>
      <c r="BP49" s="703">
        <v>14.62988</v>
      </c>
      <c r="BQ49" s="703">
        <v>17.832660000000001</v>
      </c>
      <c r="BR49" s="703">
        <v>17.47906</v>
      </c>
      <c r="BS49" s="703">
        <v>13.51113</v>
      </c>
      <c r="BT49" s="703">
        <v>10.868320000000001</v>
      </c>
      <c r="BU49" s="703">
        <v>10.852209999999999</v>
      </c>
      <c r="BV49" s="703">
        <v>14.01526</v>
      </c>
    </row>
    <row r="50" spans="1:74" ht="11.1" customHeight="1" x14ac:dyDescent="0.2">
      <c r="A50" s="499" t="s">
        <v>1243</v>
      </c>
      <c r="B50" s="502" t="s">
        <v>86</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17.324390000000001</v>
      </c>
      <c r="BB50" s="702">
        <v>15.76116</v>
      </c>
      <c r="BC50" s="702">
        <v>16.747418</v>
      </c>
      <c r="BD50" s="702">
        <v>18.365967000000001</v>
      </c>
      <c r="BE50" s="702">
        <v>18.954926</v>
      </c>
      <c r="BF50" s="702">
        <v>18.93486</v>
      </c>
      <c r="BG50" s="702">
        <v>16.994980000000002</v>
      </c>
      <c r="BH50" s="703">
        <v>17.535969999999999</v>
      </c>
      <c r="BI50" s="703">
        <v>16.113289999999999</v>
      </c>
      <c r="BJ50" s="703">
        <v>18.580960000000001</v>
      </c>
      <c r="BK50" s="703">
        <v>19.051469999999998</v>
      </c>
      <c r="BL50" s="703">
        <v>15.91283</v>
      </c>
      <c r="BM50" s="703">
        <v>16.75996</v>
      </c>
      <c r="BN50" s="703">
        <v>16.811</v>
      </c>
      <c r="BO50" s="703">
        <v>17.551749999999998</v>
      </c>
      <c r="BP50" s="703">
        <v>19.039249999999999</v>
      </c>
      <c r="BQ50" s="703">
        <v>19.84619</v>
      </c>
      <c r="BR50" s="703">
        <v>19.854980000000001</v>
      </c>
      <c r="BS50" s="703">
        <v>18.770029999999998</v>
      </c>
      <c r="BT50" s="703">
        <v>16.843330000000002</v>
      </c>
      <c r="BU50" s="703">
        <v>18.104970000000002</v>
      </c>
      <c r="BV50" s="703">
        <v>19.864850000000001</v>
      </c>
    </row>
    <row r="51" spans="1:74" ht="11.1" customHeight="1" x14ac:dyDescent="0.2">
      <c r="A51" s="499" t="s">
        <v>1244</v>
      </c>
      <c r="B51" s="502" t="s">
        <v>1218</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3.657332045</v>
      </c>
      <c r="AN51" s="702">
        <v>3.6528099470000002</v>
      </c>
      <c r="AO51" s="702">
        <v>3.8382877999999998</v>
      </c>
      <c r="AP51" s="702">
        <v>3.6181547630000002</v>
      </c>
      <c r="AQ51" s="702">
        <v>3.5526093319999998</v>
      </c>
      <c r="AR51" s="702">
        <v>3.0181108810000001</v>
      </c>
      <c r="AS51" s="702">
        <v>3.075118502</v>
      </c>
      <c r="AT51" s="702">
        <v>3.0763829399999998</v>
      </c>
      <c r="AU51" s="702">
        <v>2.6465076779999999</v>
      </c>
      <c r="AV51" s="702">
        <v>2.3168026159999999</v>
      </c>
      <c r="AW51" s="702">
        <v>2.9588216630000002</v>
      </c>
      <c r="AX51" s="702">
        <v>3.2913719060000002</v>
      </c>
      <c r="AY51" s="702">
        <v>3.3150838409999999</v>
      </c>
      <c r="AZ51" s="702">
        <v>2.9880941189999999</v>
      </c>
      <c r="BA51" s="702">
        <v>3.4502830449999999</v>
      </c>
      <c r="BB51" s="702">
        <v>3.0090879130000001</v>
      </c>
      <c r="BC51" s="702">
        <v>2.8730168890000001</v>
      </c>
      <c r="BD51" s="702">
        <v>2.8174377100000001</v>
      </c>
      <c r="BE51" s="702">
        <v>2.9276258089999998</v>
      </c>
      <c r="BF51" s="702">
        <v>2.7375129999999999</v>
      </c>
      <c r="BG51" s="702">
        <v>2.2381259999999998</v>
      </c>
      <c r="BH51" s="703">
        <v>2.3426800000000001</v>
      </c>
      <c r="BI51" s="703">
        <v>2.558141</v>
      </c>
      <c r="BJ51" s="703">
        <v>3.2358769999999999</v>
      </c>
      <c r="BK51" s="703">
        <v>3.7849409999999999</v>
      </c>
      <c r="BL51" s="703">
        <v>3.221616</v>
      </c>
      <c r="BM51" s="703">
        <v>3.1951160000000001</v>
      </c>
      <c r="BN51" s="703">
        <v>2.6809069999999999</v>
      </c>
      <c r="BO51" s="703">
        <v>2.5803250000000002</v>
      </c>
      <c r="BP51" s="703">
        <v>2.2803100000000001</v>
      </c>
      <c r="BQ51" s="703">
        <v>2.3365089999999999</v>
      </c>
      <c r="BR51" s="703">
        <v>2.3396249999999998</v>
      </c>
      <c r="BS51" s="703">
        <v>1.9816560000000001</v>
      </c>
      <c r="BT51" s="703">
        <v>2.1654580000000001</v>
      </c>
      <c r="BU51" s="703">
        <v>2.4442710000000001</v>
      </c>
      <c r="BV51" s="703">
        <v>3.1589260000000001</v>
      </c>
    </row>
    <row r="52" spans="1:74" ht="11.1" customHeight="1" x14ac:dyDescent="0.2">
      <c r="A52" s="499" t="s">
        <v>1245</v>
      </c>
      <c r="B52" s="502" t="s">
        <v>1321</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1.019971263</v>
      </c>
      <c r="AN52" s="702">
        <v>1.1056946000000001</v>
      </c>
      <c r="AO52" s="702">
        <v>1.3178214319999999</v>
      </c>
      <c r="AP52" s="702">
        <v>1.5604950319999999</v>
      </c>
      <c r="AQ52" s="702">
        <v>1.8105177770000001</v>
      </c>
      <c r="AR52" s="702">
        <v>1.6784104909999999</v>
      </c>
      <c r="AS52" s="702">
        <v>1.826496187</v>
      </c>
      <c r="AT52" s="702">
        <v>1.7123980640000001</v>
      </c>
      <c r="AU52" s="702">
        <v>1.473232761</v>
      </c>
      <c r="AV52" s="702">
        <v>1.438721294</v>
      </c>
      <c r="AW52" s="702">
        <v>1.27464607</v>
      </c>
      <c r="AX52" s="702">
        <v>1.192020131</v>
      </c>
      <c r="AY52" s="702">
        <v>1.1776565059999999</v>
      </c>
      <c r="AZ52" s="702">
        <v>1.1855935550000001</v>
      </c>
      <c r="BA52" s="702">
        <v>1.634300461</v>
      </c>
      <c r="BB52" s="702">
        <v>1.857786819</v>
      </c>
      <c r="BC52" s="702">
        <v>2.11793779</v>
      </c>
      <c r="BD52" s="702">
        <v>1.9076412009999999</v>
      </c>
      <c r="BE52" s="702">
        <v>1.901021447</v>
      </c>
      <c r="BF52" s="702">
        <v>1.868865</v>
      </c>
      <c r="BG52" s="702">
        <v>1.5258320000000001</v>
      </c>
      <c r="BH52" s="703">
        <v>1.545636</v>
      </c>
      <c r="BI52" s="703">
        <v>1.369324</v>
      </c>
      <c r="BJ52" s="703">
        <v>1.251798</v>
      </c>
      <c r="BK52" s="703">
        <v>1.2708900000000001</v>
      </c>
      <c r="BL52" s="703">
        <v>1.273765</v>
      </c>
      <c r="BM52" s="703">
        <v>1.866638</v>
      </c>
      <c r="BN52" s="703">
        <v>2.1813400000000001</v>
      </c>
      <c r="BO52" s="703">
        <v>2.4732940000000001</v>
      </c>
      <c r="BP52" s="703">
        <v>2.2861660000000001</v>
      </c>
      <c r="BQ52" s="703">
        <v>2.28742</v>
      </c>
      <c r="BR52" s="703">
        <v>2.2177820000000001</v>
      </c>
      <c r="BS52" s="703">
        <v>1.9111</v>
      </c>
      <c r="BT52" s="703">
        <v>1.8140240000000001</v>
      </c>
      <c r="BU52" s="703">
        <v>1.5355890000000001</v>
      </c>
      <c r="BV52" s="703">
        <v>1.4109499999999999</v>
      </c>
    </row>
    <row r="53" spans="1:74" ht="11.1" customHeight="1" x14ac:dyDescent="0.2">
      <c r="A53" s="499" t="s">
        <v>1246</v>
      </c>
      <c r="B53" s="500" t="s">
        <v>1322</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-3.6147562000000001E-2</v>
      </c>
      <c r="AN53" s="702">
        <v>-9.9603209999999994E-3</v>
      </c>
      <c r="AO53" s="702">
        <v>-1.0021601E-2</v>
      </c>
      <c r="AP53" s="702">
        <v>-5.8441506999999997E-2</v>
      </c>
      <c r="AQ53" s="702">
        <v>-6.7459691000000002E-2</v>
      </c>
      <c r="AR53" s="702">
        <v>-0.170585023</v>
      </c>
      <c r="AS53" s="702">
        <v>-0.20809466400000001</v>
      </c>
      <c r="AT53" s="702">
        <v>-0.22029845000000001</v>
      </c>
      <c r="AU53" s="702">
        <v>-0.14879893999999999</v>
      </c>
      <c r="AV53" s="702">
        <v>-0.110301338</v>
      </c>
      <c r="AW53" s="702">
        <v>-4.5857216999999999E-2</v>
      </c>
      <c r="AX53" s="702">
        <v>-5.2812540999999998E-2</v>
      </c>
      <c r="AY53" s="702">
        <v>-5.8338530999999999E-2</v>
      </c>
      <c r="AZ53" s="702">
        <v>5.3607914E-2</v>
      </c>
      <c r="BA53" s="702">
        <v>-1.214148E-3</v>
      </c>
      <c r="BB53" s="702">
        <v>-8.2850790000000007E-3</v>
      </c>
      <c r="BC53" s="702">
        <v>-0.112705632</v>
      </c>
      <c r="BD53" s="702">
        <v>-0.110430361</v>
      </c>
      <c r="BE53" s="702">
        <v>-0.20218888700000001</v>
      </c>
      <c r="BF53" s="702">
        <v>-0.26659430000000001</v>
      </c>
      <c r="BG53" s="702">
        <v>-0.1554886</v>
      </c>
      <c r="BH53" s="703">
        <v>-9.2119400000000004E-2</v>
      </c>
      <c r="BI53" s="703">
        <v>-3.4164899999999998E-2</v>
      </c>
      <c r="BJ53" s="703">
        <v>-6.3097500000000001E-2</v>
      </c>
      <c r="BK53" s="703">
        <v>-1.96337E-2</v>
      </c>
      <c r="BL53" s="703">
        <v>-3.04117E-2</v>
      </c>
      <c r="BM53" s="703">
        <v>1.2649199999999999E-2</v>
      </c>
      <c r="BN53" s="703">
        <v>-3.2165100000000002E-2</v>
      </c>
      <c r="BO53" s="703">
        <v>-0.1327266</v>
      </c>
      <c r="BP53" s="703">
        <v>-0.10056619999999999</v>
      </c>
      <c r="BQ53" s="703">
        <v>-0.15296979999999999</v>
      </c>
      <c r="BR53" s="703">
        <v>-0.26367889999999999</v>
      </c>
      <c r="BS53" s="703">
        <v>-0.2126265</v>
      </c>
      <c r="BT53" s="703">
        <v>-8.9818999999999996E-2</v>
      </c>
      <c r="BU53" s="703">
        <v>-2.9822999999999999E-2</v>
      </c>
      <c r="BV53" s="703">
        <v>-4.9229700000000001E-2</v>
      </c>
    </row>
    <row r="54" spans="1:74" ht="11.1" customHeight="1" x14ac:dyDescent="0.2">
      <c r="A54" s="499" t="s">
        <v>1247</v>
      </c>
      <c r="B54" s="502" t="s">
        <v>1222</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54.424877365999997</v>
      </c>
      <c r="AN54" s="702">
        <v>50.971738813999998</v>
      </c>
      <c r="AO54" s="702">
        <v>47.751588011000003</v>
      </c>
      <c r="AP54" s="702">
        <v>42.246227490999999</v>
      </c>
      <c r="AQ54" s="702">
        <v>48.030562289999999</v>
      </c>
      <c r="AR54" s="702">
        <v>56.462548454999997</v>
      </c>
      <c r="AS54" s="702">
        <v>67.612691225000006</v>
      </c>
      <c r="AT54" s="702">
        <v>64.967422868</v>
      </c>
      <c r="AU54" s="702">
        <v>53.898055317000001</v>
      </c>
      <c r="AV54" s="702">
        <v>47.839185165000004</v>
      </c>
      <c r="AW54" s="702">
        <v>46.204493284000002</v>
      </c>
      <c r="AX54" s="702">
        <v>57.226279570999999</v>
      </c>
      <c r="AY54" s="702">
        <v>58.684962964999997</v>
      </c>
      <c r="AZ54" s="702">
        <v>54.647713383000003</v>
      </c>
      <c r="BA54" s="702">
        <v>48.091707931999998</v>
      </c>
      <c r="BB54" s="702">
        <v>45.814772984000001</v>
      </c>
      <c r="BC54" s="702">
        <v>50.579928609</v>
      </c>
      <c r="BD54" s="702">
        <v>59.759721255000002</v>
      </c>
      <c r="BE54" s="702">
        <v>65.149713224999999</v>
      </c>
      <c r="BF54" s="702">
        <v>64.102069999999998</v>
      </c>
      <c r="BG54" s="702">
        <v>53.713320000000003</v>
      </c>
      <c r="BH54" s="703">
        <v>49.606769999999997</v>
      </c>
      <c r="BI54" s="703">
        <v>48.046059999999997</v>
      </c>
      <c r="BJ54" s="703">
        <v>56.906329999999997</v>
      </c>
      <c r="BK54" s="703">
        <v>58.833869999999997</v>
      </c>
      <c r="BL54" s="703">
        <v>47.803849999999997</v>
      </c>
      <c r="BM54" s="703">
        <v>48.517850000000003</v>
      </c>
      <c r="BN54" s="703">
        <v>46.939439999999998</v>
      </c>
      <c r="BO54" s="703">
        <v>51.817630000000001</v>
      </c>
      <c r="BP54" s="703">
        <v>59.286459999999998</v>
      </c>
      <c r="BQ54" s="703">
        <v>66.926479999999998</v>
      </c>
      <c r="BR54" s="703">
        <v>64.344160000000002</v>
      </c>
      <c r="BS54" s="703">
        <v>54.649659999999997</v>
      </c>
      <c r="BT54" s="703">
        <v>49.487000000000002</v>
      </c>
      <c r="BU54" s="703">
        <v>49.98659</v>
      </c>
      <c r="BV54" s="703">
        <v>58.954830000000001</v>
      </c>
    </row>
    <row r="55" spans="1:74" ht="11.1" customHeight="1" x14ac:dyDescent="0.2">
      <c r="A55" s="499" t="s">
        <v>1248</v>
      </c>
      <c r="B55" s="500" t="s">
        <v>1323</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55.995116652999997</v>
      </c>
      <c r="AN55" s="702">
        <v>52.427737794999999</v>
      </c>
      <c r="AO55" s="702">
        <v>49.002794903000002</v>
      </c>
      <c r="AP55" s="702">
        <v>43.120963721000003</v>
      </c>
      <c r="AQ55" s="702">
        <v>50.787065869000003</v>
      </c>
      <c r="AR55" s="702">
        <v>58.641233489999998</v>
      </c>
      <c r="AS55" s="702">
        <v>67.174281546000003</v>
      </c>
      <c r="AT55" s="702">
        <v>64.707962158000001</v>
      </c>
      <c r="AU55" s="702">
        <v>54.179087203000002</v>
      </c>
      <c r="AV55" s="702">
        <v>47.971586236</v>
      </c>
      <c r="AW55" s="702">
        <v>47.468561493000003</v>
      </c>
      <c r="AX55" s="702">
        <v>58.245952508999999</v>
      </c>
      <c r="AY55" s="702">
        <v>59.442820155</v>
      </c>
      <c r="AZ55" s="702">
        <v>54.393339994000002</v>
      </c>
      <c r="BA55" s="702">
        <v>49.213413549000002</v>
      </c>
      <c r="BB55" s="702">
        <v>46.472423810999999</v>
      </c>
      <c r="BC55" s="702">
        <v>53.141255242</v>
      </c>
      <c r="BD55" s="702">
        <v>61.539911613000001</v>
      </c>
      <c r="BE55" s="702">
        <v>63.543990000000001</v>
      </c>
      <c r="BF55" s="702">
        <v>62.761920000000003</v>
      </c>
      <c r="BG55" s="702">
        <v>53.383659999999999</v>
      </c>
      <c r="BH55" s="703">
        <v>47.523499999999999</v>
      </c>
      <c r="BI55" s="703">
        <v>48.240270000000002</v>
      </c>
      <c r="BJ55" s="703">
        <v>56.500599999999999</v>
      </c>
      <c r="BK55" s="703">
        <v>58.595410000000001</v>
      </c>
      <c r="BL55" s="703">
        <v>49.736849999999997</v>
      </c>
      <c r="BM55" s="703">
        <v>48.700310000000002</v>
      </c>
      <c r="BN55" s="703">
        <v>46.671140000000001</v>
      </c>
      <c r="BO55" s="703">
        <v>52.806019999999997</v>
      </c>
      <c r="BP55" s="703">
        <v>59.790900000000001</v>
      </c>
      <c r="BQ55" s="703">
        <v>66.702330000000003</v>
      </c>
      <c r="BR55" s="703">
        <v>63.697839999999999</v>
      </c>
      <c r="BS55" s="703">
        <v>53.518360000000001</v>
      </c>
      <c r="BT55" s="703">
        <v>48.830089999999998</v>
      </c>
      <c r="BU55" s="703">
        <v>49.870159999999998</v>
      </c>
      <c r="BV55" s="703">
        <v>57.926110000000001</v>
      </c>
    </row>
    <row r="56" spans="1:74" ht="11.1" customHeight="1" x14ac:dyDescent="0.2">
      <c r="A56" s="493"/>
      <c r="B56" s="131" t="s">
        <v>1249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333"/>
      <c r="BI56" s="333"/>
      <c r="BJ56" s="333"/>
      <c r="BK56" s="333"/>
      <c r="BL56" s="333"/>
      <c r="BM56" s="333"/>
      <c r="BN56" s="333"/>
      <c r="BO56" s="333"/>
      <c r="BP56" s="333"/>
      <c r="BQ56" s="333"/>
      <c r="BR56" s="333"/>
      <c r="BS56" s="333"/>
      <c r="BT56" s="333"/>
      <c r="BU56" s="333"/>
      <c r="BV56" s="333"/>
    </row>
    <row r="57" spans="1:74" ht="11.1" customHeight="1" x14ac:dyDescent="0.2">
      <c r="A57" s="499" t="s">
        <v>1250</v>
      </c>
      <c r="B57" s="500" t="s">
        <v>84</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12.726201292000001</v>
      </c>
      <c r="AN57" s="702">
        <v>12.668251989</v>
      </c>
      <c r="AO57" s="702">
        <v>14.576026878</v>
      </c>
      <c r="AP57" s="702">
        <v>14.342523533</v>
      </c>
      <c r="AQ57" s="702">
        <v>14.524880661999999</v>
      </c>
      <c r="AR57" s="702">
        <v>16.869029448999999</v>
      </c>
      <c r="AS57" s="702">
        <v>18.316891390999999</v>
      </c>
      <c r="AT57" s="702">
        <v>18.232157190999999</v>
      </c>
      <c r="AU57" s="702">
        <v>16.244296099</v>
      </c>
      <c r="AV57" s="702">
        <v>15.909183389000001</v>
      </c>
      <c r="AW57" s="702">
        <v>13.067202975000001</v>
      </c>
      <c r="AX57" s="702">
        <v>11.978414730000001</v>
      </c>
      <c r="AY57" s="702">
        <v>11.534041233</v>
      </c>
      <c r="AZ57" s="702">
        <v>10.986197493000001</v>
      </c>
      <c r="BA57" s="702">
        <v>12.005725030000001</v>
      </c>
      <c r="BB57" s="702">
        <v>12.86857322</v>
      </c>
      <c r="BC57" s="702">
        <v>15.095343152</v>
      </c>
      <c r="BD57" s="702">
        <v>15.779466183</v>
      </c>
      <c r="BE57" s="702">
        <v>17.511166163999999</v>
      </c>
      <c r="BF57" s="702">
        <v>16.36806</v>
      </c>
      <c r="BG57" s="702">
        <v>16.204440000000002</v>
      </c>
      <c r="BH57" s="703">
        <v>14.13284</v>
      </c>
      <c r="BI57" s="703">
        <v>10.950670000000001</v>
      </c>
      <c r="BJ57" s="703">
        <v>10.611879999999999</v>
      </c>
      <c r="BK57" s="703">
        <v>11.367419999999999</v>
      </c>
      <c r="BL57" s="703">
        <v>10.67375</v>
      </c>
      <c r="BM57" s="703">
        <v>11.528309999999999</v>
      </c>
      <c r="BN57" s="703">
        <v>13.52586</v>
      </c>
      <c r="BO57" s="703">
        <v>15.14378</v>
      </c>
      <c r="BP57" s="703">
        <v>16.439219999999999</v>
      </c>
      <c r="BQ57" s="703">
        <v>18.007549999999998</v>
      </c>
      <c r="BR57" s="703">
        <v>16.148569999999999</v>
      </c>
      <c r="BS57" s="703">
        <v>16.46613</v>
      </c>
      <c r="BT57" s="703">
        <v>16.147189999999998</v>
      </c>
      <c r="BU57" s="703">
        <v>12.78145</v>
      </c>
      <c r="BV57" s="703">
        <v>11.77758</v>
      </c>
    </row>
    <row r="58" spans="1:74" ht="11.1" customHeight="1" x14ac:dyDescent="0.2">
      <c r="A58" s="499" t="s">
        <v>1251</v>
      </c>
      <c r="B58" s="502" t="s">
        <v>83</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1.4305349730000001</v>
      </c>
      <c r="AY58" s="702">
        <v>1.545442201</v>
      </c>
      <c r="AZ58" s="702">
        <v>1.593258512</v>
      </c>
      <c r="BA58" s="702">
        <v>1.5147541579999999</v>
      </c>
      <c r="BB58" s="702">
        <v>1.5006867740000001</v>
      </c>
      <c r="BC58" s="702">
        <v>1.8700711919999999</v>
      </c>
      <c r="BD58" s="702">
        <v>1.915385994</v>
      </c>
      <c r="BE58" s="702">
        <v>1.7670391430000001</v>
      </c>
      <c r="BF58" s="702">
        <v>1.6068880000000001</v>
      </c>
      <c r="BG58" s="702">
        <v>1.6600790000000001</v>
      </c>
      <c r="BH58" s="703">
        <v>1.656239</v>
      </c>
      <c r="BI58" s="703">
        <v>1.6890449999999999</v>
      </c>
      <c r="BJ58" s="703">
        <v>1.637796</v>
      </c>
      <c r="BK58" s="703">
        <v>1.1010759999999999</v>
      </c>
      <c r="BL58" s="703">
        <v>0.77889629999999999</v>
      </c>
      <c r="BM58" s="703">
        <v>0.81439090000000003</v>
      </c>
      <c r="BN58" s="703">
        <v>0.88589649999999998</v>
      </c>
      <c r="BO58" s="703">
        <v>0.98425499999999999</v>
      </c>
      <c r="BP58" s="703">
        <v>1.1366909999999999</v>
      </c>
      <c r="BQ58" s="703">
        <v>1.291652</v>
      </c>
      <c r="BR58" s="703">
        <v>1.4736549999999999</v>
      </c>
      <c r="BS58" s="703">
        <v>1.5073989999999999</v>
      </c>
      <c r="BT58" s="703">
        <v>1.4718880000000001</v>
      </c>
      <c r="BU58" s="703">
        <v>1.598822</v>
      </c>
      <c r="BV58" s="703">
        <v>1.5762119999999999</v>
      </c>
    </row>
    <row r="59" spans="1:74" ht="11.1" customHeight="1" x14ac:dyDescent="0.2">
      <c r="A59" s="499" t="s">
        <v>1252</v>
      </c>
      <c r="B59" s="502" t="s">
        <v>86</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2.6728779999999999</v>
      </c>
      <c r="BB59" s="702">
        <v>2.1834370000000001</v>
      </c>
      <c r="BC59" s="702">
        <v>2.344614</v>
      </c>
      <c r="BD59" s="702">
        <v>2.67801</v>
      </c>
      <c r="BE59" s="702">
        <v>2.751655</v>
      </c>
      <c r="BF59" s="702">
        <v>2.51593</v>
      </c>
      <c r="BG59" s="702">
        <v>1.9445600000000001</v>
      </c>
      <c r="BH59" s="703">
        <v>2.1706099999999999</v>
      </c>
      <c r="BI59" s="703">
        <v>2.6324999999999998</v>
      </c>
      <c r="BJ59" s="703">
        <v>2.7202500000000001</v>
      </c>
      <c r="BK59" s="703">
        <v>2.7202500000000001</v>
      </c>
      <c r="BL59" s="703">
        <v>2.4569999999999999</v>
      </c>
      <c r="BM59" s="703">
        <v>2.7202500000000001</v>
      </c>
      <c r="BN59" s="703">
        <v>2.0247899999999999</v>
      </c>
      <c r="BO59" s="703">
        <v>2.6545299999999998</v>
      </c>
      <c r="BP59" s="703">
        <v>2.6324999999999998</v>
      </c>
      <c r="BQ59" s="703">
        <v>2.7202500000000001</v>
      </c>
      <c r="BR59" s="703">
        <v>2.7202500000000001</v>
      </c>
      <c r="BS59" s="703">
        <v>2.6324999999999998</v>
      </c>
      <c r="BT59" s="703">
        <v>2.18337</v>
      </c>
      <c r="BU59" s="703">
        <v>2.2273700000000001</v>
      </c>
      <c r="BV59" s="703">
        <v>2.7202500000000001</v>
      </c>
    </row>
    <row r="60" spans="1:74" ht="11.1" customHeight="1" x14ac:dyDescent="0.2">
      <c r="A60" s="499" t="s">
        <v>1253</v>
      </c>
      <c r="B60" s="502" t="s">
        <v>1218</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1.8968998000000001E-2</v>
      </c>
      <c r="AN60" s="702">
        <v>1.8338051000000001E-2</v>
      </c>
      <c r="AO60" s="702">
        <v>1.9375982E-2</v>
      </c>
      <c r="AP60" s="702">
        <v>1.8787537999999999E-2</v>
      </c>
      <c r="AQ60" s="702">
        <v>1.8928337999999999E-2</v>
      </c>
      <c r="AR60" s="702">
        <v>1.6664214E-2</v>
      </c>
      <c r="AS60" s="702">
        <v>1.6846364999999999E-2</v>
      </c>
      <c r="AT60" s="702">
        <v>1.6546061000000001E-2</v>
      </c>
      <c r="AU60" s="702">
        <v>1.4990852000000001E-2</v>
      </c>
      <c r="AV60" s="702">
        <v>1.4134529999999999E-2</v>
      </c>
      <c r="AW60" s="702">
        <v>1.6012829999999999E-2</v>
      </c>
      <c r="AX60" s="702">
        <v>1.7688685999999999E-2</v>
      </c>
      <c r="AY60" s="702">
        <v>1.7850149999999999E-2</v>
      </c>
      <c r="AZ60" s="702">
        <v>1.5145954999999999E-2</v>
      </c>
      <c r="BA60" s="702">
        <v>1.8068093E-2</v>
      </c>
      <c r="BB60" s="702">
        <v>1.6203108000000001E-2</v>
      </c>
      <c r="BC60" s="702">
        <v>1.6033214E-2</v>
      </c>
      <c r="BD60" s="702">
        <v>1.5433542E-2</v>
      </c>
      <c r="BE60" s="702">
        <v>1.6290883999999999E-2</v>
      </c>
      <c r="BF60" s="702">
        <v>1.4238300000000001E-2</v>
      </c>
      <c r="BG60" s="702">
        <v>1.17956E-2</v>
      </c>
      <c r="BH60" s="703">
        <v>1.3081499999999999E-2</v>
      </c>
      <c r="BI60" s="703">
        <v>1.3339500000000001E-2</v>
      </c>
      <c r="BJ60" s="703">
        <v>1.653E-2</v>
      </c>
      <c r="BK60" s="703">
        <v>1.9598000000000001E-2</v>
      </c>
      <c r="BL60" s="703">
        <v>1.6673299999999999E-2</v>
      </c>
      <c r="BM60" s="703">
        <v>1.7114500000000001E-2</v>
      </c>
      <c r="BN60" s="703">
        <v>1.66853E-2</v>
      </c>
      <c r="BO60" s="703">
        <v>1.5997600000000001E-2</v>
      </c>
      <c r="BP60" s="703">
        <v>1.2951799999999999E-2</v>
      </c>
      <c r="BQ60" s="703">
        <v>1.26198E-2</v>
      </c>
      <c r="BR60" s="703">
        <v>1.15938E-2</v>
      </c>
      <c r="BS60" s="703">
        <v>9.9521000000000002E-3</v>
      </c>
      <c r="BT60" s="703">
        <v>1.1709199999999999E-2</v>
      </c>
      <c r="BU60" s="703">
        <v>1.2382900000000001E-2</v>
      </c>
      <c r="BV60" s="703">
        <v>1.5817899999999999E-2</v>
      </c>
    </row>
    <row r="61" spans="1:74" ht="11.1" customHeight="1" x14ac:dyDescent="0.2">
      <c r="A61" s="499" t="s">
        <v>1254</v>
      </c>
      <c r="B61" s="502" t="s">
        <v>1321</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0.54636906600000001</v>
      </c>
      <c r="AN61" s="702">
        <v>0.58110189700000003</v>
      </c>
      <c r="AO61" s="702">
        <v>0.71843263099999999</v>
      </c>
      <c r="AP61" s="702">
        <v>0.72705067499999998</v>
      </c>
      <c r="AQ61" s="702">
        <v>0.847773518</v>
      </c>
      <c r="AR61" s="702">
        <v>0.78604344599999998</v>
      </c>
      <c r="AS61" s="702">
        <v>0.81164508099999999</v>
      </c>
      <c r="AT61" s="702">
        <v>0.79724250600000002</v>
      </c>
      <c r="AU61" s="702">
        <v>0.67961790099999997</v>
      </c>
      <c r="AV61" s="702">
        <v>0.61685155199999997</v>
      </c>
      <c r="AW61" s="702">
        <v>0.60355899599999996</v>
      </c>
      <c r="AX61" s="702">
        <v>0.67910663100000002</v>
      </c>
      <c r="AY61" s="702">
        <v>0.73189328399999998</v>
      </c>
      <c r="AZ61" s="702">
        <v>0.74099853599999999</v>
      </c>
      <c r="BA61" s="702">
        <v>0.92496622799999995</v>
      </c>
      <c r="BB61" s="702">
        <v>1.024373786</v>
      </c>
      <c r="BC61" s="702">
        <v>1.175807923</v>
      </c>
      <c r="BD61" s="702">
        <v>0.95931004900000005</v>
      </c>
      <c r="BE61" s="702">
        <v>0.99514295799999997</v>
      </c>
      <c r="BF61" s="702">
        <v>1.0323610000000001</v>
      </c>
      <c r="BG61" s="702">
        <v>0.98080900000000004</v>
      </c>
      <c r="BH61" s="703">
        <v>1.015612</v>
      </c>
      <c r="BI61" s="703">
        <v>0.821635</v>
      </c>
      <c r="BJ61" s="703">
        <v>0.84513950000000004</v>
      </c>
      <c r="BK61" s="703">
        <v>0.93658629999999998</v>
      </c>
      <c r="BL61" s="703">
        <v>1.0096879999999999</v>
      </c>
      <c r="BM61" s="703">
        <v>1.212607</v>
      </c>
      <c r="BN61" s="703">
        <v>1.213187</v>
      </c>
      <c r="BO61" s="703">
        <v>1.1966490000000001</v>
      </c>
      <c r="BP61" s="703">
        <v>0.95952300000000001</v>
      </c>
      <c r="BQ61" s="703">
        <v>1.0970580000000001</v>
      </c>
      <c r="BR61" s="703">
        <v>1.135589</v>
      </c>
      <c r="BS61" s="703">
        <v>1.072748</v>
      </c>
      <c r="BT61" s="703">
        <v>1.0763799999999999</v>
      </c>
      <c r="BU61" s="703">
        <v>0.88796759999999997</v>
      </c>
      <c r="BV61" s="703">
        <v>0.87138150000000003</v>
      </c>
    </row>
    <row r="62" spans="1:74" ht="11.1" customHeight="1" x14ac:dyDescent="0.2">
      <c r="A62" s="499" t="s">
        <v>1255</v>
      </c>
      <c r="B62" s="500" t="s">
        <v>1322</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0.32732328599999999</v>
      </c>
      <c r="AN62" s="702">
        <v>0.32055957899999998</v>
      </c>
      <c r="AO62" s="702">
        <v>0.23666685700000001</v>
      </c>
      <c r="AP62" s="702">
        <v>0.229745214</v>
      </c>
      <c r="AQ62" s="702">
        <v>0.226637904</v>
      </c>
      <c r="AR62" s="702">
        <v>0.31995322700000001</v>
      </c>
      <c r="AS62" s="702">
        <v>0.35020248900000001</v>
      </c>
      <c r="AT62" s="702">
        <v>0.322676083</v>
      </c>
      <c r="AU62" s="702">
        <v>0.233326318</v>
      </c>
      <c r="AV62" s="702">
        <v>0.23125838000000001</v>
      </c>
      <c r="AW62" s="702">
        <v>0.20988504799999999</v>
      </c>
      <c r="AX62" s="702">
        <v>0.253884006</v>
      </c>
      <c r="AY62" s="702">
        <v>0.24587439999999999</v>
      </c>
      <c r="AZ62" s="702">
        <v>0.33067110300000002</v>
      </c>
      <c r="BA62" s="702">
        <v>0.21883892899999999</v>
      </c>
      <c r="BB62" s="702">
        <v>0.252576939</v>
      </c>
      <c r="BC62" s="702">
        <v>0.2329271</v>
      </c>
      <c r="BD62" s="702">
        <v>0.24713380099999999</v>
      </c>
      <c r="BE62" s="702">
        <v>0.21827920100000001</v>
      </c>
      <c r="BF62" s="702">
        <v>0.3082259</v>
      </c>
      <c r="BG62" s="702">
        <v>0.29531600000000002</v>
      </c>
      <c r="BH62" s="703">
        <v>0.20408380000000001</v>
      </c>
      <c r="BI62" s="703">
        <v>0.18726619999999999</v>
      </c>
      <c r="BJ62" s="703">
        <v>0.2569417</v>
      </c>
      <c r="BK62" s="703">
        <v>0.28604109999999999</v>
      </c>
      <c r="BL62" s="703">
        <v>0.29765239999999998</v>
      </c>
      <c r="BM62" s="703">
        <v>0.2233262</v>
      </c>
      <c r="BN62" s="703">
        <v>0.2492644</v>
      </c>
      <c r="BO62" s="703">
        <v>0.24824209999999999</v>
      </c>
      <c r="BP62" s="703">
        <v>0.29437950000000002</v>
      </c>
      <c r="BQ62" s="703">
        <v>0.27745579999999997</v>
      </c>
      <c r="BR62" s="703">
        <v>0.2894813</v>
      </c>
      <c r="BS62" s="703">
        <v>0.26103690000000002</v>
      </c>
      <c r="BT62" s="703">
        <v>0.202513</v>
      </c>
      <c r="BU62" s="703">
        <v>0.21360799999999999</v>
      </c>
      <c r="BV62" s="703">
        <v>0.26354349999999999</v>
      </c>
    </row>
    <row r="63" spans="1:74" ht="11.1" customHeight="1" x14ac:dyDescent="0.2">
      <c r="A63" s="499" t="s">
        <v>1256</v>
      </c>
      <c r="B63" s="502" t="s">
        <v>1222</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17.367124402999998</v>
      </c>
      <c r="AN63" s="702">
        <v>16.396498151999999</v>
      </c>
      <c r="AO63" s="702">
        <v>18.357074358999999</v>
      </c>
      <c r="AP63" s="702">
        <v>18.329984514</v>
      </c>
      <c r="AQ63" s="702">
        <v>19.575461679</v>
      </c>
      <c r="AR63" s="702">
        <v>22.114937935</v>
      </c>
      <c r="AS63" s="702">
        <v>23.741932941999998</v>
      </c>
      <c r="AT63" s="702">
        <v>23.938358027</v>
      </c>
      <c r="AU63" s="702">
        <v>21.644159109</v>
      </c>
      <c r="AV63" s="702">
        <v>20.874739362</v>
      </c>
      <c r="AW63" s="702">
        <v>17.356339149</v>
      </c>
      <c r="AX63" s="702">
        <v>16.972603026000002</v>
      </c>
      <c r="AY63" s="702">
        <v>16.773722268</v>
      </c>
      <c r="AZ63" s="702">
        <v>16.138683599</v>
      </c>
      <c r="BA63" s="702">
        <v>17.355230438</v>
      </c>
      <c r="BB63" s="702">
        <v>17.845850827</v>
      </c>
      <c r="BC63" s="702">
        <v>20.734796581000001</v>
      </c>
      <c r="BD63" s="702">
        <v>21.594739569000001</v>
      </c>
      <c r="BE63" s="702">
        <v>23.25957335</v>
      </c>
      <c r="BF63" s="702">
        <v>21.845700000000001</v>
      </c>
      <c r="BG63" s="702">
        <v>21.097000000000001</v>
      </c>
      <c r="BH63" s="703">
        <v>19.19247</v>
      </c>
      <c r="BI63" s="703">
        <v>16.294460000000001</v>
      </c>
      <c r="BJ63" s="703">
        <v>16.088539999999998</v>
      </c>
      <c r="BK63" s="703">
        <v>16.430969999999999</v>
      </c>
      <c r="BL63" s="703">
        <v>15.23366</v>
      </c>
      <c r="BM63" s="703">
        <v>16.515999999999998</v>
      </c>
      <c r="BN63" s="703">
        <v>17.915690000000001</v>
      </c>
      <c r="BO63" s="703">
        <v>20.243459999999999</v>
      </c>
      <c r="BP63" s="703">
        <v>21.475259999999999</v>
      </c>
      <c r="BQ63" s="703">
        <v>23.406580000000002</v>
      </c>
      <c r="BR63" s="703">
        <v>21.779140000000002</v>
      </c>
      <c r="BS63" s="703">
        <v>21.949770000000001</v>
      </c>
      <c r="BT63" s="703">
        <v>21.093050000000002</v>
      </c>
      <c r="BU63" s="703">
        <v>17.721599999999999</v>
      </c>
      <c r="BV63" s="703">
        <v>17.224789999999999</v>
      </c>
    </row>
    <row r="64" spans="1:74" ht="11.1" customHeight="1" x14ac:dyDescent="0.2">
      <c r="A64" s="504" t="s">
        <v>1257</v>
      </c>
      <c r="B64" s="505" t="s">
        <v>1323</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16.407361322</v>
      </c>
      <c r="AN64" s="521">
        <v>15.850294484000001</v>
      </c>
      <c r="AO64" s="521">
        <v>17.957680203999999</v>
      </c>
      <c r="AP64" s="521">
        <v>17.742412723000001</v>
      </c>
      <c r="AQ64" s="521">
        <v>17.012104357999998</v>
      </c>
      <c r="AR64" s="521">
        <v>19.568122500000001</v>
      </c>
      <c r="AS64" s="521">
        <v>24.750654235999999</v>
      </c>
      <c r="AT64" s="521">
        <v>24.962381222000001</v>
      </c>
      <c r="AU64" s="521">
        <v>22.258486474000001</v>
      </c>
      <c r="AV64" s="521">
        <v>21.266520246999999</v>
      </c>
      <c r="AW64" s="521">
        <v>17.648375855000001</v>
      </c>
      <c r="AX64" s="521">
        <v>17.370736853</v>
      </c>
      <c r="AY64" s="521">
        <v>16.867990876</v>
      </c>
      <c r="AZ64" s="521">
        <v>16.128469917</v>
      </c>
      <c r="BA64" s="521">
        <v>17.647311321</v>
      </c>
      <c r="BB64" s="521">
        <v>17.346256518000001</v>
      </c>
      <c r="BC64" s="521">
        <v>18.220863645000001</v>
      </c>
      <c r="BD64" s="521">
        <v>19.345001934999999</v>
      </c>
      <c r="BE64" s="521">
        <v>22.701070000000001</v>
      </c>
      <c r="BF64" s="521">
        <v>22.954709999999999</v>
      </c>
      <c r="BG64" s="521">
        <v>20.864820000000002</v>
      </c>
      <c r="BH64" s="522">
        <v>18.89545</v>
      </c>
      <c r="BI64" s="522">
        <v>16.11429</v>
      </c>
      <c r="BJ64" s="522">
        <v>16.744009999999999</v>
      </c>
      <c r="BK64" s="522">
        <v>16.652180000000001</v>
      </c>
      <c r="BL64" s="522">
        <v>14.607860000000001</v>
      </c>
      <c r="BM64" s="522">
        <v>16.263470000000002</v>
      </c>
      <c r="BN64" s="522">
        <v>17.027249999999999</v>
      </c>
      <c r="BO64" s="522">
        <v>19.972930000000002</v>
      </c>
      <c r="BP64" s="522">
        <v>21.577279999999998</v>
      </c>
      <c r="BQ64" s="522">
        <v>22.917770000000001</v>
      </c>
      <c r="BR64" s="522">
        <v>22.622820000000001</v>
      </c>
      <c r="BS64" s="522">
        <v>20.819929999999999</v>
      </c>
      <c r="BT64" s="522">
        <v>19.130949999999999</v>
      </c>
      <c r="BU64" s="522">
        <v>16.400200000000002</v>
      </c>
      <c r="BV64" s="522">
        <v>16.920929999999998</v>
      </c>
    </row>
    <row r="65" spans="1:74" ht="12.05" customHeight="1" x14ac:dyDescent="0.25">
      <c r="A65" s="493"/>
      <c r="B65" s="820" t="s">
        <v>1384</v>
      </c>
      <c r="C65" s="821"/>
      <c r="D65" s="821"/>
      <c r="E65" s="821"/>
      <c r="F65" s="821"/>
      <c r="G65" s="821"/>
      <c r="H65" s="821"/>
      <c r="I65" s="821"/>
      <c r="J65" s="821"/>
      <c r="K65" s="821"/>
      <c r="L65" s="821"/>
      <c r="M65" s="821"/>
      <c r="N65" s="821"/>
      <c r="O65" s="821"/>
      <c r="P65" s="821"/>
      <c r="Q65" s="821"/>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05" customHeight="1" x14ac:dyDescent="0.25">
      <c r="A66" s="493"/>
      <c r="B66" s="820" t="s">
        <v>1385</v>
      </c>
      <c r="C66" s="821"/>
      <c r="D66" s="821"/>
      <c r="E66" s="821"/>
      <c r="F66" s="821"/>
      <c r="G66" s="821"/>
      <c r="H66" s="821"/>
      <c r="I66" s="821"/>
      <c r="J66" s="821"/>
      <c r="K66" s="821"/>
      <c r="L66" s="821"/>
      <c r="M66" s="821"/>
      <c r="N66" s="821"/>
      <c r="O66" s="821"/>
      <c r="P66" s="821"/>
      <c r="Q66" s="821"/>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05" customHeight="1" x14ac:dyDescent="0.25">
      <c r="A67" s="507"/>
      <c r="B67" s="820" t="s">
        <v>1386</v>
      </c>
      <c r="C67" s="821"/>
      <c r="D67" s="821"/>
      <c r="E67" s="821"/>
      <c r="F67" s="821"/>
      <c r="G67" s="821"/>
      <c r="H67" s="821"/>
      <c r="I67" s="821"/>
      <c r="J67" s="821"/>
      <c r="K67" s="821"/>
      <c r="L67" s="821"/>
      <c r="M67" s="821"/>
      <c r="N67" s="821"/>
      <c r="O67" s="821"/>
      <c r="P67" s="821"/>
      <c r="Q67" s="821"/>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05" customHeight="1" x14ac:dyDescent="0.25">
      <c r="A68" s="507"/>
      <c r="B68" s="820" t="s">
        <v>1387</v>
      </c>
      <c r="C68" s="821"/>
      <c r="D68" s="821"/>
      <c r="E68" s="821"/>
      <c r="F68" s="821"/>
      <c r="G68" s="821"/>
      <c r="H68" s="821"/>
      <c r="I68" s="821"/>
      <c r="J68" s="821"/>
      <c r="K68" s="821"/>
      <c r="L68" s="821"/>
      <c r="M68" s="821"/>
      <c r="N68" s="821"/>
      <c r="O68" s="821"/>
      <c r="P68" s="821"/>
      <c r="Q68" s="821"/>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05" customHeight="1" x14ac:dyDescent="0.25">
      <c r="A69" s="507"/>
      <c r="B69" s="820" t="s">
        <v>1388</v>
      </c>
      <c r="C69" s="821"/>
      <c r="D69" s="821"/>
      <c r="E69" s="821"/>
      <c r="F69" s="821"/>
      <c r="G69" s="821"/>
      <c r="H69" s="821"/>
      <c r="I69" s="821"/>
      <c r="J69" s="821"/>
      <c r="K69" s="821"/>
      <c r="L69" s="821"/>
      <c r="M69" s="821"/>
      <c r="N69" s="821"/>
      <c r="O69" s="821"/>
      <c r="P69" s="821"/>
      <c r="Q69" s="821"/>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05" customHeight="1" x14ac:dyDescent="0.25">
      <c r="A70" s="507"/>
      <c r="B70" s="820" t="s">
        <v>1389</v>
      </c>
      <c r="C70" s="821"/>
      <c r="D70" s="821"/>
      <c r="E70" s="821"/>
      <c r="F70" s="821"/>
      <c r="G70" s="821"/>
      <c r="H70" s="821"/>
      <c r="I70" s="821"/>
      <c r="J70" s="821"/>
      <c r="K70" s="821"/>
      <c r="L70" s="821"/>
      <c r="M70" s="821"/>
      <c r="N70" s="821"/>
      <c r="O70" s="821"/>
      <c r="P70" s="821"/>
      <c r="Q70" s="821"/>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05" customHeight="1" x14ac:dyDescent="0.25">
      <c r="A71" s="507"/>
      <c r="B71" s="823" t="str">
        <f>"Notes: "&amp;"EIA completed modeling and analysis for this report on " &amp;Dates!D2&amp;"."</f>
        <v>Notes: EIA completed modeling and analysis for this report on Thursday October 7,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05" customHeight="1" x14ac:dyDescent="0.25">
      <c r="A72" s="507"/>
      <c r="B72" s="756" t="s">
        <v>353</v>
      </c>
      <c r="C72" s="763"/>
      <c r="D72" s="763"/>
      <c r="E72" s="763"/>
      <c r="F72" s="763"/>
      <c r="G72" s="763"/>
      <c r="H72" s="763"/>
      <c r="I72" s="763"/>
      <c r="J72" s="763"/>
      <c r="K72" s="763"/>
      <c r="L72" s="763"/>
      <c r="M72" s="763"/>
      <c r="N72" s="763"/>
      <c r="O72" s="763"/>
      <c r="P72" s="763"/>
      <c r="Q72" s="763"/>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05" customHeight="1" x14ac:dyDescent="0.25">
      <c r="A73" s="507"/>
      <c r="B73" s="823" t="s">
        <v>1383</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05" customHeight="1" x14ac:dyDescent="0.25">
      <c r="A74" s="507"/>
      <c r="B74" s="819" t="s">
        <v>1372</v>
      </c>
      <c r="C74" s="819"/>
      <c r="D74" s="819"/>
      <c r="E74" s="819"/>
      <c r="F74" s="819"/>
      <c r="G74" s="819"/>
      <c r="H74" s="819"/>
      <c r="I74" s="819"/>
      <c r="J74" s="819"/>
      <c r="K74" s="819"/>
      <c r="L74" s="819"/>
      <c r="M74" s="819"/>
      <c r="N74" s="819"/>
      <c r="O74" s="819"/>
      <c r="P74" s="819"/>
      <c r="Q74" s="819"/>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05" customHeight="1" x14ac:dyDescent="0.25">
      <c r="A75" s="507"/>
      <c r="B75" s="819"/>
      <c r="C75" s="819"/>
      <c r="D75" s="819"/>
      <c r="E75" s="819"/>
      <c r="F75" s="819"/>
      <c r="G75" s="819"/>
      <c r="H75" s="819"/>
      <c r="I75" s="819"/>
      <c r="J75" s="819"/>
      <c r="K75" s="819"/>
      <c r="L75" s="819"/>
      <c r="M75" s="819"/>
      <c r="N75" s="819"/>
      <c r="O75" s="819"/>
      <c r="P75" s="819"/>
      <c r="Q75" s="819"/>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05" customHeight="1" x14ac:dyDescent="0.2">
      <c r="A76" s="507"/>
      <c r="B76" s="771" t="s">
        <v>1380</v>
      </c>
      <c r="C76" s="742"/>
      <c r="D76" s="742"/>
      <c r="E76" s="742"/>
      <c r="F76" s="742"/>
      <c r="G76" s="742"/>
      <c r="H76" s="742"/>
      <c r="I76" s="742"/>
      <c r="J76" s="742"/>
      <c r="K76" s="742"/>
      <c r="L76" s="742"/>
      <c r="M76" s="742"/>
      <c r="N76" s="742"/>
      <c r="O76" s="742"/>
      <c r="P76" s="742"/>
      <c r="Q76" s="742"/>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 x14ac:dyDescent="0.2"/>
  <cols>
    <col min="1" max="1" width="11.59765625" style="491" customWidth="1"/>
    <col min="2" max="2" width="26.19921875" style="491" customWidth="1"/>
    <col min="3" max="55" width="6.59765625" style="491" customWidth="1"/>
    <col min="56" max="58" width="6.59765625" style="627" customWidth="1"/>
    <col min="59" max="74" width="6.59765625" style="491" customWidth="1"/>
    <col min="75" max="249" width="11" style="491"/>
    <col min="250" max="250" width="1.59765625" style="491" customWidth="1"/>
    <col min="251" max="16384" width="11" style="491"/>
  </cols>
  <sheetData>
    <row r="1" spans="1:74" ht="12.75" customHeight="1" x14ac:dyDescent="0.3">
      <c r="A1" s="766" t="s">
        <v>798</v>
      </c>
      <c r="B1" s="490" t="s">
        <v>1362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67"/>
      <c r="B2" s="486" t="str">
        <f>"U.S. Energy Information Administration  |  Short-Term Energy Outlook  - "&amp;Dates!D1</f>
        <v>U.S. Energy Information Administration  |  Short-Term Energy Outlook  - October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
      <c r="A4" s="517"/>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17"/>
      <c r="B5" s="131" t="s">
        <v>1341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 customHeight="1" x14ac:dyDescent="0.2">
      <c r="A6" s="499" t="s">
        <v>1258</v>
      </c>
      <c r="B6" s="500" t="s">
        <v>84</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15.910771754000001</v>
      </c>
      <c r="AN6" s="702">
        <v>14.098088000000001</v>
      </c>
      <c r="AO6" s="702">
        <v>13.92422052</v>
      </c>
      <c r="AP6" s="702">
        <v>12.521061825</v>
      </c>
      <c r="AQ6" s="702">
        <v>13.549249496</v>
      </c>
      <c r="AR6" s="702">
        <v>17.147557083999999</v>
      </c>
      <c r="AS6" s="702">
        <v>22.433583508000002</v>
      </c>
      <c r="AT6" s="702">
        <v>18.083068569000002</v>
      </c>
      <c r="AU6" s="702">
        <v>12.932168052</v>
      </c>
      <c r="AV6" s="702">
        <v>14.043503919999999</v>
      </c>
      <c r="AW6" s="702">
        <v>10.556261524</v>
      </c>
      <c r="AX6" s="702">
        <v>13.075228326</v>
      </c>
      <c r="AY6" s="702">
        <v>12.161899057999999</v>
      </c>
      <c r="AZ6" s="702">
        <v>11.726725334999999</v>
      </c>
      <c r="BA6" s="702">
        <v>10.581147273999999</v>
      </c>
      <c r="BB6" s="702">
        <v>12.458295809000001</v>
      </c>
      <c r="BC6" s="702">
        <v>10.880660532</v>
      </c>
      <c r="BD6" s="702">
        <v>16.908121470000001</v>
      </c>
      <c r="BE6" s="702">
        <v>18.017829299999999</v>
      </c>
      <c r="BF6" s="702">
        <v>17.658349999999999</v>
      </c>
      <c r="BG6" s="702">
        <v>10.95323</v>
      </c>
      <c r="BH6" s="703">
        <v>11.496980000000001</v>
      </c>
      <c r="BI6" s="703">
        <v>9.3822270000000003</v>
      </c>
      <c r="BJ6" s="703">
        <v>11.41119</v>
      </c>
      <c r="BK6" s="703">
        <v>11.711209999999999</v>
      </c>
      <c r="BL6" s="703">
        <v>10.70356</v>
      </c>
      <c r="BM6" s="703">
        <v>10.30921</v>
      </c>
      <c r="BN6" s="703">
        <v>11.67046</v>
      </c>
      <c r="BO6" s="703">
        <v>11.85333</v>
      </c>
      <c r="BP6" s="703">
        <v>15.362640000000001</v>
      </c>
      <c r="BQ6" s="703">
        <v>19.313859999999998</v>
      </c>
      <c r="BR6" s="703">
        <v>16.292149999999999</v>
      </c>
      <c r="BS6" s="703">
        <v>11.23996</v>
      </c>
      <c r="BT6" s="703">
        <v>12.08906</v>
      </c>
      <c r="BU6" s="703">
        <v>9.7524870000000004</v>
      </c>
      <c r="BV6" s="703">
        <v>12.576890000000001</v>
      </c>
    </row>
    <row r="7" spans="1:74" ht="11.1" customHeight="1" x14ac:dyDescent="0.2">
      <c r="A7" s="499" t="s">
        <v>1259</v>
      </c>
      <c r="B7" s="500" t="s">
        <v>83</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19.267532693</v>
      </c>
      <c r="AN7" s="702">
        <v>16.846362078999999</v>
      </c>
      <c r="AO7" s="702">
        <v>14.930485889</v>
      </c>
      <c r="AP7" s="702">
        <v>10.958939709999999</v>
      </c>
      <c r="AQ7" s="702">
        <v>12.324835123</v>
      </c>
      <c r="AR7" s="702">
        <v>17.845405237000001</v>
      </c>
      <c r="AS7" s="702">
        <v>24.885310707999999</v>
      </c>
      <c r="AT7" s="702">
        <v>25.052199977000001</v>
      </c>
      <c r="AU7" s="702">
        <v>18.530795266999998</v>
      </c>
      <c r="AV7" s="702">
        <v>17.216842377999999</v>
      </c>
      <c r="AW7" s="702">
        <v>18.146367588</v>
      </c>
      <c r="AX7" s="702">
        <v>22.401807689000002</v>
      </c>
      <c r="AY7" s="702">
        <v>25.292085327999999</v>
      </c>
      <c r="AZ7" s="702">
        <v>25.640356064999999</v>
      </c>
      <c r="BA7" s="702">
        <v>18.773020913</v>
      </c>
      <c r="BB7" s="702">
        <v>16.109100493</v>
      </c>
      <c r="BC7" s="702">
        <v>19.374671534000001</v>
      </c>
      <c r="BD7" s="702">
        <v>24.606453081000002</v>
      </c>
      <c r="BE7" s="702">
        <v>29.291719748999999</v>
      </c>
      <c r="BF7" s="702">
        <v>28.319269999999999</v>
      </c>
      <c r="BG7" s="702">
        <v>23.467580000000002</v>
      </c>
      <c r="BH7" s="703">
        <v>21.787240000000001</v>
      </c>
      <c r="BI7" s="703">
        <v>20.17858</v>
      </c>
      <c r="BJ7" s="703">
        <v>26.450939999999999</v>
      </c>
      <c r="BK7" s="703">
        <v>28.241289999999999</v>
      </c>
      <c r="BL7" s="703">
        <v>23.410589999999999</v>
      </c>
      <c r="BM7" s="703">
        <v>20.08192</v>
      </c>
      <c r="BN7" s="703">
        <v>17.708659999999998</v>
      </c>
      <c r="BO7" s="703">
        <v>20.169229999999999</v>
      </c>
      <c r="BP7" s="703">
        <v>23.9528</v>
      </c>
      <c r="BQ7" s="703">
        <v>28.334769999999999</v>
      </c>
      <c r="BR7" s="703">
        <v>26.93798</v>
      </c>
      <c r="BS7" s="703">
        <v>19.369959999999999</v>
      </c>
      <c r="BT7" s="703">
        <v>18.287089999999999</v>
      </c>
      <c r="BU7" s="703">
        <v>18.122109999999999</v>
      </c>
      <c r="BV7" s="703">
        <v>24.74004</v>
      </c>
    </row>
    <row r="8" spans="1:74" ht="11.1" customHeight="1" x14ac:dyDescent="0.2">
      <c r="A8" s="499" t="s">
        <v>1260</v>
      </c>
      <c r="B8" s="502" t="s">
        <v>86</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7.7380040000000001</v>
      </c>
      <c r="BB8" s="702">
        <v>6.8704140000000002</v>
      </c>
      <c r="BC8" s="702">
        <v>7.5758650000000003</v>
      </c>
      <c r="BD8" s="702">
        <v>8.1063179999999999</v>
      </c>
      <c r="BE8" s="702">
        <v>8.1933089999999993</v>
      </c>
      <c r="BF8" s="702">
        <v>8.8765699999999992</v>
      </c>
      <c r="BG8" s="702">
        <v>8.0985099999999992</v>
      </c>
      <c r="BH8" s="703">
        <v>6.0192399999999999</v>
      </c>
      <c r="BI8" s="703">
        <v>8.0796399999999995</v>
      </c>
      <c r="BJ8" s="703">
        <v>8.6224600000000002</v>
      </c>
      <c r="BK8" s="703">
        <v>8.6224600000000002</v>
      </c>
      <c r="BL8" s="703">
        <v>7.5399099999999999</v>
      </c>
      <c r="BM8" s="703">
        <v>7.6030800000000003</v>
      </c>
      <c r="BN8" s="703">
        <v>5.7641900000000001</v>
      </c>
      <c r="BO8" s="703">
        <v>8.0761900000000004</v>
      </c>
      <c r="BP8" s="703">
        <v>8.3443199999999997</v>
      </c>
      <c r="BQ8" s="703">
        <v>8.0509699999999995</v>
      </c>
      <c r="BR8" s="703">
        <v>8.0509699999999995</v>
      </c>
      <c r="BS8" s="703">
        <v>7.59863</v>
      </c>
      <c r="BT8" s="703">
        <v>7.3279399999999999</v>
      </c>
      <c r="BU8" s="703">
        <v>7.6139700000000001</v>
      </c>
      <c r="BV8" s="703">
        <v>8.0509699999999995</v>
      </c>
    </row>
    <row r="9" spans="1:74" ht="11.1" customHeight="1" x14ac:dyDescent="0.2">
      <c r="A9" s="499" t="s">
        <v>1261</v>
      </c>
      <c r="B9" s="502" t="s">
        <v>1218</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1.038764383</v>
      </c>
      <c r="AN9" s="702">
        <v>1.0785001009999999</v>
      </c>
      <c r="AO9" s="702">
        <v>0.95396209600000004</v>
      </c>
      <c r="AP9" s="702">
        <v>0.88745502799999998</v>
      </c>
      <c r="AQ9" s="702">
        <v>1.180502835</v>
      </c>
      <c r="AR9" s="702">
        <v>1.1066137039999999</v>
      </c>
      <c r="AS9" s="702">
        <v>1.0919575269999999</v>
      </c>
      <c r="AT9" s="702">
        <v>0.95572069500000001</v>
      </c>
      <c r="AU9" s="702">
        <v>0.79349842500000001</v>
      </c>
      <c r="AV9" s="702">
        <v>0.74688465999999998</v>
      </c>
      <c r="AW9" s="702">
        <v>0.92609458700000002</v>
      </c>
      <c r="AX9" s="702">
        <v>1.006461912</v>
      </c>
      <c r="AY9" s="702">
        <v>1.0972651419999999</v>
      </c>
      <c r="AZ9" s="702">
        <v>0.91993462500000001</v>
      </c>
      <c r="BA9" s="702">
        <v>0.82950521899999996</v>
      </c>
      <c r="BB9" s="702">
        <v>0.79344189799999998</v>
      </c>
      <c r="BC9" s="702">
        <v>1.00348367</v>
      </c>
      <c r="BD9" s="702">
        <v>1.071300253</v>
      </c>
      <c r="BE9" s="702">
        <v>0.96938597999999998</v>
      </c>
      <c r="BF9" s="702">
        <v>0.8380396</v>
      </c>
      <c r="BG9" s="702">
        <v>0.71269930000000004</v>
      </c>
      <c r="BH9" s="703">
        <v>0.73297939999999995</v>
      </c>
      <c r="BI9" s="703">
        <v>0.7247342</v>
      </c>
      <c r="BJ9" s="703">
        <v>0.7333963</v>
      </c>
      <c r="BK9" s="703">
        <v>0.81489009999999995</v>
      </c>
      <c r="BL9" s="703">
        <v>0.72116469999999999</v>
      </c>
      <c r="BM9" s="703">
        <v>0.84443319999999999</v>
      </c>
      <c r="BN9" s="703">
        <v>0.92583539999999998</v>
      </c>
      <c r="BO9" s="703">
        <v>0.92489429999999995</v>
      </c>
      <c r="BP9" s="703">
        <v>0.93567789999999995</v>
      </c>
      <c r="BQ9" s="703">
        <v>0.86715050000000005</v>
      </c>
      <c r="BR9" s="703">
        <v>0.76494549999999994</v>
      </c>
      <c r="BS9" s="703">
        <v>0.66212570000000004</v>
      </c>
      <c r="BT9" s="703">
        <v>0.69561609999999996</v>
      </c>
      <c r="BU9" s="703">
        <v>0.69888280000000003</v>
      </c>
      <c r="BV9" s="703">
        <v>0.71429750000000003</v>
      </c>
    </row>
    <row r="10" spans="1:74" ht="11.1" customHeight="1" x14ac:dyDescent="0.2">
      <c r="A10" s="499" t="s">
        <v>1262</v>
      </c>
      <c r="B10" s="502" t="s">
        <v>1321</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6.3152033049999998</v>
      </c>
      <c r="AN10" s="702">
        <v>7.2560986119999997</v>
      </c>
      <c r="AO10" s="702">
        <v>7.2541882229999999</v>
      </c>
      <c r="AP10" s="702">
        <v>7.1212820649999999</v>
      </c>
      <c r="AQ10" s="702">
        <v>6.4858451349999999</v>
      </c>
      <c r="AR10" s="702">
        <v>6.521545004</v>
      </c>
      <c r="AS10" s="702">
        <v>4.5238248089999997</v>
      </c>
      <c r="AT10" s="702">
        <v>5.2250098210000004</v>
      </c>
      <c r="AU10" s="702">
        <v>6.4114805080000004</v>
      </c>
      <c r="AV10" s="702">
        <v>7.4449178109999998</v>
      </c>
      <c r="AW10" s="702">
        <v>8.845458356</v>
      </c>
      <c r="AX10" s="702">
        <v>7.8858092150000001</v>
      </c>
      <c r="AY10" s="702">
        <v>7.4420557729999999</v>
      </c>
      <c r="AZ10" s="702">
        <v>7.0586430910000004</v>
      </c>
      <c r="BA10" s="702">
        <v>9.7655238299999994</v>
      </c>
      <c r="BB10" s="702">
        <v>8.9386869299999994</v>
      </c>
      <c r="BC10" s="702">
        <v>7.956622565</v>
      </c>
      <c r="BD10" s="702">
        <v>6.3497082540000003</v>
      </c>
      <c r="BE10" s="702">
        <v>5.1942326110000003</v>
      </c>
      <c r="BF10" s="702">
        <v>6.0351119999999998</v>
      </c>
      <c r="BG10" s="702">
        <v>7.3247150000000003</v>
      </c>
      <c r="BH10" s="703">
        <v>8.6941020000000009</v>
      </c>
      <c r="BI10" s="703">
        <v>10.375870000000001</v>
      </c>
      <c r="BJ10" s="703">
        <v>8.6814579999999992</v>
      </c>
      <c r="BK10" s="703">
        <v>8.0900820000000007</v>
      </c>
      <c r="BL10" s="703">
        <v>7.7371930000000004</v>
      </c>
      <c r="BM10" s="703">
        <v>10.42634</v>
      </c>
      <c r="BN10" s="703">
        <v>9.5531279999999992</v>
      </c>
      <c r="BO10" s="703">
        <v>8.5285530000000005</v>
      </c>
      <c r="BP10" s="703">
        <v>6.8659660000000002</v>
      </c>
      <c r="BQ10" s="703">
        <v>5.6262800000000004</v>
      </c>
      <c r="BR10" s="703">
        <v>6.4628740000000002</v>
      </c>
      <c r="BS10" s="703">
        <v>7.7330819999999996</v>
      </c>
      <c r="BT10" s="703">
        <v>9.0661729999999991</v>
      </c>
      <c r="BU10" s="703">
        <v>10.90035</v>
      </c>
      <c r="BV10" s="703">
        <v>8.7373969999999996</v>
      </c>
    </row>
    <row r="11" spans="1:74" ht="11.1" customHeight="1" x14ac:dyDescent="0.2">
      <c r="A11" s="499" t="s">
        <v>1263</v>
      </c>
      <c r="B11" s="500" t="s">
        <v>1322</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0.49601823900000003</v>
      </c>
      <c r="AN11" s="702">
        <v>0.38008698899999999</v>
      </c>
      <c r="AO11" s="702">
        <v>0.55177256299999999</v>
      </c>
      <c r="AP11" s="702">
        <v>0.39562143</v>
      </c>
      <c r="AQ11" s="702">
        <v>0.392647674</v>
      </c>
      <c r="AR11" s="702">
        <v>0.479095826</v>
      </c>
      <c r="AS11" s="702">
        <v>0.452282189</v>
      </c>
      <c r="AT11" s="702">
        <v>0.51906094000000003</v>
      </c>
      <c r="AU11" s="702">
        <v>0.29633609500000002</v>
      </c>
      <c r="AV11" s="702">
        <v>0.16883242800000001</v>
      </c>
      <c r="AW11" s="702">
        <v>0.42892997100000002</v>
      </c>
      <c r="AX11" s="702">
        <v>0.63750014499999996</v>
      </c>
      <c r="AY11" s="702">
        <v>0.59552102600000001</v>
      </c>
      <c r="AZ11" s="702">
        <v>0.63055137999999999</v>
      </c>
      <c r="BA11" s="702">
        <v>0.57572837200000004</v>
      </c>
      <c r="BB11" s="702">
        <v>0.34595093700000001</v>
      </c>
      <c r="BC11" s="702">
        <v>0.53326479100000002</v>
      </c>
      <c r="BD11" s="702">
        <v>0.45456707000000002</v>
      </c>
      <c r="BE11" s="702">
        <v>0.55961312299999999</v>
      </c>
      <c r="BF11" s="702">
        <v>0.46976620000000002</v>
      </c>
      <c r="BG11" s="702">
        <v>0.37557439999999997</v>
      </c>
      <c r="BH11" s="703">
        <v>0.20609179999999999</v>
      </c>
      <c r="BI11" s="703">
        <v>0.4121552</v>
      </c>
      <c r="BJ11" s="703">
        <v>0.52210259999999997</v>
      </c>
      <c r="BK11" s="703">
        <v>0.57123080000000004</v>
      </c>
      <c r="BL11" s="703">
        <v>0.52788389999999996</v>
      </c>
      <c r="BM11" s="703">
        <v>0.5751001</v>
      </c>
      <c r="BN11" s="703">
        <v>0.37309720000000002</v>
      </c>
      <c r="BO11" s="703">
        <v>0.56583649999999996</v>
      </c>
      <c r="BP11" s="703">
        <v>0.4821744</v>
      </c>
      <c r="BQ11" s="703">
        <v>0.51772609999999997</v>
      </c>
      <c r="BR11" s="703">
        <v>0.49688520000000003</v>
      </c>
      <c r="BS11" s="703">
        <v>0.37055070000000001</v>
      </c>
      <c r="BT11" s="703">
        <v>0.17007040000000001</v>
      </c>
      <c r="BU11" s="703">
        <v>0.37553429999999999</v>
      </c>
      <c r="BV11" s="703">
        <v>0.50161120000000003</v>
      </c>
    </row>
    <row r="12" spans="1:74" ht="11.1" customHeight="1" x14ac:dyDescent="0.2">
      <c r="A12" s="499" t="s">
        <v>1264</v>
      </c>
      <c r="B12" s="500" t="s">
        <v>1222</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52.897538374</v>
      </c>
      <c r="AN12" s="702">
        <v>48.654190780999997</v>
      </c>
      <c r="AO12" s="702">
        <v>45.368691290999998</v>
      </c>
      <c r="AP12" s="702">
        <v>38.776957058000001</v>
      </c>
      <c r="AQ12" s="702">
        <v>41.756579262999999</v>
      </c>
      <c r="AR12" s="702">
        <v>51.240176855000001</v>
      </c>
      <c r="AS12" s="702">
        <v>61.954288740999999</v>
      </c>
      <c r="AT12" s="702">
        <v>57.944112001999997</v>
      </c>
      <c r="AU12" s="702">
        <v>46.679203346999998</v>
      </c>
      <c r="AV12" s="702">
        <v>45.955330197000002</v>
      </c>
      <c r="AW12" s="702">
        <v>45.739180026</v>
      </c>
      <c r="AX12" s="702">
        <v>53.078218286999999</v>
      </c>
      <c r="AY12" s="702">
        <v>54.998760326999999</v>
      </c>
      <c r="AZ12" s="702">
        <v>53.447372496</v>
      </c>
      <c r="BA12" s="702">
        <v>48.262929608</v>
      </c>
      <c r="BB12" s="702">
        <v>45.515890067000001</v>
      </c>
      <c r="BC12" s="702">
        <v>47.324568092</v>
      </c>
      <c r="BD12" s="702">
        <v>57.496468127999997</v>
      </c>
      <c r="BE12" s="702">
        <v>62.226089762999997</v>
      </c>
      <c r="BF12" s="702">
        <v>62.197099999999999</v>
      </c>
      <c r="BG12" s="702">
        <v>50.932310000000001</v>
      </c>
      <c r="BH12" s="703">
        <v>48.936630000000001</v>
      </c>
      <c r="BI12" s="703">
        <v>49.153210000000001</v>
      </c>
      <c r="BJ12" s="703">
        <v>56.42154</v>
      </c>
      <c r="BK12" s="703">
        <v>58.051160000000003</v>
      </c>
      <c r="BL12" s="703">
        <v>50.640300000000003</v>
      </c>
      <c r="BM12" s="703">
        <v>49.840089999999996</v>
      </c>
      <c r="BN12" s="703">
        <v>45.995370000000001</v>
      </c>
      <c r="BO12" s="703">
        <v>50.118040000000001</v>
      </c>
      <c r="BP12" s="703">
        <v>55.943579999999997</v>
      </c>
      <c r="BQ12" s="703">
        <v>62.710760000000001</v>
      </c>
      <c r="BR12" s="703">
        <v>59.005800000000001</v>
      </c>
      <c r="BS12" s="703">
        <v>46.974310000000003</v>
      </c>
      <c r="BT12" s="703">
        <v>47.635950000000001</v>
      </c>
      <c r="BU12" s="703">
        <v>47.463329999999999</v>
      </c>
      <c r="BV12" s="703">
        <v>55.321199999999997</v>
      </c>
    </row>
    <row r="13" spans="1:74" ht="11.1" customHeight="1" x14ac:dyDescent="0.2">
      <c r="A13" s="499" t="s">
        <v>1265</v>
      </c>
      <c r="B13" s="500" t="s">
        <v>1323</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54.245726026</v>
      </c>
      <c r="AN13" s="702">
        <v>50.259899589</v>
      </c>
      <c r="AO13" s="702">
        <v>48.480796257000002</v>
      </c>
      <c r="AP13" s="702">
        <v>41.884420796999997</v>
      </c>
      <c r="AQ13" s="702">
        <v>45.056135441999999</v>
      </c>
      <c r="AR13" s="702">
        <v>54.596066415000003</v>
      </c>
      <c r="AS13" s="702">
        <v>64.425765196</v>
      </c>
      <c r="AT13" s="702">
        <v>60.277554289000001</v>
      </c>
      <c r="AU13" s="702">
        <v>49.742097205999997</v>
      </c>
      <c r="AV13" s="702">
        <v>48.194530000999997</v>
      </c>
      <c r="AW13" s="702">
        <v>47.726876015999999</v>
      </c>
      <c r="AX13" s="702">
        <v>53.850467197999997</v>
      </c>
      <c r="AY13" s="702">
        <v>55.174083391000003</v>
      </c>
      <c r="AZ13" s="702">
        <v>54.365291738000003</v>
      </c>
      <c r="BA13" s="702">
        <v>49.432430691</v>
      </c>
      <c r="BB13" s="702">
        <v>46.197467109999998</v>
      </c>
      <c r="BC13" s="702">
        <v>49.055239010000001</v>
      </c>
      <c r="BD13" s="702">
        <v>58.935610582999999</v>
      </c>
      <c r="BE13" s="702">
        <v>62.924175359000003</v>
      </c>
      <c r="BF13" s="702">
        <v>63.196080000000002</v>
      </c>
      <c r="BG13" s="702">
        <v>54.33813</v>
      </c>
      <c r="BH13" s="703">
        <v>50.679580000000001</v>
      </c>
      <c r="BI13" s="703">
        <v>49.923160000000003</v>
      </c>
      <c r="BJ13" s="703">
        <v>56.77375</v>
      </c>
      <c r="BK13" s="703">
        <v>56.864310000000003</v>
      </c>
      <c r="BL13" s="703">
        <v>49.48695</v>
      </c>
      <c r="BM13" s="703">
        <v>50.351509999999998</v>
      </c>
      <c r="BN13" s="703">
        <v>47.934170000000002</v>
      </c>
      <c r="BO13" s="703">
        <v>52.350540000000002</v>
      </c>
      <c r="BP13" s="703">
        <v>58.154510000000002</v>
      </c>
      <c r="BQ13" s="703">
        <v>63.792749999999998</v>
      </c>
      <c r="BR13" s="703">
        <v>60.187800000000003</v>
      </c>
      <c r="BS13" s="703">
        <v>52.207149999999999</v>
      </c>
      <c r="BT13" s="703">
        <v>50.154679999999999</v>
      </c>
      <c r="BU13" s="703">
        <v>50.159419999999997</v>
      </c>
      <c r="BV13" s="703">
        <v>57.288890000000002</v>
      </c>
    </row>
    <row r="14" spans="1:74" ht="11.1" customHeight="1" x14ac:dyDescent="0.2">
      <c r="A14" s="517"/>
      <c r="B14" s="131" t="s">
        <v>1342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333"/>
      <c r="BI14" s="333"/>
      <c r="BJ14" s="333"/>
      <c r="BK14" s="333"/>
      <c r="BL14" s="333"/>
      <c r="BM14" s="333"/>
      <c r="BN14" s="333"/>
      <c r="BO14" s="333"/>
      <c r="BP14" s="333"/>
      <c r="BQ14" s="333"/>
      <c r="BR14" s="333"/>
      <c r="BS14" s="333"/>
      <c r="BT14" s="333"/>
      <c r="BU14" s="333"/>
      <c r="BV14" s="333"/>
    </row>
    <row r="15" spans="1:74" ht="11.1" customHeight="1" x14ac:dyDescent="0.2">
      <c r="A15" s="499" t="s">
        <v>1266</v>
      </c>
      <c r="B15" s="500" t="s">
        <v>84</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6.2478565709999998</v>
      </c>
      <c r="AN15" s="702">
        <v>5.7242640690000002</v>
      </c>
      <c r="AO15" s="702">
        <v>5.5121783779999998</v>
      </c>
      <c r="AP15" s="702">
        <v>4.4874516519999998</v>
      </c>
      <c r="AQ15" s="702">
        <v>5.0491568620000002</v>
      </c>
      <c r="AR15" s="702">
        <v>6.7443585910000001</v>
      </c>
      <c r="AS15" s="702">
        <v>9.7129660779999991</v>
      </c>
      <c r="AT15" s="702">
        <v>8.2078510399999995</v>
      </c>
      <c r="AU15" s="702">
        <v>6.288901353</v>
      </c>
      <c r="AV15" s="702">
        <v>5.4113790460000004</v>
      </c>
      <c r="AW15" s="702">
        <v>3.7973660740000001</v>
      </c>
      <c r="AX15" s="702">
        <v>4.461841175</v>
      </c>
      <c r="AY15" s="702">
        <v>4.4935800710000002</v>
      </c>
      <c r="AZ15" s="702">
        <v>4.7861293260000002</v>
      </c>
      <c r="BA15" s="702">
        <v>3.139167107</v>
      </c>
      <c r="BB15" s="702">
        <v>4.0759930390000001</v>
      </c>
      <c r="BC15" s="702">
        <v>4.0136296629999997</v>
      </c>
      <c r="BD15" s="702">
        <v>6.4430485610000003</v>
      </c>
      <c r="BE15" s="702">
        <v>6.957247175</v>
      </c>
      <c r="BF15" s="702">
        <v>7.8231840000000004</v>
      </c>
      <c r="BG15" s="702">
        <v>4.376277</v>
      </c>
      <c r="BH15" s="703">
        <v>4.136514</v>
      </c>
      <c r="BI15" s="703">
        <v>2.5874760000000001</v>
      </c>
      <c r="BJ15" s="703">
        <v>4.515549</v>
      </c>
      <c r="BK15" s="703">
        <v>4.2656429999999999</v>
      </c>
      <c r="BL15" s="703">
        <v>3.6253570000000002</v>
      </c>
      <c r="BM15" s="703">
        <v>3.1098379999999999</v>
      </c>
      <c r="BN15" s="703">
        <v>3.4484710000000001</v>
      </c>
      <c r="BO15" s="703">
        <v>4.1921439999999999</v>
      </c>
      <c r="BP15" s="703">
        <v>6.7137789999999997</v>
      </c>
      <c r="BQ15" s="703">
        <v>8.694763</v>
      </c>
      <c r="BR15" s="703">
        <v>7.1496589999999998</v>
      </c>
      <c r="BS15" s="703">
        <v>5.1129559999999996</v>
      </c>
      <c r="BT15" s="703">
        <v>4.6009880000000001</v>
      </c>
      <c r="BU15" s="703">
        <v>3.3042189999999998</v>
      </c>
      <c r="BV15" s="703">
        <v>4.7048050000000003</v>
      </c>
    </row>
    <row r="16" spans="1:74" ht="11.1" customHeight="1" x14ac:dyDescent="0.2">
      <c r="A16" s="499" t="s">
        <v>1267</v>
      </c>
      <c r="B16" s="500" t="s">
        <v>83</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6.5195912509999996</v>
      </c>
      <c r="AN16" s="702">
        <v>5.8205241839999999</v>
      </c>
      <c r="AO16" s="702">
        <v>4.6905778820000004</v>
      </c>
      <c r="AP16" s="702">
        <v>3.8477055889999998</v>
      </c>
      <c r="AQ16" s="702">
        <v>5.0304581840000004</v>
      </c>
      <c r="AR16" s="702">
        <v>6.8491932210000002</v>
      </c>
      <c r="AS16" s="702">
        <v>9.6706501990000007</v>
      </c>
      <c r="AT16" s="702">
        <v>10.090695586000001</v>
      </c>
      <c r="AU16" s="702">
        <v>6.8967414099999997</v>
      </c>
      <c r="AV16" s="702">
        <v>5.8385569200000003</v>
      </c>
      <c r="AW16" s="702">
        <v>5.7766788780000002</v>
      </c>
      <c r="AX16" s="702">
        <v>8.2060000409999994</v>
      </c>
      <c r="AY16" s="702">
        <v>7.9620342129999999</v>
      </c>
      <c r="AZ16" s="702">
        <v>8.3988561530000005</v>
      </c>
      <c r="BA16" s="702">
        <v>5.4431135050000004</v>
      </c>
      <c r="BB16" s="702">
        <v>4.4867975879999999</v>
      </c>
      <c r="BC16" s="702">
        <v>5.901030811</v>
      </c>
      <c r="BD16" s="702">
        <v>9.403404987</v>
      </c>
      <c r="BE16" s="702">
        <v>11.437400911999999</v>
      </c>
      <c r="BF16" s="702">
        <v>10.626810000000001</v>
      </c>
      <c r="BG16" s="702">
        <v>9.2813470000000002</v>
      </c>
      <c r="BH16" s="703">
        <v>6.1093849999999996</v>
      </c>
      <c r="BI16" s="703">
        <v>7.1644189999999996</v>
      </c>
      <c r="BJ16" s="703">
        <v>8.8660209999999999</v>
      </c>
      <c r="BK16" s="703">
        <v>9.1134020000000007</v>
      </c>
      <c r="BL16" s="703">
        <v>7.9056199999999999</v>
      </c>
      <c r="BM16" s="703">
        <v>5.6593020000000003</v>
      </c>
      <c r="BN16" s="703">
        <v>4.0756129999999997</v>
      </c>
      <c r="BO16" s="703">
        <v>4.9869089999999998</v>
      </c>
      <c r="BP16" s="703">
        <v>7.7101660000000001</v>
      </c>
      <c r="BQ16" s="703">
        <v>9.986402</v>
      </c>
      <c r="BR16" s="703">
        <v>10.53999</v>
      </c>
      <c r="BS16" s="703">
        <v>8.4718959999999992</v>
      </c>
      <c r="BT16" s="703">
        <v>6.4789899999999996</v>
      </c>
      <c r="BU16" s="703">
        <v>6.0974190000000004</v>
      </c>
      <c r="BV16" s="703">
        <v>8.6524199999999993</v>
      </c>
    </row>
    <row r="17" spans="1:74" ht="11.1" customHeight="1" x14ac:dyDescent="0.2">
      <c r="A17" s="499" t="s">
        <v>1268</v>
      </c>
      <c r="B17" s="502" t="s">
        <v>86</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1.269957</v>
      </c>
      <c r="BB17" s="702">
        <v>0.572048</v>
      </c>
      <c r="BC17" s="702">
        <v>1.0095080000000001</v>
      </c>
      <c r="BD17" s="702">
        <v>1.2044429999999999</v>
      </c>
      <c r="BE17" s="702">
        <v>1.4660550000000001</v>
      </c>
      <c r="BF17" s="702">
        <v>1.3797900000000001</v>
      </c>
      <c r="BG17" s="702">
        <v>1.4453499999999999</v>
      </c>
      <c r="BH17" s="703">
        <v>1.48193</v>
      </c>
      <c r="BI17" s="703">
        <v>1.4341200000000001</v>
      </c>
      <c r="BJ17" s="703">
        <v>1.48193</v>
      </c>
      <c r="BK17" s="703">
        <v>1.48193</v>
      </c>
      <c r="BL17" s="703">
        <v>1.3385100000000001</v>
      </c>
      <c r="BM17" s="703">
        <v>1.48193</v>
      </c>
      <c r="BN17" s="703">
        <v>1.4341200000000001</v>
      </c>
      <c r="BO17" s="703">
        <v>1.48193</v>
      </c>
      <c r="BP17" s="703">
        <v>1.4341200000000001</v>
      </c>
      <c r="BQ17" s="703">
        <v>1.48193</v>
      </c>
      <c r="BR17" s="703">
        <v>1.48193</v>
      </c>
      <c r="BS17" s="703">
        <v>1.1022000000000001</v>
      </c>
      <c r="BT17" s="703">
        <v>6.4280000000000004E-2</v>
      </c>
      <c r="BU17" s="703">
        <v>0.97965000000000002</v>
      </c>
      <c r="BV17" s="703">
        <v>1.48193</v>
      </c>
    </row>
    <row r="18" spans="1:74" ht="11.1" customHeight="1" x14ac:dyDescent="0.2">
      <c r="A18" s="499" t="s">
        <v>1269</v>
      </c>
      <c r="B18" s="502" t="s">
        <v>1218</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1.983911693</v>
      </c>
      <c r="AN18" s="702">
        <v>2.0649727530000002</v>
      </c>
      <c r="AO18" s="702">
        <v>1.8016274539999999</v>
      </c>
      <c r="AP18" s="702">
        <v>1.638636615</v>
      </c>
      <c r="AQ18" s="702">
        <v>2.2459231879999999</v>
      </c>
      <c r="AR18" s="702">
        <v>2.0839241190000002</v>
      </c>
      <c r="AS18" s="702">
        <v>2.0121524420000001</v>
      </c>
      <c r="AT18" s="702">
        <v>1.734184814</v>
      </c>
      <c r="AU18" s="702">
        <v>1.3903023990000001</v>
      </c>
      <c r="AV18" s="702">
        <v>1.3080503779999999</v>
      </c>
      <c r="AW18" s="702">
        <v>1.6750381539999999</v>
      </c>
      <c r="AX18" s="702">
        <v>1.8237068869999999</v>
      </c>
      <c r="AY18" s="702">
        <v>2.0328645839999999</v>
      </c>
      <c r="AZ18" s="702">
        <v>1.7288251020000001</v>
      </c>
      <c r="BA18" s="702">
        <v>1.526870143</v>
      </c>
      <c r="BB18" s="702">
        <v>1.387446851</v>
      </c>
      <c r="BC18" s="702">
        <v>1.782712031</v>
      </c>
      <c r="BD18" s="702">
        <v>1.923587468</v>
      </c>
      <c r="BE18" s="702">
        <v>1.686727817</v>
      </c>
      <c r="BF18" s="702">
        <v>1.4457949999999999</v>
      </c>
      <c r="BG18" s="702">
        <v>1.27003</v>
      </c>
      <c r="BH18" s="703">
        <v>1.182361</v>
      </c>
      <c r="BI18" s="703">
        <v>1.081634</v>
      </c>
      <c r="BJ18" s="703">
        <v>1.057315</v>
      </c>
      <c r="BK18" s="703">
        <v>1.2671669999999999</v>
      </c>
      <c r="BL18" s="703">
        <v>1.103596</v>
      </c>
      <c r="BM18" s="703">
        <v>1.1625270000000001</v>
      </c>
      <c r="BN18" s="703">
        <v>1.3224940000000001</v>
      </c>
      <c r="BO18" s="703">
        <v>1.4985630000000001</v>
      </c>
      <c r="BP18" s="703">
        <v>1.4266540000000001</v>
      </c>
      <c r="BQ18" s="703">
        <v>1.469503</v>
      </c>
      <c r="BR18" s="703">
        <v>1.2805390000000001</v>
      </c>
      <c r="BS18" s="703">
        <v>1.1483650000000001</v>
      </c>
      <c r="BT18" s="703">
        <v>1.0867169999999999</v>
      </c>
      <c r="BU18" s="703">
        <v>1.0112190000000001</v>
      </c>
      <c r="BV18" s="703">
        <v>1.00196</v>
      </c>
    </row>
    <row r="19" spans="1:74" ht="11.1" customHeight="1" x14ac:dyDescent="0.2">
      <c r="A19" s="499" t="s">
        <v>1270</v>
      </c>
      <c r="B19" s="502" t="s">
        <v>1321</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6.7757190300000003</v>
      </c>
      <c r="AN19" s="702">
        <v>6.7512800820000001</v>
      </c>
      <c r="AO19" s="702">
        <v>6.822128105</v>
      </c>
      <c r="AP19" s="702">
        <v>7.0184065210000002</v>
      </c>
      <c r="AQ19" s="702">
        <v>6.4351766169999998</v>
      </c>
      <c r="AR19" s="702">
        <v>7.9540334020000003</v>
      </c>
      <c r="AS19" s="702">
        <v>5.397794148</v>
      </c>
      <c r="AT19" s="702">
        <v>5.6296239789999998</v>
      </c>
      <c r="AU19" s="702">
        <v>5.6591468530000002</v>
      </c>
      <c r="AV19" s="702">
        <v>6.8862741390000002</v>
      </c>
      <c r="AW19" s="702">
        <v>7.8365787989999998</v>
      </c>
      <c r="AX19" s="702">
        <v>7.4314041870000001</v>
      </c>
      <c r="AY19" s="702">
        <v>7.5512910839999998</v>
      </c>
      <c r="AZ19" s="702">
        <v>5.5479961470000001</v>
      </c>
      <c r="BA19" s="702">
        <v>9.6803211999999998</v>
      </c>
      <c r="BB19" s="702">
        <v>8.9567297159999999</v>
      </c>
      <c r="BC19" s="702">
        <v>8.2564696610000006</v>
      </c>
      <c r="BD19" s="702">
        <v>6.3946214079999999</v>
      </c>
      <c r="BE19" s="702">
        <v>5.3235068119999998</v>
      </c>
      <c r="BF19" s="702">
        <v>6.4779679999999997</v>
      </c>
      <c r="BG19" s="702">
        <v>7.5329079999999999</v>
      </c>
      <c r="BH19" s="703">
        <v>8.5742060000000002</v>
      </c>
      <c r="BI19" s="703">
        <v>9.4710389999999993</v>
      </c>
      <c r="BJ19" s="703">
        <v>8.8090589999999995</v>
      </c>
      <c r="BK19" s="703">
        <v>8.5469310000000007</v>
      </c>
      <c r="BL19" s="703">
        <v>9.3348089999999999</v>
      </c>
      <c r="BM19" s="703">
        <v>10.931430000000001</v>
      </c>
      <c r="BN19" s="703">
        <v>9.7063729999999993</v>
      </c>
      <c r="BO19" s="703">
        <v>9.1450980000000008</v>
      </c>
      <c r="BP19" s="703">
        <v>7.1988399999999997</v>
      </c>
      <c r="BQ19" s="703">
        <v>6.008686</v>
      </c>
      <c r="BR19" s="703">
        <v>7.1907579999999998</v>
      </c>
      <c r="BS19" s="703">
        <v>8.5745059999999995</v>
      </c>
      <c r="BT19" s="703">
        <v>9.4096580000000003</v>
      </c>
      <c r="BU19" s="703">
        <v>10.488810000000001</v>
      </c>
      <c r="BV19" s="703">
        <v>9.5930710000000001</v>
      </c>
    </row>
    <row r="20" spans="1:74" ht="11.1" customHeight="1" x14ac:dyDescent="0.2">
      <c r="A20" s="499" t="s">
        <v>1271</v>
      </c>
      <c r="B20" s="500" t="s">
        <v>1322</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5.0603755E-2</v>
      </c>
      <c r="AN20" s="702">
        <v>5.3434701000000001E-2</v>
      </c>
      <c r="AO20" s="702">
        <v>3.9932471999999997E-2</v>
      </c>
      <c r="AP20" s="702">
        <v>3.4179036000000003E-2</v>
      </c>
      <c r="AQ20" s="702">
        <v>2.7338642E-2</v>
      </c>
      <c r="AR20" s="702">
        <v>3.3886033000000003E-2</v>
      </c>
      <c r="AS20" s="702">
        <v>3.1818209E-2</v>
      </c>
      <c r="AT20" s="702">
        <v>3.4239800000000001E-2</v>
      </c>
      <c r="AU20" s="702">
        <v>2.8216357000000001E-2</v>
      </c>
      <c r="AV20" s="702">
        <v>4.3063615E-2</v>
      </c>
      <c r="AW20" s="702">
        <v>5.8407753999999999E-2</v>
      </c>
      <c r="AX20" s="702">
        <v>5.0061467999999998E-2</v>
      </c>
      <c r="AY20" s="702">
        <v>5.2809627999999997E-2</v>
      </c>
      <c r="AZ20" s="702">
        <v>0.17925092500000001</v>
      </c>
      <c r="BA20" s="702">
        <v>5.2020200000000003E-2</v>
      </c>
      <c r="BB20" s="702">
        <v>4.4272195E-2</v>
      </c>
      <c r="BC20" s="702">
        <v>4.0941414000000002E-2</v>
      </c>
      <c r="BD20" s="702">
        <v>4.3195008E-2</v>
      </c>
      <c r="BE20" s="702">
        <v>3.4244628999999999E-2</v>
      </c>
      <c r="BF20" s="702">
        <v>2.70415E-2</v>
      </c>
      <c r="BG20" s="702">
        <v>3.2636900000000003E-2</v>
      </c>
      <c r="BH20" s="703">
        <v>4.06527E-2</v>
      </c>
      <c r="BI20" s="703">
        <v>5.4089999999999999E-2</v>
      </c>
      <c r="BJ20" s="703">
        <v>5.7444700000000001E-2</v>
      </c>
      <c r="BK20" s="703">
        <v>6.0213200000000001E-2</v>
      </c>
      <c r="BL20" s="703">
        <v>9.9008799999999994E-2</v>
      </c>
      <c r="BM20" s="703">
        <v>5.37025E-2</v>
      </c>
      <c r="BN20" s="703">
        <v>4.4062799999999999E-2</v>
      </c>
      <c r="BO20" s="703">
        <v>4.1356200000000003E-2</v>
      </c>
      <c r="BP20" s="703">
        <v>4.3459699999999997E-2</v>
      </c>
      <c r="BQ20" s="703">
        <v>4.1434199999999997E-2</v>
      </c>
      <c r="BR20" s="703">
        <v>2.46375E-2</v>
      </c>
      <c r="BS20" s="703">
        <v>2.96902E-2</v>
      </c>
      <c r="BT20" s="703">
        <v>3.9494300000000003E-2</v>
      </c>
      <c r="BU20" s="703">
        <v>5.3787000000000001E-2</v>
      </c>
      <c r="BV20" s="703">
        <v>5.8139999999999997E-2</v>
      </c>
    </row>
    <row r="21" spans="1:74" ht="11.1" customHeight="1" x14ac:dyDescent="0.2">
      <c r="A21" s="499" t="s">
        <v>1272</v>
      </c>
      <c r="B21" s="500" t="s">
        <v>1222</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23.0882243</v>
      </c>
      <c r="AN21" s="702">
        <v>21.761689788999998</v>
      </c>
      <c r="AO21" s="702">
        <v>20.367643291</v>
      </c>
      <c r="AP21" s="702">
        <v>18.484820413000001</v>
      </c>
      <c r="AQ21" s="702">
        <v>20.283197492999999</v>
      </c>
      <c r="AR21" s="702">
        <v>25.095306365999999</v>
      </c>
      <c r="AS21" s="702">
        <v>28.284891076000001</v>
      </c>
      <c r="AT21" s="702">
        <v>27.145514218999999</v>
      </c>
      <c r="AU21" s="702">
        <v>21.550611371999999</v>
      </c>
      <c r="AV21" s="702">
        <v>20.469105098</v>
      </c>
      <c r="AW21" s="702">
        <v>20.505595659000001</v>
      </c>
      <c r="AX21" s="702">
        <v>23.462556758000002</v>
      </c>
      <c r="AY21" s="702">
        <v>23.597299580000001</v>
      </c>
      <c r="AZ21" s="702">
        <v>22.002065652999999</v>
      </c>
      <c r="BA21" s="702">
        <v>21.111449154999999</v>
      </c>
      <c r="BB21" s="702">
        <v>19.523287389</v>
      </c>
      <c r="BC21" s="702">
        <v>21.00429158</v>
      </c>
      <c r="BD21" s="702">
        <v>25.412300431999999</v>
      </c>
      <c r="BE21" s="702">
        <v>26.905182345</v>
      </c>
      <c r="BF21" s="702">
        <v>27.78059</v>
      </c>
      <c r="BG21" s="702">
        <v>23.938549999999999</v>
      </c>
      <c r="BH21" s="703">
        <v>21.52505</v>
      </c>
      <c r="BI21" s="703">
        <v>21.79278</v>
      </c>
      <c r="BJ21" s="703">
        <v>24.787320000000001</v>
      </c>
      <c r="BK21" s="703">
        <v>24.735289999999999</v>
      </c>
      <c r="BL21" s="703">
        <v>23.4069</v>
      </c>
      <c r="BM21" s="703">
        <v>22.39873</v>
      </c>
      <c r="BN21" s="703">
        <v>20.031130000000001</v>
      </c>
      <c r="BO21" s="703">
        <v>21.346</v>
      </c>
      <c r="BP21" s="703">
        <v>24.52702</v>
      </c>
      <c r="BQ21" s="703">
        <v>27.68272</v>
      </c>
      <c r="BR21" s="703">
        <v>27.66752</v>
      </c>
      <c r="BS21" s="703">
        <v>24.439609999999998</v>
      </c>
      <c r="BT21" s="703">
        <v>21.680129999999998</v>
      </c>
      <c r="BU21" s="703">
        <v>21.935099999999998</v>
      </c>
      <c r="BV21" s="703">
        <v>25.492329999999999</v>
      </c>
    </row>
    <row r="22" spans="1:74" ht="11.1" customHeight="1" x14ac:dyDescent="0.2">
      <c r="A22" s="499" t="s">
        <v>1273</v>
      </c>
      <c r="B22" s="500" t="s">
        <v>1323</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22.477748072000001</v>
      </c>
      <c r="AN22" s="702">
        <v>20.83650643</v>
      </c>
      <c r="AO22" s="702">
        <v>19.498246577</v>
      </c>
      <c r="AP22" s="702">
        <v>18.168992014000001</v>
      </c>
      <c r="AQ22" s="702">
        <v>20.057074213</v>
      </c>
      <c r="AR22" s="702">
        <v>25.434662786000001</v>
      </c>
      <c r="AS22" s="702">
        <v>27.699215399</v>
      </c>
      <c r="AT22" s="702">
        <v>26.380951744000001</v>
      </c>
      <c r="AU22" s="702">
        <v>20.655252062999999</v>
      </c>
      <c r="AV22" s="702">
        <v>19.944923178</v>
      </c>
      <c r="AW22" s="702">
        <v>18.949490789999999</v>
      </c>
      <c r="AX22" s="702">
        <v>22.044750171</v>
      </c>
      <c r="AY22" s="702">
        <v>22.745173698999999</v>
      </c>
      <c r="AZ22" s="702">
        <v>22.266652738000001</v>
      </c>
      <c r="BA22" s="702">
        <v>19.697662666999999</v>
      </c>
      <c r="BB22" s="702">
        <v>19.365230885999999</v>
      </c>
      <c r="BC22" s="702">
        <v>20.956897864999998</v>
      </c>
      <c r="BD22" s="702">
        <v>25.881847719</v>
      </c>
      <c r="BE22" s="702">
        <v>27.071629999999999</v>
      </c>
      <c r="BF22" s="702">
        <v>27.13353</v>
      </c>
      <c r="BG22" s="702">
        <v>21.852270000000001</v>
      </c>
      <c r="BH22" s="703">
        <v>19.433</v>
      </c>
      <c r="BI22" s="703">
        <v>19.409410000000001</v>
      </c>
      <c r="BJ22" s="703">
        <v>22.796939999999999</v>
      </c>
      <c r="BK22" s="703">
        <v>23.250139999999998</v>
      </c>
      <c r="BL22" s="703">
        <v>21.33013</v>
      </c>
      <c r="BM22" s="703">
        <v>20.340720000000001</v>
      </c>
      <c r="BN22" s="703">
        <v>19.336929999999999</v>
      </c>
      <c r="BO22" s="703">
        <v>20.990120000000001</v>
      </c>
      <c r="BP22" s="703">
        <v>25.076560000000001</v>
      </c>
      <c r="BQ22" s="703">
        <v>28.235060000000001</v>
      </c>
      <c r="BR22" s="703">
        <v>26.677119999999999</v>
      </c>
      <c r="BS22" s="703">
        <v>22.612850000000002</v>
      </c>
      <c r="BT22" s="703">
        <v>20.183759999999999</v>
      </c>
      <c r="BU22" s="703">
        <v>20.567820000000001</v>
      </c>
      <c r="BV22" s="703">
        <v>24.120539999999998</v>
      </c>
    </row>
    <row r="23" spans="1:74" ht="11.1" customHeight="1" x14ac:dyDescent="0.2">
      <c r="A23" s="517"/>
      <c r="B23" s="131" t="s">
        <v>1326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333"/>
      <c r="BI23" s="333"/>
      <c r="BJ23" s="333"/>
      <c r="BK23" s="333"/>
      <c r="BL23" s="333"/>
      <c r="BM23" s="333"/>
      <c r="BN23" s="333"/>
      <c r="BO23" s="333"/>
      <c r="BP23" s="333"/>
      <c r="BQ23" s="333"/>
      <c r="BR23" s="333"/>
      <c r="BS23" s="333"/>
      <c r="BT23" s="333"/>
      <c r="BU23" s="333"/>
      <c r="BV23" s="333"/>
    </row>
    <row r="24" spans="1:74" ht="11.1" customHeight="1" x14ac:dyDescent="0.2">
      <c r="A24" s="499" t="s">
        <v>1274</v>
      </c>
      <c r="B24" s="500" t="s">
        <v>84</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12.620015526</v>
      </c>
      <c r="AN24" s="702">
        <v>12.432481492999999</v>
      </c>
      <c r="AO24" s="702">
        <v>12.184992295000001</v>
      </c>
      <c r="AP24" s="702">
        <v>11.161572909</v>
      </c>
      <c r="AQ24" s="702">
        <v>14.209602027000001</v>
      </c>
      <c r="AR24" s="702">
        <v>16.709440099999998</v>
      </c>
      <c r="AS24" s="702">
        <v>21.311728612</v>
      </c>
      <c r="AT24" s="702">
        <v>20.998866030999999</v>
      </c>
      <c r="AU24" s="702">
        <v>16.974653089</v>
      </c>
      <c r="AV24" s="702">
        <v>14.456942621</v>
      </c>
      <c r="AW24" s="702">
        <v>10.249808205000001</v>
      </c>
      <c r="AX24" s="702">
        <v>11.245751491</v>
      </c>
      <c r="AY24" s="702">
        <v>11.842208723000001</v>
      </c>
      <c r="AZ24" s="702">
        <v>12.677163046</v>
      </c>
      <c r="BA24" s="702">
        <v>8.5238479379999994</v>
      </c>
      <c r="BB24" s="702">
        <v>10.075338769</v>
      </c>
      <c r="BC24" s="702">
        <v>12.206094330000001</v>
      </c>
      <c r="BD24" s="702">
        <v>17.739280964999999</v>
      </c>
      <c r="BE24" s="702">
        <v>19.981384364</v>
      </c>
      <c r="BF24" s="702">
        <v>19.524629999999998</v>
      </c>
      <c r="BG24" s="702">
        <v>17.246790000000001</v>
      </c>
      <c r="BH24" s="703">
        <v>12.79768</v>
      </c>
      <c r="BI24" s="703">
        <v>9.3453769999999992</v>
      </c>
      <c r="BJ24" s="703">
        <v>10.918290000000001</v>
      </c>
      <c r="BK24" s="703">
        <v>12.050039999999999</v>
      </c>
      <c r="BL24" s="703">
        <v>9.0070599999999992</v>
      </c>
      <c r="BM24" s="703">
        <v>7.9344700000000001</v>
      </c>
      <c r="BN24" s="703">
        <v>8.5523830000000007</v>
      </c>
      <c r="BO24" s="703">
        <v>10.262359999999999</v>
      </c>
      <c r="BP24" s="703">
        <v>14.479509999999999</v>
      </c>
      <c r="BQ24" s="703">
        <v>18.72353</v>
      </c>
      <c r="BR24" s="703">
        <v>17.151520000000001</v>
      </c>
      <c r="BS24" s="703">
        <v>13.10614</v>
      </c>
      <c r="BT24" s="703">
        <v>8.5520669999999992</v>
      </c>
      <c r="BU24" s="703">
        <v>7.4556789999999999</v>
      </c>
      <c r="BV24" s="703">
        <v>9.5559860000000008</v>
      </c>
    </row>
    <row r="25" spans="1:74" ht="11.1" customHeight="1" x14ac:dyDescent="0.2">
      <c r="A25" s="499" t="s">
        <v>1275</v>
      </c>
      <c r="B25" s="500" t="s">
        <v>83</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4.5846502710000001</v>
      </c>
      <c r="AN25" s="702">
        <v>4.1376341209999996</v>
      </c>
      <c r="AO25" s="702">
        <v>4.3943095210000003</v>
      </c>
      <c r="AP25" s="702">
        <v>5.0645647770000002</v>
      </c>
      <c r="AQ25" s="702">
        <v>5.0921147739999997</v>
      </c>
      <c r="AR25" s="702">
        <v>5.6894726200000001</v>
      </c>
      <c r="AS25" s="702">
        <v>6.5572568929999999</v>
      </c>
      <c r="AT25" s="702">
        <v>7.2227044979999997</v>
      </c>
      <c r="AU25" s="702">
        <v>6.5388102220000004</v>
      </c>
      <c r="AV25" s="702">
        <v>5.9777199960000003</v>
      </c>
      <c r="AW25" s="702">
        <v>5.4697820589999999</v>
      </c>
      <c r="AX25" s="702">
        <v>6.4311338109999996</v>
      </c>
      <c r="AY25" s="702">
        <v>6.7942421519999998</v>
      </c>
      <c r="AZ25" s="702">
        <v>5.4862898910000002</v>
      </c>
      <c r="BA25" s="702">
        <v>4.0082243359999996</v>
      </c>
      <c r="BB25" s="702">
        <v>4.8305158920000002</v>
      </c>
      <c r="BC25" s="702">
        <v>5.8882137490000002</v>
      </c>
      <c r="BD25" s="702">
        <v>7.7810433369999998</v>
      </c>
      <c r="BE25" s="702">
        <v>8.1616434770000001</v>
      </c>
      <c r="BF25" s="702">
        <v>8.2059859999999993</v>
      </c>
      <c r="BG25" s="702">
        <v>7.4693550000000002</v>
      </c>
      <c r="BH25" s="703">
        <v>6.830578</v>
      </c>
      <c r="BI25" s="703">
        <v>5.78857</v>
      </c>
      <c r="BJ25" s="703">
        <v>6.9895719999999999</v>
      </c>
      <c r="BK25" s="703">
        <v>5.4397869999999999</v>
      </c>
      <c r="BL25" s="703">
        <v>4.199274</v>
      </c>
      <c r="BM25" s="703">
        <v>3.0998869999999998</v>
      </c>
      <c r="BN25" s="703">
        <v>4.7296649999999998</v>
      </c>
      <c r="BO25" s="703">
        <v>6.2229130000000001</v>
      </c>
      <c r="BP25" s="703">
        <v>7.345745</v>
      </c>
      <c r="BQ25" s="703">
        <v>8.0995550000000005</v>
      </c>
      <c r="BR25" s="703">
        <v>8.2014829999999996</v>
      </c>
      <c r="BS25" s="703">
        <v>7.6081409999999998</v>
      </c>
      <c r="BT25" s="703">
        <v>6.8528370000000001</v>
      </c>
      <c r="BU25" s="703">
        <v>5.1814650000000002</v>
      </c>
      <c r="BV25" s="703">
        <v>6.5200110000000002</v>
      </c>
    </row>
    <row r="26" spans="1:74" ht="11.1" customHeight="1" x14ac:dyDescent="0.2">
      <c r="A26" s="499" t="s">
        <v>1276</v>
      </c>
      <c r="B26" s="502" t="s">
        <v>86</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3.3692790000000001</v>
      </c>
      <c r="BB26" s="702">
        <v>2.9864459999999999</v>
      </c>
      <c r="BC26" s="702">
        <v>3.7490230000000002</v>
      </c>
      <c r="BD26" s="702">
        <v>3.098792</v>
      </c>
      <c r="BE26" s="702">
        <v>3.6683720000000002</v>
      </c>
      <c r="BF26" s="702">
        <v>3.70079</v>
      </c>
      <c r="BG26" s="702">
        <v>3.5935600000000001</v>
      </c>
      <c r="BH26" s="703">
        <v>2.3251599999999999</v>
      </c>
      <c r="BI26" s="703">
        <v>3.0630099999999998</v>
      </c>
      <c r="BJ26" s="703">
        <v>3.6791700000000001</v>
      </c>
      <c r="BK26" s="703">
        <v>3.6791700000000001</v>
      </c>
      <c r="BL26" s="703">
        <v>3.3231199999999999</v>
      </c>
      <c r="BM26" s="703">
        <v>3.6791700000000001</v>
      </c>
      <c r="BN26" s="703">
        <v>2.90429</v>
      </c>
      <c r="BO26" s="703">
        <v>3.4833799999999999</v>
      </c>
      <c r="BP26" s="703">
        <v>3.5604800000000001</v>
      </c>
      <c r="BQ26" s="703">
        <v>3.6791700000000001</v>
      </c>
      <c r="BR26" s="703">
        <v>3.6791700000000001</v>
      </c>
      <c r="BS26" s="703">
        <v>3.1962899999999999</v>
      </c>
      <c r="BT26" s="703">
        <v>3.5635599999999998</v>
      </c>
      <c r="BU26" s="703">
        <v>3.5604800000000001</v>
      </c>
      <c r="BV26" s="703">
        <v>3.6791700000000001</v>
      </c>
    </row>
    <row r="27" spans="1:74" ht="11.1" customHeight="1" x14ac:dyDescent="0.2">
      <c r="A27" s="499" t="s">
        <v>1277</v>
      </c>
      <c r="B27" s="502" t="s">
        <v>1218</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0.105046765</v>
      </c>
      <c r="AN27" s="702">
        <v>0.11965580300000001</v>
      </c>
      <c r="AO27" s="702">
        <v>0.120262313</v>
      </c>
      <c r="AP27" s="702">
        <v>0.108019326</v>
      </c>
      <c r="AQ27" s="702">
        <v>0.10718000900000001</v>
      </c>
      <c r="AR27" s="702">
        <v>8.8335255000000001E-2</v>
      </c>
      <c r="AS27" s="702">
        <v>9.1215820000000003E-2</v>
      </c>
      <c r="AT27" s="702">
        <v>9.7934591000000001E-2</v>
      </c>
      <c r="AU27" s="702">
        <v>6.6708324999999999E-2</v>
      </c>
      <c r="AV27" s="702">
        <v>4.2099504000000003E-2</v>
      </c>
      <c r="AW27" s="702">
        <v>7.8427486000000005E-2</v>
      </c>
      <c r="AX27" s="702">
        <v>8.7403535000000004E-2</v>
      </c>
      <c r="AY27" s="702">
        <v>9.5391011999999997E-2</v>
      </c>
      <c r="AZ27" s="702">
        <v>9.0153558999999994E-2</v>
      </c>
      <c r="BA27" s="702">
        <v>0.106011642</v>
      </c>
      <c r="BB27" s="702">
        <v>9.1621706999999997E-2</v>
      </c>
      <c r="BC27" s="702">
        <v>8.6618533999999997E-2</v>
      </c>
      <c r="BD27" s="702">
        <v>8.4111738000000005E-2</v>
      </c>
      <c r="BE27" s="702">
        <v>8.5411430999999996E-2</v>
      </c>
      <c r="BF27" s="702">
        <v>6.6193000000000002E-2</v>
      </c>
      <c r="BG27" s="702">
        <v>5.6105700000000001E-2</v>
      </c>
      <c r="BH27" s="703">
        <v>4.1469899999999997E-2</v>
      </c>
      <c r="BI27" s="703">
        <v>3.9418700000000001E-2</v>
      </c>
      <c r="BJ27" s="703">
        <v>3.69856E-2</v>
      </c>
      <c r="BK27" s="703">
        <v>5.8091499999999997E-2</v>
      </c>
      <c r="BL27" s="703">
        <v>5.0299099999999999E-2</v>
      </c>
      <c r="BM27" s="703">
        <v>6.5016400000000002E-2</v>
      </c>
      <c r="BN27" s="703">
        <v>7.7221399999999996E-2</v>
      </c>
      <c r="BO27" s="703">
        <v>7.3687600000000006E-2</v>
      </c>
      <c r="BP27" s="703">
        <v>6.8583099999999994E-2</v>
      </c>
      <c r="BQ27" s="703">
        <v>5.6883700000000002E-2</v>
      </c>
      <c r="BR27" s="703">
        <v>5.0391900000000003E-2</v>
      </c>
      <c r="BS27" s="703">
        <v>4.7829499999999997E-2</v>
      </c>
      <c r="BT27" s="703">
        <v>3.6015600000000002E-2</v>
      </c>
      <c r="BU27" s="703">
        <v>3.6432899999999997E-2</v>
      </c>
      <c r="BV27" s="703">
        <v>3.5240300000000002E-2</v>
      </c>
    </row>
    <row r="28" spans="1:74" ht="11.1" customHeight="1" x14ac:dyDescent="0.2">
      <c r="A28" s="499" t="s">
        <v>1278</v>
      </c>
      <c r="B28" s="502" t="s">
        <v>1321</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7.6845715449999998</v>
      </c>
      <c r="AN28" s="702">
        <v>7.4366613089999998</v>
      </c>
      <c r="AO28" s="702">
        <v>7.4536048409999998</v>
      </c>
      <c r="AP28" s="702">
        <v>7.6714460149999999</v>
      </c>
      <c r="AQ28" s="702">
        <v>8.3480537019999996</v>
      </c>
      <c r="AR28" s="702">
        <v>8.8101643480000007</v>
      </c>
      <c r="AS28" s="702">
        <v>7.6578573099999998</v>
      </c>
      <c r="AT28" s="702">
        <v>7.1974749060000001</v>
      </c>
      <c r="AU28" s="702">
        <v>5.9940741759999998</v>
      </c>
      <c r="AV28" s="702">
        <v>7.8403012460000001</v>
      </c>
      <c r="AW28" s="702">
        <v>8.0353470869999999</v>
      </c>
      <c r="AX28" s="702">
        <v>8.4928942939999992</v>
      </c>
      <c r="AY28" s="702">
        <v>7.9785845340000003</v>
      </c>
      <c r="AZ28" s="702">
        <v>6.4385417069999997</v>
      </c>
      <c r="BA28" s="702">
        <v>10.826166157999999</v>
      </c>
      <c r="BB28" s="702">
        <v>9.6103441099999998</v>
      </c>
      <c r="BC28" s="702">
        <v>9.8067105100000003</v>
      </c>
      <c r="BD28" s="702">
        <v>8.1545961499999997</v>
      </c>
      <c r="BE28" s="702">
        <v>6.8952124919999997</v>
      </c>
      <c r="BF28" s="702">
        <v>8.9947569999999999</v>
      </c>
      <c r="BG28" s="702">
        <v>8.0602020000000003</v>
      </c>
      <c r="BH28" s="703">
        <v>10.28017</v>
      </c>
      <c r="BI28" s="703">
        <v>10.629110000000001</v>
      </c>
      <c r="BJ28" s="703">
        <v>10.60624</v>
      </c>
      <c r="BK28" s="703">
        <v>10.395350000000001</v>
      </c>
      <c r="BL28" s="703">
        <v>11.174530000000001</v>
      </c>
      <c r="BM28" s="703">
        <v>13.76172</v>
      </c>
      <c r="BN28" s="703">
        <v>12.97939</v>
      </c>
      <c r="BO28" s="703">
        <v>13.419700000000001</v>
      </c>
      <c r="BP28" s="703">
        <v>10.998089999999999</v>
      </c>
      <c r="BQ28" s="703">
        <v>9.2869030000000006</v>
      </c>
      <c r="BR28" s="703">
        <v>10.96974</v>
      </c>
      <c r="BS28" s="703">
        <v>10.36408</v>
      </c>
      <c r="BT28" s="703">
        <v>11.96979</v>
      </c>
      <c r="BU28" s="703">
        <v>11.67765</v>
      </c>
      <c r="BV28" s="703">
        <v>11.61232</v>
      </c>
    </row>
    <row r="29" spans="1:74" ht="11.1" customHeight="1" x14ac:dyDescent="0.2">
      <c r="A29" s="499" t="s">
        <v>1279</v>
      </c>
      <c r="B29" s="500" t="s">
        <v>1322</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0.13680403799999999</v>
      </c>
      <c r="AN29" s="702">
        <v>0.141636453</v>
      </c>
      <c r="AO29" s="702">
        <v>0.124523858</v>
      </c>
      <c r="AP29" s="702">
        <v>0.10406480999999999</v>
      </c>
      <c r="AQ29" s="702">
        <v>0.11831852599999999</v>
      </c>
      <c r="AR29" s="702">
        <v>0.107563926</v>
      </c>
      <c r="AS29" s="702">
        <v>0.11911293000000001</v>
      </c>
      <c r="AT29" s="702">
        <v>0.14574401000000001</v>
      </c>
      <c r="AU29" s="702">
        <v>0.115000541</v>
      </c>
      <c r="AV29" s="702">
        <v>0.11902707999999999</v>
      </c>
      <c r="AW29" s="702">
        <v>0.155982542</v>
      </c>
      <c r="AX29" s="702">
        <v>0.14928873400000001</v>
      </c>
      <c r="AY29" s="702">
        <v>0.13668963100000001</v>
      </c>
      <c r="AZ29" s="702">
        <v>6.5878949000000006E-2</v>
      </c>
      <c r="BA29" s="702">
        <v>3.3551064999999998E-2</v>
      </c>
      <c r="BB29" s="702">
        <v>9.8596914999999993E-2</v>
      </c>
      <c r="BC29" s="702">
        <v>9.2970536000000006E-2</v>
      </c>
      <c r="BD29" s="702">
        <v>0.122467257</v>
      </c>
      <c r="BE29" s="702">
        <v>0.13234528100000001</v>
      </c>
      <c r="BF29" s="702">
        <v>0.1256399</v>
      </c>
      <c r="BG29" s="702">
        <v>0.1052568</v>
      </c>
      <c r="BH29" s="703">
        <v>0.1106597</v>
      </c>
      <c r="BI29" s="703">
        <v>0.13027720000000001</v>
      </c>
      <c r="BJ29" s="703">
        <v>0.13578950000000001</v>
      </c>
      <c r="BK29" s="703">
        <v>0.13498579999999999</v>
      </c>
      <c r="BL29" s="703">
        <v>0.1138675</v>
      </c>
      <c r="BM29" s="703">
        <v>9.3259499999999995E-2</v>
      </c>
      <c r="BN29" s="703">
        <v>0.11165600000000001</v>
      </c>
      <c r="BO29" s="703">
        <v>0.10165490000000001</v>
      </c>
      <c r="BP29" s="703">
        <v>0.10262540000000001</v>
      </c>
      <c r="BQ29" s="703">
        <v>0.1188519</v>
      </c>
      <c r="BR29" s="703">
        <v>0.12924169999999999</v>
      </c>
      <c r="BS29" s="703">
        <v>0.1122051</v>
      </c>
      <c r="BT29" s="703">
        <v>0.1151585</v>
      </c>
      <c r="BU29" s="703">
        <v>0.1358434</v>
      </c>
      <c r="BV29" s="703">
        <v>0.14092759999999999</v>
      </c>
    </row>
    <row r="30" spans="1:74" ht="11.1" customHeight="1" x14ac:dyDescent="0.2">
      <c r="A30" s="499" t="s">
        <v>1280</v>
      </c>
      <c r="B30" s="500" t="s">
        <v>1222</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28.842956144999999</v>
      </c>
      <c r="AN30" s="702">
        <v>27.816083179</v>
      </c>
      <c r="AO30" s="702">
        <v>27.464218828</v>
      </c>
      <c r="AP30" s="702">
        <v>26.782627837</v>
      </c>
      <c r="AQ30" s="702">
        <v>31.261263037999999</v>
      </c>
      <c r="AR30" s="702">
        <v>35.017987249000001</v>
      </c>
      <c r="AS30" s="702">
        <v>39.453091565000001</v>
      </c>
      <c r="AT30" s="702">
        <v>39.359724036000003</v>
      </c>
      <c r="AU30" s="702">
        <v>33.292554353</v>
      </c>
      <c r="AV30" s="702">
        <v>31.538626446999999</v>
      </c>
      <c r="AW30" s="702">
        <v>27.389639378999998</v>
      </c>
      <c r="AX30" s="702">
        <v>30.207747865000002</v>
      </c>
      <c r="AY30" s="702">
        <v>30.646561051999999</v>
      </c>
      <c r="AZ30" s="702">
        <v>28.071575152000001</v>
      </c>
      <c r="BA30" s="702">
        <v>26.867080138999999</v>
      </c>
      <c r="BB30" s="702">
        <v>27.692863393</v>
      </c>
      <c r="BC30" s="702">
        <v>31.829630658999999</v>
      </c>
      <c r="BD30" s="702">
        <v>36.980291446999999</v>
      </c>
      <c r="BE30" s="702">
        <v>38.924369044999999</v>
      </c>
      <c r="BF30" s="702">
        <v>40.617989999999999</v>
      </c>
      <c r="BG30" s="702">
        <v>36.531260000000003</v>
      </c>
      <c r="BH30" s="703">
        <v>32.385719999999999</v>
      </c>
      <c r="BI30" s="703">
        <v>28.99577</v>
      </c>
      <c r="BJ30" s="703">
        <v>32.366050000000001</v>
      </c>
      <c r="BK30" s="703">
        <v>31.75742</v>
      </c>
      <c r="BL30" s="703">
        <v>27.86815</v>
      </c>
      <c r="BM30" s="703">
        <v>28.633520000000001</v>
      </c>
      <c r="BN30" s="703">
        <v>29.354600000000001</v>
      </c>
      <c r="BO30" s="703">
        <v>33.563690000000001</v>
      </c>
      <c r="BP30" s="703">
        <v>36.555030000000002</v>
      </c>
      <c r="BQ30" s="703">
        <v>39.964889999999997</v>
      </c>
      <c r="BR30" s="703">
        <v>40.181550000000001</v>
      </c>
      <c r="BS30" s="703">
        <v>34.434690000000003</v>
      </c>
      <c r="BT30" s="703">
        <v>31.08943</v>
      </c>
      <c r="BU30" s="703">
        <v>28.047550000000001</v>
      </c>
      <c r="BV30" s="703">
        <v>31.543659999999999</v>
      </c>
    </row>
    <row r="31" spans="1:74" ht="11.1" customHeight="1" x14ac:dyDescent="0.2">
      <c r="A31" s="499" t="s">
        <v>1281</v>
      </c>
      <c r="B31" s="500" t="s">
        <v>1323</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28.842956144999999</v>
      </c>
      <c r="AN31" s="702">
        <v>27.816083179</v>
      </c>
      <c r="AO31" s="702">
        <v>27.464218828</v>
      </c>
      <c r="AP31" s="702">
        <v>26.782627837</v>
      </c>
      <c r="AQ31" s="702">
        <v>31.261263037999999</v>
      </c>
      <c r="AR31" s="702">
        <v>35.017987249000001</v>
      </c>
      <c r="AS31" s="702">
        <v>39.453091565000001</v>
      </c>
      <c r="AT31" s="702">
        <v>39.359724036000003</v>
      </c>
      <c r="AU31" s="702">
        <v>33.292554353</v>
      </c>
      <c r="AV31" s="702">
        <v>31.538626446999999</v>
      </c>
      <c r="AW31" s="702">
        <v>27.389639378999998</v>
      </c>
      <c r="AX31" s="702">
        <v>30.207747865000002</v>
      </c>
      <c r="AY31" s="702">
        <v>30.646561051999999</v>
      </c>
      <c r="AZ31" s="702">
        <v>28.071575152000001</v>
      </c>
      <c r="BA31" s="702">
        <v>26.867080138999999</v>
      </c>
      <c r="BB31" s="702">
        <v>27.692863393</v>
      </c>
      <c r="BC31" s="702">
        <v>31.829630658999999</v>
      </c>
      <c r="BD31" s="702">
        <v>36.980291446999999</v>
      </c>
      <c r="BE31" s="702">
        <v>38.924369044999999</v>
      </c>
      <c r="BF31" s="702">
        <v>40.617989999999999</v>
      </c>
      <c r="BG31" s="702">
        <v>36.531260000000003</v>
      </c>
      <c r="BH31" s="703">
        <v>32.385719999999999</v>
      </c>
      <c r="BI31" s="703">
        <v>28.99577</v>
      </c>
      <c r="BJ31" s="703">
        <v>32.366050000000001</v>
      </c>
      <c r="BK31" s="703">
        <v>31.75742</v>
      </c>
      <c r="BL31" s="703">
        <v>27.86815</v>
      </c>
      <c r="BM31" s="703">
        <v>28.633520000000001</v>
      </c>
      <c r="BN31" s="703">
        <v>29.354600000000001</v>
      </c>
      <c r="BO31" s="703">
        <v>33.563690000000001</v>
      </c>
      <c r="BP31" s="703">
        <v>36.555030000000002</v>
      </c>
      <c r="BQ31" s="703">
        <v>39.964889999999997</v>
      </c>
      <c r="BR31" s="703">
        <v>40.181550000000001</v>
      </c>
      <c r="BS31" s="703">
        <v>34.434690000000003</v>
      </c>
      <c r="BT31" s="703">
        <v>31.08943</v>
      </c>
      <c r="BU31" s="703">
        <v>28.047550000000001</v>
      </c>
      <c r="BV31" s="703">
        <v>31.543659999999999</v>
      </c>
    </row>
    <row r="32" spans="1:74" ht="11.1" customHeight="1" x14ac:dyDescent="0.2">
      <c r="A32" s="517"/>
      <c r="B32" s="131" t="s">
        <v>1343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333"/>
      <c r="BI32" s="333"/>
      <c r="BJ32" s="333"/>
      <c r="BK32" s="333"/>
      <c r="BL32" s="333"/>
      <c r="BM32" s="333"/>
      <c r="BN32" s="333"/>
      <c r="BO32" s="333"/>
      <c r="BP32" s="333"/>
      <c r="BQ32" s="333"/>
      <c r="BR32" s="333"/>
      <c r="BS32" s="333"/>
      <c r="BT32" s="333"/>
      <c r="BU32" s="333"/>
      <c r="BV32" s="333"/>
    </row>
    <row r="33" spans="1:74" ht="11.1" customHeight="1" x14ac:dyDescent="0.2">
      <c r="A33" s="499" t="s">
        <v>1282</v>
      </c>
      <c r="B33" s="500" t="s">
        <v>84</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8.3615540999999993</v>
      </c>
      <c r="AN33" s="702">
        <v>7.3685544189999996</v>
      </c>
      <c r="AO33" s="702">
        <v>7.9224206019999999</v>
      </c>
      <c r="AP33" s="702">
        <v>6.5853147329999997</v>
      </c>
      <c r="AQ33" s="702">
        <v>4.7013353609999999</v>
      </c>
      <c r="AR33" s="702">
        <v>5.8278656519999998</v>
      </c>
      <c r="AS33" s="702">
        <v>8.6349216949999992</v>
      </c>
      <c r="AT33" s="702">
        <v>9.8467311899999999</v>
      </c>
      <c r="AU33" s="702">
        <v>8.8307145489999996</v>
      </c>
      <c r="AV33" s="702">
        <v>7.7341516700000001</v>
      </c>
      <c r="AW33" s="702">
        <v>6.1008545439999997</v>
      </c>
      <c r="AX33" s="702">
        <v>7.7312803370000003</v>
      </c>
      <c r="AY33" s="702">
        <v>7.3293258940000001</v>
      </c>
      <c r="AZ33" s="702">
        <v>6.5741997259999998</v>
      </c>
      <c r="BA33" s="702">
        <v>6.9678882389999997</v>
      </c>
      <c r="BB33" s="702">
        <v>6.7447884570000003</v>
      </c>
      <c r="BC33" s="702">
        <v>5.437100858</v>
      </c>
      <c r="BD33" s="702">
        <v>7.954323359</v>
      </c>
      <c r="BE33" s="702">
        <v>9.9666378830000006</v>
      </c>
      <c r="BF33" s="702">
        <v>9.7576003849999999</v>
      </c>
      <c r="BG33" s="702">
        <v>9.2441467859999999</v>
      </c>
      <c r="BH33" s="703">
        <v>8.0552240000000008</v>
      </c>
      <c r="BI33" s="703">
        <v>5.5800970000000003</v>
      </c>
      <c r="BJ33" s="703">
        <v>7.9096260000000003</v>
      </c>
      <c r="BK33" s="703">
        <v>6.9479470000000001</v>
      </c>
      <c r="BL33" s="703">
        <v>7.4482480000000004</v>
      </c>
      <c r="BM33" s="703">
        <v>6.0261959999999997</v>
      </c>
      <c r="BN33" s="703">
        <v>4.5908410000000002</v>
      </c>
      <c r="BO33" s="703">
        <v>3.9542839999999999</v>
      </c>
      <c r="BP33" s="703">
        <v>6.2141539999999997</v>
      </c>
      <c r="BQ33" s="703">
        <v>9.174709</v>
      </c>
      <c r="BR33" s="703">
        <v>9.6673100000000005</v>
      </c>
      <c r="BS33" s="703">
        <v>9.8703070000000004</v>
      </c>
      <c r="BT33" s="703">
        <v>9.6892110000000002</v>
      </c>
      <c r="BU33" s="703">
        <v>7.2720640000000003</v>
      </c>
      <c r="BV33" s="703">
        <v>9.8031079999999999</v>
      </c>
    </row>
    <row r="34" spans="1:74" ht="11.1" customHeight="1" x14ac:dyDescent="0.2">
      <c r="A34" s="499" t="s">
        <v>1283</v>
      </c>
      <c r="B34" s="500" t="s">
        <v>83</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8.4455537280000001</v>
      </c>
      <c r="AN34" s="702">
        <v>6.9021318159999998</v>
      </c>
      <c r="AO34" s="702">
        <v>6.9052107180000002</v>
      </c>
      <c r="AP34" s="702">
        <v>5.6389677029999996</v>
      </c>
      <c r="AQ34" s="702">
        <v>4.8594443170000003</v>
      </c>
      <c r="AR34" s="702">
        <v>5.6338967980000003</v>
      </c>
      <c r="AS34" s="702">
        <v>7.8146397590000003</v>
      </c>
      <c r="AT34" s="702">
        <v>8.951361511</v>
      </c>
      <c r="AU34" s="702">
        <v>7.7702838950000004</v>
      </c>
      <c r="AV34" s="702">
        <v>7.418091907</v>
      </c>
      <c r="AW34" s="702">
        <v>7.4929252489999998</v>
      </c>
      <c r="AX34" s="702">
        <v>8.2993457950000007</v>
      </c>
      <c r="AY34" s="702">
        <v>7.6778197810000002</v>
      </c>
      <c r="AZ34" s="702">
        <v>7.2205445299999997</v>
      </c>
      <c r="BA34" s="702">
        <v>7.6051015529999999</v>
      </c>
      <c r="BB34" s="702">
        <v>5.5663106689999999</v>
      </c>
      <c r="BC34" s="702">
        <v>5.8423341229999997</v>
      </c>
      <c r="BD34" s="702">
        <v>7.6332316330000003</v>
      </c>
      <c r="BE34" s="702">
        <v>9.3703570450000004</v>
      </c>
      <c r="BF34" s="702">
        <v>9.5179779999999994</v>
      </c>
      <c r="BG34" s="702">
        <v>9.3271180000000005</v>
      </c>
      <c r="BH34" s="703">
        <v>8.7909550000000003</v>
      </c>
      <c r="BI34" s="703">
        <v>8.0848910000000007</v>
      </c>
      <c r="BJ34" s="703">
        <v>10.621180000000001</v>
      </c>
      <c r="BK34" s="703">
        <v>8.5554310000000005</v>
      </c>
      <c r="BL34" s="703">
        <v>7.2707660000000001</v>
      </c>
      <c r="BM34" s="703">
        <v>7.6313839999999997</v>
      </c>
      <c r="BN34" s="703">
        <v>5.0951870000000001</v>
      </c>
      <c r="BO34" s="703">
        <v>5.0268550000000003</v>
      </c>
      <c r="BP34" s="703">
        <v>6.771585</v>
      </c>
      <c r="BQ34" s="703">
        <v>7.8020430000000003</v>
      </c>
      <c r="BR34" s="703">
        <v>8.4121919999999992</v>
      </c>
      <c r="BS34" s="703">
        <v>6.5817100000000002</v>
      </c>
      <c r="BT34" s="703">
        <v>5.5246789999999999</v>
      </c>
      <c r="BU34" s="703">
        <v>5.1070529999999996</v>
      </c>
      <c r="BV34" s="703">
        <v>7.790845</v>
      </c>
    </row>
    <row r="35" spans="1:74" ht="11.1" customHeight="1" x14ac:dyDescent="0.2">
      <c r="A35" s="499" t="s">
        <v>1284</v>
      </c>
      <c r="B35" s="502" t="s">
        <v>86</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0.84978100000000001</v>
      </c>
      <c r="BB35" s="702">
        <v>0.74666699999999997</v>
      </c>
      <c r="BC35" s="702">
        <v>0.150615</v>
      </c>
      <c r="BD35" s="702">
        <v>0.30405700000000002</v>
      </c>
      <c r="BE35" s="702">
        <v>0.84557899999999997</v>
      </c>
      <c r="BF35" s="702">
        <v>0.86773</v>
      </c>
      <c r="BG35" s="702">
        <v>0.83335000000000004</v>
      </c>
      <c r="BH35" s="703">
        <v>0.82179999999999997</v>
      </c>
      <c r="BI35" s="703">
        <v>0.79529000000000005</v>
      </c>
      <c r="BJ35" s="703">
        <v>0.82179999999999997</v>
      </c>
      <c r="BK35" s="703">
        <v>0.82179999999999997</v>
      </c>
      <c r="BL35" s="703">
        <v>0.74226999999999999</v>
      </c>
      <c r="BM35" s="703">
        <v>0.82179999999999997</v>
      </c>
      <c r="BN35" s="703">
        <v>0.79529000000000005</v>
      </c>
      <c r="BO35" s="703">
        <v>0.82179999999999997</v>
      </c>
      <c r="BP35" s="703">
        <v>0.79529000000000005</v>
      </c>
      <c r="BQ35" s="703">
        <v>0.82179999999999997</v>
      </c>
      <c r="BR35" s="703">
        <v>0.82179999999999997</v>
      </c>
      <c r="BS35" s="703">
        <v>0.79529000000000005</v>
      </c>
      <c r="BT35" s="703">
        <v>0.82179999999999997</v>
      </c>
      <c r="BU35" s="703">
        <v>0.79529000000000005</v>
      </c>
      <c r="BV35" s="703">
        <v>0.82179999999999997</v>
      </c>
    </row>
    <row r="36" spans="1:74" ht="11.1" customHeight="1" x14ac:dyDescent="0.2">
      <c r="A36" s="499" t="s">
        <v>1285</v>
      </c>
      <c r="B36" s="502" t="s">
        <v>1218</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11.700228229</v>
      </c>
      <c r="AN36" s="702">
        <v>13.083998822</v>
      </c>
      <c r="AO36" s="702">
        <v>10.249161078</v>
      </c>
      <c r="AP36" s="702">
        <v>8.5437510999999997</v>
      </c>
      <c r="AQ36" s="702">
        <v>15.007633983</v>
      </c>
      <c r="AR36" s="702">
        <v>15.120597452</v>
      </c>
      <c r="AS36" s="702">
        <v>13.653156032</v>
      </c>
      <c r="AT36" s="702">
        <v>10.591585769</v>
      </c>
      <c r="AU36" s="702">
        <v>8.1534202439999994</v>
      </c>
      <c r="AV36" s="702">
        <v>8.2640077959999996</v>
      </c>
      <c r="AW36" s="702">
        <v>10.551444993</v>
      </c>
      <c r="AX36" s="702">
        <v>11.072247664000001</v>
      </c>
      <c r="AY36" s="702">
        <v>13.730411367</v>
      </c>
      <c r="AZ36" s="702">
        <v>11.312810315</v>
      </c>
      <c r="BA36" s="702">
        <v>9.2184009600000003</v>
      </c>
      <c r="BB36" s="702">
        <v>7.9200338329999997</v>
      </c>
      <c r="BC36" s="702">
        <v>11.334477031</v>
      </c>
      <c r="BD36" s="702">
        <v>12.766530501</v>
      </c>
      <c r="BE36" s="702">
        <v>10.22857731</v>
      </c>
      <c r="BF36" s="702">
        <v>8.93</v>
      </c>
      <c r="BG36" s="702">
        <v>7.12</v>
      </c>
      <c r="BH36" s="703">
        <v>7.4471660000000002</v>
      </c>
      <c r="BI36" s="703">
        <v>9.2249210000000001</v>
      </c>
      <c r="BJ36" s="703">
        <v>9.8955859999999998</v>
      </c>
      <c r="BK36" s="703">
        <v>11.35136</v>
      </c>
      <c r="BL36" s="703">
        <v>10.259510000000001</v>
      </c>
      <c r="BM36" s="703">
        <v>11.396140000000001</v>
      </c>
      <c r="BN36" s="703">
        <v>11.28735</v>
      </c>
      <c r="BO36" s="703">
        <v>14.571999999999999</v>
      </c>
      <c r="BP36" s="703">
        <v>15.02745</v>
      </c>
      <c r="BQ36" s="703">
        <v>12.686310000000001</v>
      </c>
      <c r="BR36" s="703">
        <v>9.7456449999999997</v>
      </c>
      <c r="BS36" s="703">
        <v>7.9691780000000003</v>
      </c>
      <c r="BT36" s="703">
        <v>7.884036</v>
      </c>
      <c r="BU36" s="703">
        <v>9.4514829999999996</v>
      </c>
      <c r="BV36" s="703">
        <v>10.265840000000001</v>
      </c>
    </row>
    <row r="37" spans="1:74" ht="11.1" customHeight="1" x14ac:dyDescent="0.2">
      <c r="A37" s="499" t="s">
        <v>1286</v>
      </c>
      <c r="B37" s="502" t="s">
        <v>1321</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4.4966762469999999</v>
      </c>
      <c r="AN37" s="702">
        <v>4.8136581500000002</v>
      </c>
      <c r="AO37" s="702">
        <v>4.613368232</v>
      </c>
      <c r="AP37" s="702">
        <v>4.7524777499999997</v>
      </c>
      <c r="AQ37" s="702">
        <v>4.8121036970000004</v>
      </c>
      <c r="AR37" s="702">
        <v>4.6267832760000003</v>
      </c>
      <c r="AS37" s="702">
        <v>4.3856393950000001</v>
      </c>
      <c r="AT37" s="702">
        <v>4.2449691749999996</v>
      </c>
      <c r="AU37" s="702">
        <v>3.9713123719999999</v>
      </c>
      <c r="AV37" s="702">
        <v>4.6478842399999998</v>
      </c>
      <c r="AW37" s="702">
        <v>5.0922902910000003</v>
      </c>
      <c r="AX37" s="702">
        <v>5.1475104610000004</v>
      </c>
      <c r="AY37" s="702">
        <v>4.6704540679999997</v>
      </c>
      <c r="AZ37" s="702">
        <v>4.9547654919999999</v>
      </c>
      <c r="BA37" s="702">
        <v>5.7052730089999999</v>
      </c>
      <c r="BB37" s="702">
        <v>5.8181503579999996</v>
      </c>
      <c r="BC37" s="702">
        <v>5.6588622190000004</v>
      </c>
      <c r="BD37" s="702">
        <v>5.1161970590000001</v>
      </c>
      <c r="BE37" s="702">
        <v>4.8456674770000001</v>
      </c>
      <c r="BF37" s="702">
        <v>4.9276960000000001</v>
      </c>
      <c r="BG37" s="702">
        <v>4.6852349999999996</v>
      </c>
      <c r="BH37" s="703">
        <v>5.5567120000000001</v>
      </c>
      <c r="BI37" s="703">
        <v>5.5740410000000002</v>
      </c>
      <c r="BJ37" s="703">
        <v>5.7462549999999997</v>
      </c>
      <c r="BK37" s="703">
        <v>5.7995039999999998</v>
      </c>
      <c r="BL37" s="703">
        <v>4.936712</v>
      </c>
      <c r="BM37" s="703">
        <v>6.2190029999999998</v>
      </c>
      <c r="BN37" s="703">
        <v>6.2391220000000001</v>
      </c>
      <c r="BO37" s="703">
        <v>6.2524699999999998</v>
      </c>
      <c r="BP37" s="703">
        <v>5.6173919999999997</v>
      </c>
      <c r="BQ37" s="703">
        <v>5.5303389999999997</v>
      </c>
      <c r="BR37" s="703">
        <v>5.2730759999999997</v>
      </c>
      <c r="BS37" s="703">
        <v>5.1600419999999998</v>
      </c>
      <c r="BT37" s="703">
        <v>5.9619229999999996</v>
      </c>
      <c r="BU37" s="703">
        <v>6.0023619999999998</v>
      </c>
      <c r="BV37" s="703">
        <v>6.0892929999999996</v>
      </c>
    </row>
    <row r="38" spans="1:74" ht="11.1" customHeight="1" x14ac:dyDescent="0.2">
      <c r="A38" s="499" t="s">
        <v>1287</v>
      </c>
      <c r="B38" s="500" t="s">
        <v>1322</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6.8435681999999998E-2</v>
      </c>
      <c r="AN38" s="702">
        <v>5.8852956999999997E-2</v>
      </c>
      <c r="AO38" s="702">
        <v>5.0006069E-2</v>
      </c>
      <c r="AP38" s="702">
        <v>4.8518751999999998E-2</v>
      </c>
      <c r="AQ38" s="702">
        <v>6.0166197999999997E-2</v>
      </c>
      <c r="AR38" s="702">
        <v>4.4147429000000002E-2</v>
      </c>
      <c r="AS38" s="702">
        <v>3.7881415000000002E-2</v>
      </c>
      <c r="AT38" s="702">
        <v>4.960966E-2</v>
      </c>
      <c r="AU38" s="702">
        <v>5.5505288999999999E-2</v>
      </c>
      <c r="AV38" s="702">
        <v>6.2031812999999998E-2</v>
      </c>
      <c r="AW38" s="702">
        <v>5.1621399999999998E-2</v>
      </c>
      <c r="AX38" s="702">
        <v>4.4625606999999998E-2</v>
      </c>
      <c r="AY38" s="702">
        <v>4.4707366999999998E-2</v>
      </c>
      <c r="AZ38" s="702">
        <v>5.5607406999999998E-2</v>
      </c>
      <c r="BA38" s="702">
        <v>6.6667169999999998E-2</v>
      </c>
      <c r="BB38" s="702">
        <v>7.0810045000000002E-2</v>
      </c>
      <c r="BC38" s="702">
        <v>6.4055959999999995E-2</v>
      </c>
      <c r="BD38" s="702">
        <v>5.8489504999999997E-2</v>
      </c>
      <c r="BE38" s="702">
        <v>6.4176419999999998E-2</v>
      </c>
      <c r="BF38" s="702">
        <v>5.0216200000000003E-2</v>
      </c>
      <c r="BG38" s="702">
        <v>6.5210699999999996E-2</v>
      </c>
      <c r="BH38" s="703">
        <v>5.7089800000000003E-2</v>
      </c>
      <c r="BI38" s="703">
        <v>5.6230799999999997E-2</v>
      </c>
      <c r="BJ38" s="703">
        <v>5.7807699999999997E-2</v>
      </c>
      <c r="BK38" s="703">
        <v>4.1831100000000003E-2</v>
      </c>
      <c r="BL38" s="703">
        <v>5.5021E-2</v>
      </c>
      <c r="BM38" s="703">
        <v>7.1205099999999993E-2</v>
      </c>
      <c r="BN38" s="703">
        <v>7.0097599999999996E-2</v>
      </c>
      <c r="BO38" s="703">
        <v>6.2889399999999998E-2</v>
      </c>
      <c r="BP38" s="703">
        <v>4.9043499999999997E-2</v>
      </c>
      <c r="BQ38" s="703">
        <v>6.9665299999999999E-2</v>
      </c>
      <c r="BR38" s="703">
        <v>4.0761600000000002E-2</v>
      </c>
      <c r="BS38" s="703">
        <v>5.3541999999999999E-2</v>
      </c>
      <c r="BT38" s="703">
        <v>4.4943499999999997E-2</v>
      </c>
      <c r="BU38" s="703">
        <v>4.9399899999999997E-2</v>
      </c>
      <c r="BV38" s="703">
        <v>5.2563800000000001E-2</v>
      </c>
    </row>
    <row r="39" spans="1:74" ht="11.1" customHeight="1" x14ac:dyDescent="0.2">
      <c r="A39" s="499" t="s">
        <v>1288</v>
      </c>
      <c r="B39" s="500" t="s">
        <v>1222</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33.933771985999996</v>
      </c>
      <c r="AN39" s="702">
        <v>32.951999164</v>
      </c>
      <c r="AO39" s="702">
        <v>30.593984699</v>
      </c>
      <c r="AP39" s="702">
        <v>26.404131037999999</v>
      </c>
      <c r="AQ39" s="702">
        <v>30.228824555999999</v>
      </c>
      <c r="AR39" s="702">
        <v>31.673706607</v>
      </c>
      <c r="AS39" s="702">
        <v>35.292159296000001</v>
      </c>
      <c r="AT39" s="702">
        <v>34.532781305</v>
      </c>
      <c r="AU39" s="702">
        <v>29.598322349</v>
      </c>
      <c r="AV39" s="702">
        <v>28.984723425999999</v>
      </c>
      <c r="AW39" s="702">
        <v>30.084224476999999</v>
      </c>
      <c r="AX39" s="702">
        <v>33.153281864</v>
      </c>
      <c r="AY39" s="702">
        <v>34.317812476999997</v>
      </c>
      <c r="AZ39" s="702">
        <v>30.88638847</v>
      </c>
      <c r="BA39" s="702">
        <v>30.413111931</v>
      </c>
      <c r="BB39" s="702">
        <v>26.866760362000001</v>
      </c>
      <c r="BC39" s="702">
        <v>28.487445190999999</v>
      </c>
      <c r="BD39" s="702">
        <v>33.832829056999998</v>
      </c>
      <c r="BE39" s="702">
        <v>35.320995134999997</v>
      </c>
      <c r="BF39" s="702">
        <v>34.051220000000001</v>
      </c>
      <c r="BG39" s="702">
        <v>31.27506</v>
      </c>
      <c r="BH39" s="703">
        <v>30.728950000000001</v>
      </c>
      <c r="BI39" s="703">
        <v>29.315470000000001</v>
      </c>
      <c r="BJ39" s="703">
        <v>35.052250000000001</v>
      </c>
      <c r="BK39" s="703">
        <v>33.517870000000002</v>
      </c>
      <c r="BL39" s="703">
        <v>30.712530000000001</v>
      </c>
      <c r="BM39" s="703">
        <v>32.165730000000003</v>
      </c>
      <c r="BN39" s="703">
        <v>28.07789</v>
      </c>
      <c r="BO39" s="703">
        <v>30.690300000000001</v>
      </c>
      <c r="BP39" s="703">
        <v>34.474919999999997</v>
      </c>
      <c r="BQ39" s="703">
        <v>36.084870000000002</v>
      </c>
      <c r="BR39" s="703">
        <v>33.960790000000003</v>
      </c>
      <c r="BS39" s="703">
        <v>30.430070000000001</v>
      </c>
      <c r="BT39" s="703">
        <v>29.926590000000001</v>
      </c>
      <c r="BU39" s="703">
        <v>28.67765</v>
      </c>
      <c r="BV39" s="703">
        <v>34.823450000000001</v>
      </c>
    </row>
    <row r="40" spans="1:74" ht="11.1" customHeight="1" x14ac:dyDescent="0.2">
      <c r="A40" s="499" t="s">
        <v>1289</v>
      </c>
      <c r="B40" s="500" t="s">
        <v>1323</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32.707079999999998</v>
      </c>
      <c r="AB40" s="702">
        <v>30.33052</v>
      </c>
      <c r="AC40" s="702">
        <v>31.285530000000001</v>
      </c>
      <c r="AD40" s="702">
        <v>27.262360000000001</v>
      </c>
      <c r="AE40" s="702">
        <v>29.43469</v>
      </c>
      <c r="AF40" s="702">
        <v>30.2956</v>
      </c>
      <c r="AG40" s="702">
        <v>34.551569999999998</v>
      </c>
      <c r="AH40" s="702">
        <v>34.827399999999997</v>
      </c>
      <c r="AI40" s="702">
        <v>28.441700000000001</v>
      </c>
      <c r="AJ40" s="702">
        <v>28.863060000000001</v>
      </c>
      <c r="AK40" s="702">
        <v>29.171790000000001</v>
      </c>
      <c r="AL40" s="702">
        <v>31.218389999999999</v>
      </c>
      <c r="AM40" s="702">
        <v>32.466970000000003</v>
      </c>
      <c r="AN40" s="702">
        <v>29.324349999999999</v>
      </c>
      <c r="AO40" s="702">
        <v>29.471789999999999</v>
      </c>
      <c r="AP40" s="702">
        <v>25.40052</v>
      </c>
      <c r="AQ40" s="702">
        <v>27.06371</v>
      </c>
      <c r="AR40" s="702">
        <v>29.27103</v>
      </c>
      <c r="AS40" s="702">
        <v>34.151260000000001</v>
      </c>
      <c r="AT40" s="702">
        <v>32.956620000000001</v>
      </c>
      <c r="AU40" s="702">
        <v>27.420439999999999</v>
      </c>
      <c r="AV40" s="702">
        <v>27.970739999999999</v>
      </c>
      <c r="AW40" s="702">
        <v>27.49164</v>
      </c>
      <c r="AX40" s="702">
        <v>32.13503</v>
      </c>
      <c r="AY40" s="702">
        <v>31.89715</v>
      </c>
      <c r="AZ40" s="702">
        <v>27.709250000000001</v>
      </c>
      <c r="BA40" s="702">
        <v>28.87687</v>
      </c>
      <c r="BB40" s="702">
        <v>25.24823</v>
      </c>
      <c r="BC40" s="702">
        <v>27.947780000000002</v>
      </c>
      <c r="BD40" s="702">
        <v>30.820080000000001</v>
      </c>
      <c r="BE40" s="702">
        <v>36.310780000000001</v>
      </c>
      <c r="BF40" s="702">
        <v>32.826039999999999</v>
      </c>
      <c r="BG40" s="702">
        <v>28.577960000000001</v>
      </c>
      <c r="BH40" s="703">
        <v>29.34714</v>
      </c>
      <c r="BI40" s="703">
        <v>27.711130000000001</v>
      </c>
      <c r="BJ40" s="703">
        <v>33.866</v>
      </c>
      <c r="BK40" s="703">
        <v>31.321110000000001</v>
      </c>
      <c r="BL40" s="703">
        <v>27.79674</v>
      </c>
      <c r="BM40" s="703">
        <v>30.272829999999999</v>
      </c>
      <c r="BN40" s="703">
        <v>25.882269999999998</v>
      </c>
      <c r="BO40" s="703">
        <v>28.272570000000002</v>
      </c>
      <c r="BP40" s="703">
        <v>32.156739999999999</v>
      </c>
      <c r="BQ40" s="703">
        <v>34.917529999999999</v>
      </c>
      <c r="BR40" s="703">
        <v>33.004890000000003</v>
      </c>
      <c r="BS40" s="703">
        <v>28.477609999999999</v>
      </c>
      <c r="BT40" s="703">
        <v>28.881340000000002</v>
      </c>
      <c r="BU40" s="703">
        <v>27.736830000000001</v>
      </c>
      <c r="BV40" s="703">
        <v>33.889749999999999</v>
      </c>
    </row>
    <row r="41" spans="1:74" ht="11.1" customHeight="1" x14ac:dyDescent="0.2">
      <c r="A41" s="517"/>
      <c r="B41" s="131" t="s">
        <v>1290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333"/>
      <c r="BI41" s="333"/>
      <c r="BJ41" s="333"/>
      <c r="BK41" s="333"/>
      <c r="BL41" s="333"/>
      <c r="BM41" s="333"/>
      <c r="BN41" s="333"/>
      <c r="BO41" s="333"/>
      <c r="BP41" s="333"/>
      <c r="BQ41" s="333"/>
      <c r="BR41" s="333"/>
      <c r="BS41" s="333"/>
      <c r="BT41" s="333"/>
      <c r="BU41" s="333"/>
      <c r="BV41" s="333"/>
    </row>
    <row r="42" spans="1:74" ht="11.1" customHeight="1" x14ac:dyDescent="0.2">
      <c r="A42" s="499" t="s">
        <v>1291</v>
      </c>
      <c r="B42" s="500" t="s">
        <v>84</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4.2393890330000001</v>
      </c>
      <c r="AN42" s="702">
        <v>4.002400282</v>
      </c>
      <c r="AO42" s="702">
        <v>3.5309089660000001</v>
      </c>
      <c r="AP42" s="702">
        <v>4.0440466800000001</v>
      </c>
      <c r="AQ42" s="702">
        <v>5.1460853020000004</v>
      </c>
      <c r="AR42" s="702">
        <v>5.5127518530000001</v>
      </c>
      <c r="AS42" s="702">
        <v>7.0203277240000004</v>
      </c>
      <c r="AT42" s="702">
        <v>7.1173611860000001</v>
      </c>
      <c r="AU42" s="702">
        <v>6.2576117870000001</v>
      </c>
      <c r="AV42" s="702">
        <v>5.5904840929999997</v>
      </c>
      <c r="AW42" s="702">
        <v>4.4113591430000003</v>
      </c>
      <c r="AX42" s="702">
        <v>4.7969687839999997</v>
      </c>
      <c r="AY42" s="702">
        <v>4.514621301</v>
      </c>
      <c r="AZ42" s="702">
        <v>2.7370619299999999</v>
      </c>
      <c r="BA42" s="702">
        <v>3.7191738239999999</v>
      </c>
      <c r="BB42" s="702">
        <v>4.3169182270000004</v>
      </c>
      <c r="BC42" s="702">
        <v>5.2471828540000001</v>
      </c>
      <c r="BD42" s="702">
        <v>6.232521191</v>
      </c>
      <c r="BE42" s="702">
        <v>7.4552408909999999</v>
      </c>
      <c r="BF42" s="702">
        <v>6.3392780000000002</v>
      </c>
      <c r="BG42" s="702">
        <v>5.9457959999999996</v>
      </c>
      <c r="BH42" s="703">
        <v>5.5059509999999996</v>
      </c>
      <c r="BI42" s="703">
        <v>3.6022959999999999</v>
      </c>
      <c r="BJ42" s="703">
        <v>4.7703519999999999</v>
      </c>
      <c r="BK42" s="703">
        <v>4.0578580000000004</v>
      </c>
      <c r="BL42" s="703">
        <v>2.849326</v>
      </c>
      <c r="BM42" s="703">
        <v>3.2918280000000002</v>
      </c>
      <c r="BN42" s="703">
        <v>3.7222940000000002</v>
      </c>
      <c r="BO42" s="703">
        <v>4.6000860000000001</v>
      </c>
      <c r="BP42" s="703">
        <v>5.0136760000000002</v>
      </c>
      <c r="BQ42" s="703">
        <v>6.6629329999999998</v>
      </c>
      <c r="BR42" s="703">
        <v>6.7841149999999999</v>
      </c>
      <c r="BS42" s="703">
        <v>6.6597590000000002</v>
      </c>
      <c r="BT42" s="703">
        <v>6.4258360000000003</v>
      </c>
      <c r="BU42" s="703">
        <v>3.8610199999999999</v>
      </c>
      <c r="BV42" s="703">
        <v>5.360754</v>
      </c>
    </row>
    <row r="43" spans="1:74" ht="11.1" customHeight="1" x14ac:dyDescent="0.2">
      <c r="A43" s="499" t="s">
        <v>1292</v>
      </c>
      <c r="B43" s="500" t="s">
        <v>83</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2.3491298349999998</v>
      </c>
      <c r="AN43" s="702">
        <v>1.6028247950000001</v>
      </c>
      <c r="AO43" s="702">
        <v>1.315729615</v>
      </c>
      <c r="AP43" s="702">
        <v>1.2550656630000001</v>
      </c>
      <c r="AQ43" s="702">
        <v>1.7362489729999999</v>
      </c>
      <c r="AR43" s="702">
        <v>2.3418889360000001</v>
      </c>
      <c r="AS43" s="702">
        <v>2.7834664949999999</v>
      </c>
      <c r="AT43" s="702">
        <v>3.027339537</v>
      </c>
      <c r="AU43" s="702">
        <v>2.944337215</v>
      </c>
      <c r="AV43" s="702">
        <v>2.5300824689999999</v>
      </c>
      <c r="AW43" s="702">
        <v>1.776641243</v>
      </c>
      <c r="AX43" s="702">
        <v>2.2791190399999999</v>
      </c>
      <c r="AY43" s="702">
        <v>2.6796034670000002</v>
      </c>
      <c r="AZ43" s="702">
        <v>1.9513666599999999</v>
      </c>
      <c r="BA43" s="702">
        <v>1.2751565</v>
      </c>
      <c r="BB43" s="702">
        <v>1.3396459810000001</v>
      </c>
      <c r="BC43" s="702">
        <v>1.5864878840000001</v>
      </c>
      <c r="BD43" s="702">
        <v>2.6797518390000001</v>
      </c>
      <c r="BE43" s="702">
        <v>2.617466909</v>
      </c>
      <c r="BF43" s="702">
        <v>2.9502929999999998</v>
      </c>
      <c r="BG43" s="702">
        <v>2.8582920000000001</v>
      </c>
      <c r="BH43" s="703">
        <v>2.3747699999999998</v>
      </c>
      <c r="BI43" s="703">
        <v>1.8627279999999999</v>
      </c>
      <c r="BJ43" s="703">
        <v>2.6050390000000001</v>
      </c>
      <c r="BK43" s="703">
        <v>2.44706</v>
      </c>
      <c r="BL43" s="703">
        <v>1.5088630000000001</v>
      </c>
      <c r="BM43" s="703">
        <v>1.691678</v>
      </c>
      <c r="BN43" s="703">
        <v>1.180272</v>
      </c>
      <c r="BO43" s="703">
        <v>1.37845</v>
      </c>
      <c r="BP43" s="703">
        <v>2.4885190000000001</v>
      </c>
      <c r="BQ43" s="703">
        <v>1.866492</v>
      </c>
      <c r="BR43" s="703">
        <v>2.0737730000000001</v>
      </c>
      <c r="BS43" s="703">
        <v>1.4225669999999999</v>
      </c>
      <c r="BT43" s="703">
        <v>0.57307699999999995</v>
      </c>
      <c r="BU43" s="703">
        <v>0.80510340000000002</v>
      </c>
      <c r="BV43" s="703">
        <v>1.143343</v>
      </c>
    </row>
    <row r="44" spans="1:74" ht="11.1" customHeight="1" x14ac:dyDescent="0.2">
      <c r="A44" s="499" t="s">
        <v>1293</v>
      </c>
      <c r="B44" s="502" t="s">
        <v>86</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2.938412</v>
      </c>
      <c r="BB44" s="702">
        <v>2.203284</v>
      </c>
      <c r="BC44" s="702">
        <v>2.0864739999999999</v>
      </c>
      <c r="BD44" s="702">
        <v>2.8533330000000001</v>
      </c>
      <c r="BE44" s="702">
        <v>2.7993480000000002</v>
      </c>
      <c r="BF44" s="702">
        <v>2.9375399999999998</v>
      </c>
      <c r="BG44" s="702">
        <v>2.82525</v>
      </c>
      <c r="BH44" s="703">
        <v>2.0182099999999998</v>
      </c>
      <c r="BI44" s="703">
        <v>2.7439200000000001</v>
      </c>
      <c r="BJ44" s="703">
        <v>2.9079600000000001</v>
      </c>
      <c r="BK44" s="703">
        <v>2.9079600000000001</v>
      </c>
      <c r="BL44" s="703">
        <v>2.6265399999999999</v>
      </c>
      <c r="BM44" s="703">
        <v>2.9079600000000001</v>
      </c>
      <c r="BN44" s="703">
        <v>2.1375099999999998</v>
      </c>
      <c r="BO44" s="703">
        <v>2.5094699999999999</v>
      </c>
      <c r="BP44" s="703">
        <v>2.8141500000000002</v>
      </c>
      <c r="BQ44" s="703">
        <v>2.9079600000000001</v>
      </c>
      <c r="BR44" s="703">
        <v>2.9079600000000001</v>
      </c>
      <c r="BS44" s="703">
        <v>2.8141500000000002</v>
      </c>
      <c r="BT44" s="703">
        <v>2.2021299999999999</v>
      </c>
      <c r="BU44" s="703">
        <v>2.4173100000000001</v>
      </c>
      <c r="BV44" s="703">
        <v>2.9079600000000001</v>
      </c>
    </row>
    <row r="45" spans="1:74" ht="11.1" customHeight="1" x14ac:dyDescent="0.2">
      <c r="A45" s="499" t="s">
        <v>1294</v>
      </c>
      <c r="B45" s="502" t="s">
        <v>1218</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0.83994335399999998</v>
      </c>
      <c r="AN45" s="702">
        <v>0.85582405299999997</v>
      </c>
      <c r="AO45" s="702">
        <v>0.96064517100000002</v>
      </c>
      <c r="AP45" s="702">
        <v>1.1438523089999999</v>
      </c>
      <c r="AQ45" s="702">
        <v>1.38587434</v>
      </c>
      <c r="AR45" s="702">
        <v>1.422930963</v>
      </c>
      <c r="AS45" s="702">
        <v>1.4299513939999999</v>
      </c>
      <c r="AT45" s="702">
        <v>1.3123565049999999</v>
      </c>
      <c r="AU45" s="702">
        <v>0.98984309699999995</v>
      </c>
      <c r="AV45" s="702">
        <v>0.89907466400000002</v>
      </c>
      <c r="AW45" s="702">
        <v>0.81207541000000005</v>
      </c>
      <c r="AX45" s="702">
        <v>0.742464389</v>
      </c>
      <c r="AY45" s="702">
        <v>0.81292843999999997</v>
      </c>
      <c r="AZ45" s="702">
        <v>0.74294898300000001</v>
      </c>
      <c r="BA45" s="702">
        <v>0.93285846800000005</v>
      </c>
      <c r="BB45" s="702">
        <v>1.0032385290000001</v>
      </c>
      <c r="BC45" s="702">
        <v>1.0851749610000001</v>
      </c>
      <c r="BD45" s="702">
        <v>1.168773166</v>
      </c>
      <c r="BE45" s="702">
        <v>1.2162919780000001</v>
      </c>
      <c r="BF45" s="702">
        <v>1.09782</v>
      </c>
      <c r="BG45" s="702">
        <v>0.82468059999999999</v>
      </c>
      <c r="BH45" s="703">
        <v>0.70271419999999996</v>
      </c>
      <c r="BI45" s="703">
        <v>0.69829260000000004</v>
      </c>
      <c r="BJ45" s="703">
        <v>0.73215220000000003</v>
      </c>
      <c r="BK45" s="703">
        <v>0.80208120000000005</v>
      </c>
      <c r="BL45" s="703">
        <v>0.77849330000000005</v>
      </c>
      <c r="BM45" s="703">
        <v>1.0600540000000001</v>
      </c>
      <c r="BN45" s="703">
        <v>1.171662</v>
      </c>
      <c r="BO45" s="703">
        <v>1.30026</v>
      </c>
      <c r="BP45" s="703">
        <v>1.41171</v>
      </c>
      <c r="BQ45" s="703">
        <v>1.4856830000000001</v>
      </c>
      <c r="BR45" s="703">
        <v>1.327393</v>
      </c>
      <c r="BS45" s="703">
        <v>1.0140100000000001</v>
      </c>
      <c r="BT45" s="703">
        <v>0.86943700000000002</v>
      </c>
      <c r="BU45" s="703">
        <v>0.83578909999999995</v>
      </c>
      <c r="BV45" s="703">
        <v>0.85323139999999997</v>
      </c>
    </row>
    <row r="46" spans="1:74" ht="11.1" customHeight="1" x14ac:dyDescent="0.2">
      <c r="A46" s="499" t="s">
        <v>1295</v>
      </c>
      <c r="B46" s="502" t="s">
        <v>1321</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0.79688885099999995</v>
      </c>
      <c r="AN46" s="702">
        <v>0.80169697100000004</v>
      </c>
      <c r="AO46" s="702">
        <v>0.92680919799999995</v>
      </c>
      <c r="AP46" s="702">
        <v>0.98711112499999998</v>
      </c>
      <c r="AQ46" s="702">
        <v>1.0484357580000001</v>
      </c>
      <c r="AR46" s="702">
        <v>1.091881442</v>
      </c>
      <c r="AS46" s="702">
        <v>0.89855507599999995</v>
      </c>
      <c r="AT46" s="702">
        <v>0.85835946799999996</v>
      </c>
      <c r="AU46" s="702">
        <v>0.78546066800000003</v>
      </c>
      <c r="AV46" s="702">
        <v>0.56908729199999997</v>
      </c>
      <c r="AW46" s="702">
        <v>0.83145111400000005</v>
      </c>
      <c r="AX46" s="702">
        <v>0.89279742399999995</v>
      </c>
      <c r="AY46" s="702">
        <v>0.88083174600000003</v>
      </c>
      <c r="AZ46" s="702">
        <v>0.93218783199999999</v>
      </c>
      <c r="BA46" s="702">
        <v>1.2022575440000001</v>
      </c>
      <c r="BB46" s="702">
        <v>1.2062870729999999</v>
      </c>
      <c r="BC46" s="702">
        <v>1.366538284</v>
      </c>
      <c r="BD46" s="702">
        <v>1.212731123</v>
      </c>
      <c r="BE46" s="702">
        <v>0.95799789300000004</v>
      </c>
      <c r="BF46" s="702">
        <v>1.3332930000000001</v>
      </c>
      <c r="BG46" s="702">
        <v>1.245857</v>
      </c>
      <c r="BH46" s="703">
        <v>1.3462229999999999</v>
      </c>
      <c r="BI46" s="703">
        <v>1.2108300000000001</v>
      </c>
      <c r="BJ46" s="703">
        <v>1.7713239999999999</v>
      </c>
      <c r="BK46" s="703">
        <v>1.806873</v>
      </c>
      <c r="BL46" s="703">
        <v>1.478467</v>
      </c>
      <c r="BM46" s="703">
        <v>2.0548670000000002</v>
      </c>
      <c r="BN46" s="703">
        <v>1.8951169999999999</v>
      </c>
      <c r="BO46" s="703">
        <v>1.9068590000000001</v>
      </c>
      <c r="BP46" s="703">
        <v>1.658633</v>
      </c>
      <c r="BQ46" s="703">
        <v>1.350187</v>
      </c>
      <c r="BR46" s="703">
        <v>1.79332</v>
      </c>
      <c r="BS46" s="703">
        <v>1.8371710000000001</v>
      </c>
      <c r="BT46" s="703">
        <v>1.709525</v>
      </c>
      <c r="BU46" s="703">
        <v>2.0419700000000001</v>
      </c>
      <c r="BV46" s="703">
        <v>1.9611799999999999</v>
      </c>
    </row>
    <row r="47" spans="1:74" ht="11.1" customHeight="1" x14ac:dyDescent="0.2">
      <c r="A47" s="499" t="s">
        <v>1296</v>
      </c>
      <c r="B47" s="500" t="s">
        <v>1322</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8.9271060000000006E-3</v>
      </c>
      <c r="AN47" s="702">
        <v>1.7334716E-2</v>
      </c>
      <c r="AO47" s="702">
        <v>9.4178209999999998E-3</v>
      </c>
      <c r="AP47" s="702">
        <v>2.1625696999999999E-2</v>
      </c>
      <c r="AQ47" s="702">
        <v>2.85147E-2</v>
      </c>
      <c r="AR47" s="702">
        <v>4.0386726999999997E-2</v>
      </c>
      <c r="AS47" s="702">
        <v>3.4976321999999997E-2</v>
      </c>
      <c r="AT47" s="702">
        <v>4.8363445999999997E-2</v>
      </c>
      <c r="AU47" s="702">
        <v>1.2329131E-2</v>
      </c>
      <c r="AV47" s="702">
        <v>5.7573809999999998E-3</v>
      </c>
      <c r="AW47" s="702">
        <v>4.0546640000000004E-3</v>
      </c>
      <c r="AX47" s="702">
        <v>-3.5568539999999999E-3</v>
      </c>
      <c r="AY47" s="702">
        <v>-1.0394373E-2</v>
      </c>
      <c r="AZ47" s="702">
        <v>1.1332824999999999E-2</v>
      </c>
      <c r="BA47" s="702">
        <v>1.4383263E-2</v>
      </c>
      <c r="BB47" s="702">
        <v>3.1434364999999999E-2</v>
      </c>
      <c r="BC47" s="702">
        <v>4.0985019999999997E-2</v>
      </c>
      <c r="BD47" s="702">
        <v>5.1143440999999998E-2</v>
      </c>
      <c r="BE47" s="702">
        <v>4.6611424999999998E-2</v>
      </c>
      <c r="BF47" s="702">
        <v>3.5262799999999997E-2</v>
      </c>
      <c r="BG47" s="702">
        <v>7.9633599999999992E-3</v>
      </c>
      <c r="BH47" s="703">
        <v>-2.4780499999999999E-3</v>
      </c>
      <c r="BI47" s="703">
        <v>-5.5561200000000003E-4</v>
      </c>
      <c r="BJ47" s="703">
        <v>2.5756500000000001E-3</v>
      </c>
      <c r="BK47" s="703">
        <v>-1.16735E-2</v>
      </c>
      <c r="BL47" s="703">
        <v>9.0540700000000009E-3</v>
      </c>
      <c r="BM47" s="703">
        <v>1.60755E-2</v>
      </c>
      <c r="BN47" s="703">
        <v>3.0352400000000002E-2</v>
      </c>
      <c r="BO47" s="703">
        <v>4.6122200000000002E-2</v>
      </c>
      <c r="BP47" s="703">
        <v>5.5391700000000002E-2</v>
      </c>
      <c r="BQ47" s="703">
        <v>4.5766800000000003E-2</v>
      </c>
      <c r="BR47" s="703">
        <v>3.8272300000000002E-2</v>
      </c>
      <c r="BS47" s="703">
        <v>1.01983E-2</v>
      </c>
      <c r="BT47" s="703">
        <v>-1.6852900000000001E-3</v>
      </c>
      <c r="BU47" s="703">
        <v>9.5121699999999997E-4</v>
      </c>
      <c r="BV47" s="703">
        <v>6.2963999999999997E-3</v>
      </c>
    </row>
    <row r="48" spans="1:74" ht="11.1" customHeight="1" x14ac:dyDescent="0.2">
      <c r="A48" s="499" t="s">
        <v>1297</v>
      </c>
      <c r="B48" s="500" t="s">
        <v>1222</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11.210272179</v>
      </c>
      <c r="AN48" s="702">
        <v>9.7716938169999992</v>
      </c>
      <c r="AO48" s="702">
        <v>9.5396947710000006</v>
      </c>
      <c r="AP48" s="702">
        <v>9.4509994739999996</v>
      </c>
      <c r="AQ48" s="702">
        <v>12.114418073</v>
      </c>
      <c r="AR48" s="702">
        <v>13.261398921</v>
      </c>
      <c r="AS48" s="702">
        <v>15.096346011</v>
      </c>
      <c r="AT48" s="702">
        <v>15.284851142000001</v>
      </c>
      <c r="AU48" s="702">
        <v>13.835889898</v>
      </c>
      <c r="AV48" s="702">
        <v>11.837654899</v>
      </c>
      <c r="AW48" s="702">
        <v>9.7511825739999995</v>
      </c>
      <c r="AX48" s="702">
        <v>11.521100783</v>
      </c>
      <c r="AY48" s="702">
        <v>11.853798581</v>
      </c>
      <c r="AZ48" s="702">
        <v>8.9120292299999999</v>
      </c>
      <c r="BA48" s="702">
        <v>10.082241599</v>
      </c>
      <c r="BB48" s="702">
        <v>10.100808174999999</v>
      </c>
      <c r="BC48" s="702">
        <v>11.412843003000001</v>
      </c>
      <c r="BD48" s="702">
        <v>14.19825376</v>
      </c>
      <c r="BE48" s="702">
        <v>15.092957095999999</v>
      </c>
      <c r="BF48" s="702">
        <v>14.693490000000001</v>
      </c>
      <c r="BG48" s="702">
        <v>13.707839999999999</v>
      </c>
      <c r="BH48" s="703">
        <v>11.94539</v>
      </c>
      <c r="BI48" s="703">
        <v>10.117509999999999</v>
      </c>
      <c r="BJ48" s="703">
        <v>12.789400000000001</v>
      </c>
      <c r="BK48" s="703">
        <v>12.010160000000001</v>
      </c>
      <c r="BL48" s="703">
        <v>9.2507420000000007</v>
      </c>
      <c r="BM48" s="703">
        <v>11.022460000000001</v>
      </c>
      <c r="BN48" s="703">
        <v>10.13721</v>
      </c>
      <c r="BO48" s="703">
        <v>11.741250000000001</v>
      </c>
      <c r="BP48" s="703">
        <v>13.442080000000001</v>
      </c>
      <c r="BQ48" s="703">
        <v>14.31902</v>
      </c>
      <c r="BR48" s="703">
        <v>14.92483</v>
      </c>
      <c r="BS48" s="703">
        <v>13.757860000000001</v>
      </c>
      <c r="BT48" s="703">
        <v>11.778320000000001</v>
      </c>
      <c r="BU48" s="703">
        <v>9.9621440000000003</v>
      </c>
      <c r="BV48" s="703">
        <v>12.23277</v>
      </c>
    </row>
    <row r="49" spans="1:74" ht="11.1" customHeight="1" x14ac:dyDescent="0.2">
      <c r="A49" s="499" t="s">
        <v>1298</v>
      </c>
      <c r="B49" s="500" t="s">
        <v>1323</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7.4517150000000001</v>
      </c>
      <c r="AB49" s="702">
        <v>6.5153239999999997</v>
      </c>
      <c r="AC49" s="702">
        <v>7.0147469999999998</v>
      </c>
      <c r="AD49" s="702">
        <v>6.7444649999999999</v>
      </c>
      <c r="AE49" s="702">
        <v>7.7465770000000003</v>
      </c>
      <c r="AF49" s="702">
        <v>9.2077259999999992</v>
      </c>
      <c r="AG49" s="702">
        <v>11.62621</v>
      </c>
      <c r="AH49" s="702">
        <v>12.071120000000001</v>
      </c>
      <c r="AI49" s="702">
        <v>9.2194780000000005</v>
      </c>
      <c r="AJ49" s="702">
        <v>7.0960510000000001</v>
      </c>
      <c r="AK49" s="702">
        <v>6.4805970000000004</v>
      </c>
      <c r="AL49" s="702">
        <v>7.0066620000000004</v>
      </c>
      <c r="AM49" s="702">
        <v>7.0766349999999996</v>
      </c>
      <c r="AN49" s="702">
        <v>6.5791750000000002</v>
      </c>
      <c r="AO49" s="702">
        <v>6.9105540000000003</v>
      </c>
      <c r="AP49" s="702">
        <v>6.3371430000000002</v>
      </c>
      <c r="AQ49" s="702">
        <v>8.5266599999999997</v>
      </c>
      <c r="AR49" s="702">
        <v>9.6023479999999992</v>
      </c>
      <c r="AS49" s="702">
        <v>12.226000000000001</v>
      </c>
      <c r="AT49" s="702">
        <v>12.58245</v>
      </c>
      <c r="AU49" s="702">
        <v>9.5281959999999994</v>
      </c>
      <c r="AV49" s="702">
        <v>7.4770190000000003</v>
      </c>
      <c r="AW49" s="702">
        <v>5.9014769999999999</v>
      </c>
      <c r="AX49" s="702">
        <v>7.1901609999999998</v>
      </c>
      <c r="AY49" s="702">
        <v>7.0727799999999998</v>
      </c>
      <c r="AZ49" s="702">
        <v>6.1594569999999997</v>
      </c>
      <c r="BA49" s="702">
        <v>6.2774489999999998</v>
      </c>
      <c r="BB49" s="702">
        <v>6.4397339999999996</v>
      </c>
      <c r="BC49" s="702">
        <v>8.1707479999999997</v>
      </c>
      <c r="BD49" s="702">
        <v>10.85741</v>
      </c>
      <c r="BE49" s="702">
        <v>11.95608</v>
      </c>
      <c r="BF49" s="702">
        <v>10.740790000000001</v>
      </c>
      <c r="BG49" s="702">
        <v>9.1079139999999992</v>
      </c>
      <c r="BH49" s="703">
        <v>7.6943729999999997</v>
      </c>
      <c r="BI49" s="703">
        <v>6.064781</v>
      </c>
      <c r="BJ49" s="703">
        <v>7.2285830000000004</v>
      </c>
      <c r="BK49" s="703">
        <v>6.60107</v>
      </c>
      <c r="BL49" s="703">
        <v>5.7710939999999997</v>
      </c>
      <c r="BM49" s="703">
        <v>6.5253160000000001</v>
      </c>
      <c r="BN49" s="703">
        <v>6.3240489999999996</v>
      </c>
      <c r="BO49" s="703">
        <v>8.0852540000000008</v>
      </c>
      <c r="BP49" s="703">
        <v>10.083970000000001</v>
      </c>
      <c r="BQ49" s="703">
        <v>11.338990000000001</v>
      </c>
      <c r="BR49" s="703">
        <v>11.14542</v>
      </c>
      <c r="BS49" s="703">
        <v>9.3864780000000003</v>
      </c>
      <c r="BT49" s="703">
        <v>7.6032960000000003</v>
      </c>
      <c r="BU49" s="703">
        <v>6.0677269999999996</v>
      </c>
      <c r="BV49" s="703">
        <v>7.2383509999999998</v>
      </c>
    </row>
    <row r="50" spans="1:74" ht="11.1" customHeight="1" x14ac:dyDescent="0.2">
      <c r="A50" s="517"/>
      <c r="B50" s="131" t="s">
        <v>1299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333"/>
      <c r="BI50" s="333"/>
      <c r="BJ50" s="333"/>
      <c r="BK50" s="333"/>
      <c r="BL50" s="333"/>
      <c r="BM50" s="333"/>
      <c r="BN50" s="333"/>
      <c r="BO50" s="333"/>
      <c r="BP50" s="333"/>
      <c r="BQ50" s="333"/>
      <c r="BR50" s="333"/>
      <c r="BS50" s="333"/>
      <c r="BT50" s="333"/>
      <c r="BU50" s="333"/>
      <c r="BV50" s="333"/>
    </row>
    <row r="51" spans="1:74" ht="11.1" customHeight="1" x14ac:dyDescent="0.2">
      <c r="A51" s="499" t="s">
        <v>1300</v>
      </c>
      <c r="B51" s="500" t="s">
        <v>84</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5.674219839</v>
      </c>
      <c r="AN51" s="702">
        <v>5.0646347130000002</v>
      </c>
      <c r="AO51" s="702">
        <v>5.9227250720000004</v>
      </c>
      <c r="AP51" s="702">
        <v>3.8481089260000001</v>
      </c>
      <c r="AQ51" s="702">
        <v>3.5132429520000001</v>
      </c>
      <c r="AR51" s="702">
        <v>5.2605885299999997</v>
      </c>
      <c r="AS51" s="702">
        <v>7.835447512</v>
      </c>
      <c r="AT51" s="702">
        <v>10.46616678</v>
      </c>
      <c r="AU51" s="702">
        <v>8.7149932949999993</v>
      </c>
      <c r="AV51" s="702">
        <v>9.2544466249999999</v>
      </c>
      <c r="AW51" s="702">
        <v>6.8407903650000002</v>
      </c>
      <c r="AX51" s="702">
        <v>7.5390455510000001</v>
      </c>
      <c r="AY51" s="702">
        <v>5.9172876030000001</v>
      </c>
      <c r="AZ51" s="702">
        <v>5.1117022749999999</v>
      </c>
      <c r="BA51" s="702">
        <v>5.5604034420000001</v>
      </c>
      <c r="BB51" s="702">
        <v>4.9632200510000004</v>
      </c>
      <c r="BC51" s="702">
        <v>4.9733322710000003</v>
      </c>
      <c r="BD51" s="702">
        <v>7.4823306680000004</v>
      </c>
      <c r="BE51" s="702">
        <v>11.113317177000001</v>
      </c>
      <c r="BF51" s="702">
        <v>10.83451</v>
      </c>
      <c r="BG51" s="702">
        <v>7.9508510000000001</v>
      </c>
      <c r="BH51" s="703">
        <v>7.6543570000000001</v>
      </c>
      <c r="BI51" s="703">
        <v>5.3078510000000003</v>
      </c>
      <c r="BJ51" s="703">
        <v>6.8346970000000002</v>
      </c>
      <c r="BK51" s="703">
        <v>4.3839839999999999</v>
      </c>
      <c r="BL51" s="703">
        <v>3.6490939999999998</v>
      </c>
      <c r="BM51" s="703">
        <v>3.9875910000000001</v>
      </c>
      <c r="BN51" s="703">
        <v>3.0572170000000001</v>
      </c>
      <c r="BO51" s="703">
        <v>3.2890959999999998</v>
      </c>
      <c r="BP51" s="703">
        <v>6.321701</v>
      </c>
      <c r="BQ51" s="703">
        <v>10.30963</v>
      </c>
      <c r="BR51" s="703">
        <v>10.083410000000001</v>
      </c>
      <c r="BS51" s="703">
        <v>8.0551670000000009</v>
      </c>
      <c r="BT51" s="703">
        <v>8.1620589999999993</v>
      </c>
      <c r="BU51" s="703">
        <v>5.3473579999999998</v>
      </c>
      <c r="BV51" s="703">
        <v>6.7627430000000004</v>
      </c>
    </row>
    <row r="52" spans="1:74" ht="11.1" customHeight="1" x14ac:dyDescent="0.2">
      <c r="A52" s="499" t="s">
        <v>1301</v>
      </c>
      <c r="B52" s="500" t="s">
        <v>83</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0.51973362400000001</v>
      </c>
      <c r="BB52" s="702">
        <v>0.19321258099999999</v>
      </c>
      <c r="BC52" s="702">
        <v>0.45410141399999998</v>
      </c>
      <c r="BD52" s="702">
        <v>0.749641962</v>
      </c>
      <c r="BE52" s="702">
        <v>1.077079908</v>
      </c>
      <c r="BF52" s="702">
        <v>0.93497969999999997</v>
      </c>
      <c r="BG52" s="702">
        <v>0.79049729999999996</v>
      </c>
      <c r="BH52" s="703">
        <v>0.97404590000000002</v>
      </c>
      <c r="BI52" s="703">
        <v>0.52247350000000004</v>
      </c>
      <c r="BJ52" s="703">
        <v>0.71105359999999995</v>
      </c>
      <c r="BK52" s="703">
        <v>0.31782250000000001</v>
      </c>
      <c r="BL52" s="703">
        <v>0.79636759999999995</v>
      </c>
      <c r="BM52" s="703">
        <v>0.68115800000000004</v>
      </c>
      <c r="BN52" s="703">
        <v>0.21264569999999999</v>
      </c>
      <c r="BO52" s="703">
        <v>0.43611909999999998</v>
      </c>
      <c r="BP52" s="703">
        <v>0.60397500000000004</v>
      </c>
      <c r="BQ52" s="703">
        <v>1.07121</v>
      </c>
      <c r="BR52" s="703">
        <v>0.89446049999999999</v>
      </c>
      <c r="BS52" s="703">
        <v>0.71362239999999999</v>
      </c>
      <c r="BT52" s="703">
        <v>0.84659709999999999</v>
      </c>
      <c r="BU52" s="703">
        <v>0.75320299999999996</v>
      </c>
      <c r="BV52" s="703">
        <v>0.66454500000000005</v>
      </c>
    </row>
    <row r="53" spans="1:74" ht="11.1" customHeight="1" x14ac:dyDescent="0.2">
      <c r="A53" s="499" t="s">
        <v>1302</v>
      </c>
      <c r="B53" s="502" t="s">
        <v>86</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0.84116299999999999</v>
      </c>
      <c r="BB53" s="702">
        <v>0.92222899999999997</v>
      </c>
      <c r="BC53" s="702">
        <v>1.6743269999999999</v>
      </c>
      <c r="BD53" s="702">
        <v>1.633953</v>
      </c>
      <c r="BE53" s="702">
        <v>1.683581</v>
      </c>
      <c r="BF53" s="702">
        <v>1.67136</v>
      </c>
      <c r="BG53" s="702">
        <v>1.62293</v>
      </c>
      <c r="BH53" s="703">
        <v>1.5713699999999999</v>
      </c>
      <c r="BI53" s="703">
        <v>1.52068</v>
      </c>
      <c r="BJ53" s="703">
        <v>1.5713699999999999</v>
      </c>
      <c r="BK53" s="703">
        <v>1.5713699999999999</v>
      </c>
      <c r="BL53" s="703">
        <v>1.4193100000000001</v>
      </c>
      <c r="BM53" s="703">
        <v>1.5713699999999999</v>
      </c>
      <c r="BN53" s="703">
        <v>0.77354999999999996</v>
      </c>
      <c r="BO53" s="703">
        <v>1.5036400000000001</v>
      </c>
      <c r="BP53" s="703">
        <v>1.52068</v>
      </c>
      <c r="BQ53" s="703">
        <v>1.5713699999999999</v>
      </c>
      <c r="BR53" s="703">
        <v>1.5713699999999999</v>
      </c>
      <c r="BS53" s="703">
        <v>1.2397499999999999</v>
      </c>
      <c r="BT53" s="703">
        <v>0.86243000000000003</v>
      </c>
      <c r="BU53" s="703">
        <v>1.52068</v>
      </c>
      <c r="BV53" s="703">
        <v>1.5713699999999999</v>
      </c>
    </row>
    <row r="54" spans="1:74" ht="11.1" customHeight="1" x14ac:dyDescent="0.2">
      <c r="A54" s="499" t="s">
        <v>1303</v>
      </c>
      <c r="B54" s="502" t="s">
        <v>1218</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1.3085979320000001</v>
      </c>
      <c r="AN54" s="702">
        <v>0.92037326600000002</v>
      </c>
      <c r="AO54" s="702">
        <v>0.89143968900000004</v>
      </c>
      <c r="AP54" s="702">
        <v>1.5319377190000001</v>
      </c>
      <c r="AQ54" s="702">
        <v>2.1783517479999999</v>
      </c>
      <c r="AR54" s="702">
        <v>1.9018791239999999</v>
      </c>
      <c r="AS54" s="702">
        <v>1.9914171469999999</v>
      </c>
      <c r="AT54" s="702">
        <v>2.0882085460000002</v>
      </c>
      <c r="AU54" s="702">
        <v>1.3139130779999999</v>
      </c>
      <c r="AV54" s="702">
        <v>1.109029628</v>
      </c>
      <c r="AW54" s="702">
        <v>0.85709973299999997</v>
      </c>
      <c r="AX54" s="702">
        <v>0.70239411799999996</v>
      </c>
      <c r="AY54" s="702">
        <v>0.56939839299999995</v>
      </c>
      <c r="AZ54" s="702">
        <v>0.62715538299999996</v>
      </c>
      <c r="BA54" s="702">
        <v>0.77832646699999997</v>
      </c>
      <c r="BB54" s="702">
        <v>0.99304845200000003</v>
      </c>
      <c r="BC54" s="702">
        <v>1.1267071719999999</v>
      </c>
      <c r="BD54" s="702">
        <v>1.11122923</v>
      </c>
      <c r="BE54" s="702">
        <v>1.3606012009999999</v>
      </c>
      <c r="BF54" s="702">
        <v>1.119542</v>
      </c>
      <c r="BG54" s="702">
        <v>0.67493879999999995</v>
      </c>
      <c r="BH54" s="703">
        <v>0.56999999999999995</v>
      </c>
      <c r="BI54" s="703">
        <v>0.49</v>
      </c>
      <c r="BJ54" s="703">
        <v>0.4891199</v>
      </c>
      <c r="BK54" s="703">
        <v>0.57726580000000005</v>
      </c>
      <c r="BL54" s="703">
        <v>0.60307849999999996</v>
      </c>
      <c r="BM54" s="703">
        <v>1.204059</v>
      </c>
      <c r="BN54" s="703">
        <v>1.701022</v>
      </c>
      <c r="BO54" s="703">
        <v>2.1476299999999999</v>
      </c>
      <c r="BP54" s="703">
        <v>2.1214040000000001</v>
      </c>
      <c r="BQ54" s="703">
        <v>2.1902119999999998</v>
      </c>
      <c r="BR54" s="703">
        <v>1.887421</v>
      </c>
      <c r="BS54" s="703">
        <v>1.3626910000000001</v>
      </c>
      <c r="BT54" s="703">
        <v>0.85081329999999999</v>
      </c>
      <c r="BU54" s="703">
        <v>0.7523398</v>
      </c>
      <c r="BV54" s="703">
        <v>1.0529219999999999</v>
      </c>
    </row>
    <row r="55" spans="1:74" ht="11.1" customHeight="1" x14ac:dyDescent="0.2">
      <c r="A55" s="499" t="s">
        <v>1304</v>
      </c>
      <c r="B55" s="502" t="s">
        <v>1321</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4.352716933</v>
      </c>
      <c r="AN55" s="702">
        <v>4.7518399149999997</v>
      </c>
      <c r="AO55" s="702">
        <v>5.2287190729999997</v>
      </c>
      <c r="AP55" s="702">
        <v>5.7341184219999999</v>
      </c>
      <c r="AQ55" s="702">
        <v>6.6992432040000001</v>
      </c>
      <c r="AR55" s="702">
        <v>6.5111436899999999</v>
      </c>
      <c r="AS55" s="702">
        <v>6.8601771999999999</v>
      </c>
      <c r="AT55" s="702">
        <v>6.1164455630000001</v>
      </c>
      <c r="AU55" s="702">
        <v>5.1564701690000003</v>
      </c>
      <c r="AV55" s="702">
        <v>5.1650708349999999</v>
      </c>
      <c r="AW55" s="702">
        <v>4.7771592759999999</v>
      </c>
      <c r="AX55" s="702">
        <v>4.4806533540000002</v>
      </c>
      <c r="AY55" s="702">
        <v>4.5025996020000001</v>
      </c>
      <c r="AZ55" s="702">
        <v>4.8073621229999999</v>
      </c>
      <c r="BA55" s="702">
        <v>6.1447984460000002</v>
      </c>
      <c r="BB55" s="702">
        <v>6.7519856220000003</v>
      </c>
      <c r="BC55" s="702">
        <v>7.2781667490000004</v>
      </c>
      <c r="BD55" s="702">
        <v>6.86405376</v>
      </c>
      <c r="BE55" s="702">
        <v>6.490802596</v>
      </c>
      <c r="BF55" s="702">
        <v>6.4549219999999998</v>
      </c>
      <c r="BG55" s="702">
        <v>5.3345029999999998</v>
      </c>
      <c r="BH55" s="703">
        <v>5.3437900000000003</v>
      </c>
      <c r="BI55" s="703">
        <v>4.7656429999999999</v>
      </c>
      <c r="BJ55" s="703">
        <v>4.6100789999999998</v>
      </c>
      <c r="BK55" s="703">
        <v>4.4996700000000001</v>
      </c>
      <c r="BL55" s="703">
        <v>4.6475559999999998</v>
      </c>
      <c r="BM55" s="703">
        <v>6.3017620000000001</v>
      </c>
      <c r="BN55" s="703">
        <v>6.5729199999999999</v>
      </c>
      <c r="BO55" s="703">
        <v>7.5124829999999996</v>
      </c>
      <c r="BP55" s="703">
        <v>7.1501950000000001</v>
      </c>
      <c r="BQ55" s="703">
        <v>7.136139</v>
      </c>
      <c r="BR55" s="703">
        <v>6.904223</v>
      </c>
      <c r="BS55" s="703">
        <v>5.7567259999999996</v>
      </c>
      <c r="BT55" s="703">
        <v>5.6852130000000001</v>
      </c>
      <c r="BU55" s="703">
        <v>5.1596120000000001</v>
      </c>
      <c r="BV55" s="703">
        <v>5.053153</v>
      </c>
    </row>
    <row r="56" spans="1:74" ht="11.1" customHeight="1" x14ac:dyDescent="0.2">
      <c r="A56" s="499" t="s">
        <v>1305</v>
      </c>
      <c r="B56" s="500" t="s">
        <v>1322</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-2.9143748000000001E-2</v>
      </c>
      <c r="AN56" s="702">
        <v>2.3394569E-2</v>
      </c>
      <c r="AO56" s="702">
        <v>-2.7972120999999999E-2</v>
      </c>
      <c r="AP56" s="702">
        <v>-2.2796415E-2</v>
      </c>
      <c r="AQ56" s="702">
        <v>1.2856584000000001E-2</v>
      </c>
      <c r="AR56" s="702">
        <v>6.3516865000000006E-2</v>
      </c>
      <c r="AS56" s="702">
        <v>9.5178107999999997E-2</v>
      </c>
      <c r="AT56" s="702">
        <v>1.4921818E-2</v>
      </c>
      <c r="AU56" s="702">
        <v>2.2963292999999999E-2</v>
      </c>
      <c r="AV56" s="702">
        <v>5.3118330000000002E-3</v>
      </c>
      <c r="AW56" s="702">
        <v>1.7254700000000001E-2</v>
      </c>
      <c r="AX56" s="702">
        <v>4.2291396000000002E-2</v>
      </c>
      <c r="AY56" s="702">
        <v>-1.4130119999999999E-3</v>
      </c>
      <c r="AZ56" s="702">
        <v>-5.0068563000000003E-2</v>
      </c>
      <c r="BA56" s="702">
        <v>9.3079909999999998E-3</v>
      </c>
      <c r="BB56" s="702">
        <v>-1.7421783999999999E-2</v>
      </c>
      <c r="BC56" s="702">
        <v>-7.3348430000000006E-2</v>
      </c>
      <c r="BD56" s="702">
        <v>7.6947550000000002E-3</v>
      </c>
      <c r="BE56" s="702">
        <v>-3.0169438999999999E-2</v>
      </c>
      <c r="BF56" s="702">
        <v>2.6251199999999999E-3</v>
      </c>
      <c r="BG56" s="702">
        <v>1.1236599999999999E-2</v>
      </c>
      <c r="BH56" s="703">
        <v>1.49652E-2</v>
      </c>
      <c r="BI56" s="703">
        <v>2.59473E-2</v>
      </c>
      <c r="BJ56" s="703">
        <v>6.2715400000000004E-2</v>
      </c>
      <c r="BK56" s="703">
        <v>3.11458E-3</v>
      </c>
      <c r="BL56" s="703">
        <v>-3.27432E-2</v>
      </c>
      <c r="BM56" s="703">
        <v>2.47403E-2</v>
      </c>
      <c r="BN56" s="703">
        <v>-7.8243500000000007E-3</v>
      </c>
      <c r="BO56" s="703">
        <v>-8.7800799999999998E-2</v>
      </c>
      <c r="BP56" s="703">
        <v>1.23035E-2</v>
      </c>
      <c r="BQ56" s="703">
        <v>-3.4781100000000002E-2</v>
      </c>
      <c r="BR56" s="703">
        <v>1.0102999999999999E-2</v>
      </c>
      <c r="BS56" s="703">
        <v>2.2168500000000001E-2</v>
      </c>
      <c r="BT56" s="703">
        <v>3.4793400000000002E-2</v>
      </c>
      <c r="BU56" s="703">
        <v>3.9479899999999998E-2</v>
      </c>
      <c r="BV56" s="703">
        <v>8.1581500000000001E-2</v>
      </c>
    </row>
    <row r="57" spans="1:74" ht="11.1" customHeight="1" x14ac:dyDescent="0.2">
      <c r="A57" s="499" t="s">
        <v>1306</v>
      </c>
      <c r="B57" s="500" t="s">
        <v>1222</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13.536208415999999</v>
      </c>
      <c r="AN57" s="702">
        <v>12.708846803</v>
      </c>
      <c r="AO57" s="702">
        <v>14.095206134</v>
      </c>
      <c r="AP57" s="702">
        <v>13.011293304000001</v>
      </c>
      <c r="AQ57" s="702">
        <v>14.457372867</v>
      </c>
      <c r="AR57" s="702">
        <v>15.840996983</v>
      </c>
      <c r="AS57" s="702">
        <v>18.662679213000001</v>
      </c>
      <c r="AT57" s="702">
        <v>21.113201243999999</v>
      </c>
      <c r="AU57" s="702">
        <v>17.478767539</v>
      </c>
      <c r="AV57" s="702">
        <v>16.692987520999999</v>
      </c>
      <c r="AW57" s="702">
        <v>13.961436861999999</v>
      </c>
      <c r="AX57" s="702">
        <v>14.223067572</v>
      </c>
      <c r="AY57" s="702">
        <v>12.737509593</v>
      </c>
      <c r="AZ57" s="702">
        <v>12.08523855</v>
      </c>
      <c r="BA57" s="702">
        <v>13.853732969999999</v>
      </c>
      <c r="BB57" s="702">
        <v>13.806273922000001</v>
      </c>
      <c r="BC57" s="702">
        <v>15.433286175999999</v>
      </c>
      <c r="BD57" s="702">
        <v>17.848903374999999</v>
      </c>
      <c r="BE57" s="702">
        <v>21.695212442999999</v>
      </c>
      <c r="BF57" s="702">
        <v>21.017939999999999</v>
      </c>
      <c r="BG57" s="702">
        <v>16.38496</v>
      </c>
      <c r="BH57" s="703">
        <v>16.128530000000001</v>
      </c>
      <c r="BI57" s="703">
        <v>12.63259</v>
      </c>
      <c r="BJ57" s="703">
        <v>14.27904</v>
      </c>
      <c r="BK57" s="703">
        <v>11.35323</v>
      </c>
      <c r="BL57" s="703">
        <v>11.082660000000001</v>
      </c>
      <c r="BM57" s="703">
        <v>13.77068</v>
      </c>
      <c r="BN57" s="703">
        <v>12.309530000000001</v>
      </c>
      <c r="BO57" s="703">
        <v>14.801170000000001</v>
      </c>
      <c r="BP57" s="703">
        <v>17.730260000000001</v>
      </c>
      <c r="BQ57" s="703">
        <v>22.243780000000001</v>
      </c>
      <c r="BR57" s="703">
        <v>21.35098</v>
      </c>
      <c r="BS57" s="703">
        <v>17.150130000000001</v>
      </c>
      <c r="BT57" s="703">
        <v>16.44191</v>
      </c>
      <c r="BU57" s="703">
        <v>13.57267</v>
      </c>
      <c r="BV57" s="703">
        <v>15.186310000000001</v>
      </c>
    </row>
    <row r="58" spans="1:74" ht="11.1" customHeight="1" x14ac:dyDescent="0.2">
      <c r="A58" s="518" t="s">
        <v>1307</v>
      </c>
      <c r="B58" s="520" t="s">
        <v>1323</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19.995909999999999</v>
      </c>
      <c r="AB58" s="521">
        <v>17.83004</v>
      </c>
      <c r="AC58" s="521">
        <v>20.77516</v>
      </c>
      <c r="AD58" s="521">
        <v>19.57246</v>
      </c>
      <c r="AE58" s="521">
        <v>21.201350000000001</v>
      </c>
      <c r="AF58" s="521">
        <v>21.865539999999999</v>
      </c>
      <c r="AG58" s="521">
        <v>25.81399</v>
      </c>
      <c r="AH58" s="521">
        <v>27.711729999999999</v>
      </c>
      <c r="AI58" s="521">
        <v>23.19267</v>
      </c>
      <c r="AJ58" s="521">
        <v>21.22457</v>
      </c>
      <c r="AK58" s="521">
        <v>19.370709999999999</v>
      </c>
      <c r="AL58" s="521">
        <v>19.739180000000001</v>
      </c>
      <c r="AM58" s="521">
        <v>20.025659999999998</v>
      </c>
      <c r="AN58" s="521">
        <v>18.758289999999999</v>
      </c>
      <c r="AO58" s="521">
        <v>19.768380000000001</v>
      </c>
      <c r="AP58" s="521">
        <v>18.987380000000002</v>
      </c>
      <c r="AQ58" s="521">
        <v>20.109249999999999</v>
      </c>
      <c r="AR58" s="521">
        <v>20.889130000000002</v>
      </c>
      <c r="AS58" s="521">
        <v>25.45852</v>
      </c>
      <c r="AT58" s="521">
        <v>27.05922</v>
      </c>
      <c r="AU58" s="521">
        <v>24.143419999999999</v>
      </c>
      <c r="AV58" s="521">
        <v>22.033570000000001</v>
      </c>
      <c r="AW58" s="521">
        <v>18.348109999999998</v>
      </c>
      <c r="AX58" s="521">
        <v>20.387640000000001</v>
      </c>
      <c r="AY58" s="521">
        <v>19.467130000000001</v>
      </c>
      <c r="AZ58" s="521">
        <v>17.208780000000001</v>
      </c>
      <c r="BA58" s="521">
        <v>18.906749999999999</v>
      </c>
      <c r="BB58" s="521">
        <v>19.090209999999999</v>
      </c>
      <c r="BC58" s="521">
        <v>20.709910000000001</v>
      </c>
      <c r="BD58" s="521">
        <v>23.53633</v>
      </c>
      <c r="BE58" s="521">
        <v>28.066800000000001</v>
      </c>
      <c r="BF58" s="521">
        <v>26.195820000000001</v>
      </c>
      <c r="BG58" s="521">
        <v>23.681979999999999</v>
      </c>
      <c r="BH58" s="522">
        <v>21.76136</v>
      </c>
      <c r="BI58" s="522">
        <v>18.289670000000001</v>
      </c>
      <c r="BJ58" s="522">
        <v>21.0261</v>
      </c>
      <c r="BK58" s="522">
        <v>18.95908</v>
      </c>
      <c r="BL58" s="522">
        <v>17.478100000000001</v>
      </c>
      <c r="BM58" s="522">
        <v>20.160720000000001</v>
      </c>
      <c r="BN58" s="522">
        <v>18.31831</v>
      </c>
      <c r="BO58" s="522">
        <v>20.874890000000001</v>
      </c>
      <c r="BP58" s="522">
        <v>23.406549999999999</v>
      </c>
      <c r="BQ58" s="522">
        <v>26.391159999999999</v>
      </c>
      <c r="BR58" s="522">
        <v>26.086290000000002</v>
      </c>
      <c r="BS58" s="522">
        <v>23.473960000000002</v>
      </c>
      <c r="BT58" s="522">
        <v>21.662189999999999</v>
      </c>
      <c r="BU58" s="522">
        <v>18.407910000000001</v>
      </c>
      <c r="BV58" s="522">
        <v>21.114429999999999</v>
      </c>
    </row>
    <row r="59" spans="1:74" ht="12.05" customHeight="1" x14ac:dyDescent="0.25">
      <c r="A59" s="517"/>
      <c r="B59" s="820" t="s">
        <v>1390</v>
      </c>
      <c r="C59" s="820"/>
      <c r="D59" s="820"/>
      <c r="E59" s="820"/>
      <c r="F59" s="820"/>
      <c r="G59" s="820"/>
      <c r="H59" s="820"/>
      <c r="I59" s="820"/>
      <c r="J59" s="820"/>
      <c r="K59" s="820"/>
      <c r="L59" s="820"/>
      <c r="M59" s="820"/>
      <c r="N59" s="820"/>
      <c r="O59" s="820"/>
      <c r="P59" s="820"/>
      <c r="Q59" s="820"/>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05" customHeight="1" x14ac:dyDescent="0.25">
      <c r="A60" s="517"/>
      <c r="B60" s="820" t="s">
        <v>1385</v>
      </c>
      <c r="C60" s="820"/>
      <c r="D60" s="820"/>
      <c r="E60" s="820"/>
      <c r="F60" s="820"/>
      <c r="G60" s="820"/>
      <c r="H60" s="820"/>
      <c r="I60" s="820"/>
      <c r="J60" s="820"/>
      <c r="K60" s="820"/>
      <c r="L60" s="820"/>
      <c r="M60" s="820"/>
      <c r="N60" s="820"/>
      <c r="O60" s="820"/>
      <c r="P60" s="820"/>
      <c r="Q60" s="820"/>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05" customHeight="1" x14ac:dyDescent="0.25">
      <c r="A61" s="517"/>
      <c r="B61" s="820" t="s">
        <v>1386</v>
      </c>
      <c r="C61" s="820"/>
      <c r="D61" s="820"/>
      <c r="E61" s="820"/>
      <c r="F61" s="820"/>
      <c r="G61" s="820"/>
      <c r="H61" s="820"/>
      <c r="I61" s="820"/>
      <c r="J61" s="820"/>
      <c r="K61" s="820"/>
      <c r="L61" s="820"/>
      <c r="M61" s="820"/>
      <c r="N61" s="820"/>
      <c r="O61" s="820"/>
      <c r="P61" s="820"/>
      <c r="Q61" s="820"/>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05" customHeight="1" x14ac:dyDescent="0.25">
      <c r="A62" s="524"/>
      <c r="B62" s="820" t="s">
        <v>1387</v>
      </c>
      <c r="C62" s="820"/>
      <c r="D62" s="820"/>
      <c r="E62" s="820"/>
      <c r="F62" s="820"/>
      <c r="G62" s="820"/>
      <c r="H62" s="820"/>
      <c r="I62" s="820"/>
      <c r="J62" s="820"/>
      <c r="K62" s="820"/>
      <c r="L62" s="820"/>
      <c r="M62" s="820"/>
      <c r="N62" s="820"/>
      <c r="O62" s="820"/>
      <c r="P62" s="820"/>
      <c r="Q62" s="820"/>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05" customHeight="1" x14ac:dyDescent="0.25">
      <c r="A63" s="524"/>
      <c r="B63" s="820" t="s">
        <v>1388</v>
      </c>
      <c r="C63" s="820"/>
      <c r="D63" s="820"/>
      <c r="E63" s="820"/>
      <c r="F63" s="820"/>
      <c r="G63" s="820"/>
      <c r="H63" s="820"/>
      <c r="I63" s="820"/>
      <c r="J63" s="820"/>
      <c r="K63" s="820"/>
      <c r="L63" s="820"/>
      <c r="M63" s="820"/>
      <c r="N63" s="820"/>
      <c r="O63" s="820"/>
      <c r="P63" s="820"/>
      <c r="Q63" s="820"/>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05" customHeight="1" x14ac:dyDescent="0.25">
      <c r="A64" s="524"/>
      <c r="B64" s="733" t="s">
        <v>1389</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05" customHeight="1" x14ac:dyDescent="0.25">
      <c r="A65" s="524"/>
      <c r="B65" s="823" t="str">
        <f>"Notes: "&amp;"EIA completed modeling and analysis for this report on " &amp;Dates!D2&amp;"."</f>
        <v>Notes: EIA completed modeling and analysis for this report on Thursday October 7,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05" customHeight="1" x14ac:dyDescent="0.25">
      <c r="A66" s="524"/>
      <c r="B66" s="756" t="s">
        <v>353</v>
      </c>
      <c r="C66" s="756"/>
      <c r="D66" s="756"/>
      <c r="E66" s="756"/>
      <c r="F66" s="756"/>
      <c r="G66" s="756"/>
      <c r="H66" s="756"/>
      <c r="I66" s="756"/>
      <c r="J66" s="756"/>
      <c r="K66" s="756"/>
      <c r="L66" s="756"/>
      <c r="M66" s="756"/>
      <c r="N66" s="756"/>
      <c r="O66" s="756"/>
      <c r="P66" s="756"/>
      <c r="Q66" s="756"/>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05" customHeight="1" x14ac:dyDescent="0.2">
      <c r="A67" s="524"/>
      <c r="B67" s="823" t="s">
        <v>1383</v>
      </c>
      <c r="C67" s="823"/>
      <c r="D67" s="823"/>
      <c r="E67" s="823"/>
      <c r="F67" s="823"/>
      <c r="G67" s="823"/>
      <c r="H67" s="823"/>
      <c r="I67" s="823"/>
      <c r="J67" s="823"/>
      <c r="K67" s="823"/>
      <c r="L67" s="823"/>
      <c r="M67" s="823"/>
      <c r="N67" s="823"/>
      <c r="O67" s="823"/>
      <c r="P67" s="823"/>
      <c r="Q67" s="823"/>
    </row>
    <row r="68" spans="1:74" ht="12.05" customHeight="1" x14ac:dyDescent="0.2">
      <c r="A68" s="524"/>
      <c r="B68" s="749" t="s">
        <v>1371</v>
      </c>
      <c r="C68" s="749"/>
      <c r="D68" s="749"/>
      <c r="E68" s="749"/>
      <c r="F68" s="749"/>
      <c r="G68" s="749"/>
      <c r="H68" s="749"/>
      <c r="I68" s="749"/>
      <c r="J68" s="749"/>
      <c r="K68" s="749"/>
      <c r="L68" s="749"/>
      <c r="M68" s="749"/>
      <c r="N68" s="749"/>
      <c r="O68" s="749"/>
      <c r="P68" s="749"/>
      <c r="Q68" s="749"/>
    </row>
    <row r="69" spans="1:74" ht="12.05" customHeight="1" x14ac:dyDescent="0.2">
      <c r="A69" s="524"/>
      <c r="B69" s="749"/>
      <c r="C69" s="749"/>
      <c r="D69" s="749"/>
      <c r="E69" s="749"/>
      <c r="F69" s="749"/>
      <c r="G69" s="749"/>
      <c r="H69" s="749"/>
      <c r="I69" s="749"/>
      <c r="J69" s="749"/>
      <c r="K69" s="749"/>
      <c r="L69" s="749"/>
      <c r="M69" s="749"/>
      <c r="N69" s="749"/>
      <c r="O69" s="749"/>
      <c r="P69" s="749"/>
      <c r="Q69" s="749"/>
    </row>
    <row r="70" spans="1:74" ht="12.05" customHeight="1" x14ac:dyDescent="0.2">
      <c r="A70" s="524"/>
      <c r="B70" s="771" t="s">
        <v>1380</v>
      </c>
      <c r="C70" s="771"/>
      <c r="D70" s="771"/>
      <c r="E70" s="771"/>
      <c r="F70" s="771"/>
      <c r="G70" s="771"/>
      <c r="H70" s="771"/>
      <c r="I70" s="771"/>
      <c r="J70" s="771"/>
      <c r="K70" s="771"/>
      <c r="L70" s="771"/>
      <c r="M70" s="771"/>
      <c r="N70" s="771"/>
      <c r="O70" s="771"/>
      <c r="P70" s="771"/>
      <c r="Q70" s="771"/>
    </row>
    <row r="72" spans="1:74" ht="7.9" customHeight="1" x14ac:dyDescent="0.2"/>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 x14ac:dyDescent="0.2"/>
  <cols>
    <col min="1" max="1" width="12.3984375" style="527" customWidth="1"/>
    <col min="2" max="2" width="28.796875" style="527" customWidth="1"/>
    <col min="3" max="55" width="6.59765625" style="527" customWidth="1"/>
    <col min="56" max="58" width="6.59765625" style="166" customWidth="1"/>
    <col min="59" max="74" width="6.59765625" style="527" customWidth="1"/>
    <col min="75" max="16384" width="11" style="527"/>
  </cols>
  <sheetData>
    <row r="1" spans="1:74" ht="12.75" customHeight="1" x14ac:dyDescent="0.25">
      <c r="A1" s="766" t="s">
        <v>798</v>
      </c>
      <c r="B1" s="525" t="s">
        <v>364</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25">
      <c r="A2" s="767"/>
      <c r="B2" s="486" t="str">
        <f>"U.S. Energy Information Administration  |  Short-Term Energy Outlook  - "&amp;Dates!D1</f>
        <v>U.S. Energy Information Administration  |  Short-Term Energy Outlook  - October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s="166" customFormat="1" ht="12.75" customHeight="1" x14ac:dyDescent="0.2">
      <c r="A4" s="132"/>
      <c r="B4" s="53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05" customHeight="1" x14ac:dyDescent="0.2">
      <c r="A5" s="531"/>
      <c r="B5" s="167" t="s">
        <v>354</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05" customHeight="1" x14ac:dyDescent="0.2">
      <c r="A6" s="531" t="s">
        <v>65</v>
      </c>
      <c r="B6" s="533"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1.094767E-2</v>
      </c>
      <c r="AN6" s="263">
        <v>1.098027E-2</v>
      </c>
      <c r="AO6" s="263">
        <v>1.3121310000000001E-2</v>
      </c>
      <c r="AP6" s="263">
        <v>1.256029E-2</v>
      </c>
      <c r="AQ6" s="263">
        <v>1.256381E-2</v>
      </c>
      <c r="AR6" s="263">
        <v>1.1912799999999999E-2</v>
      </c>
      <c r="AS6" s="263">
        <v>1.2505499999999999E-2</v>
      </c>
      <c r="AT6" s="263">
        <v>1.246733E-2</v>
      </c>
      <c r="AU6" s="263">
        <v>1.209938E-2</v>
      </c>
      <c r="AV6" s="263">
        <v>1.1944959999999999E-2</v>
      </c>
      <c r="AW6" s="263">
        <v>1.2893750000000001E-2</v>
      </c>
      <c r="AX6" s="263">
        <v>1.276717E-2</v>
      </c>
      <c r="AY6" s="263">
        <v>1.21105E-2</v>
      </c>
      <c r="AZ6" s="263">
        <v>1.1465980000000001E-2</v>
      </c>
      <c r="BA6" s="263">
        <v>1.111209E-2</v>
      </c>
      <c r="BB6" s="263">
        <v>1.1282220000000001E-2</v>
      </c>
      <c r="BC6" s="263">
        <v>1.1904339999999999E-2</v>
      </c>
      <c r="BD6" s="263">
        <v>1.2039829E-2</v>
      </c>
      <c r="BE6" s="263">
        <v>1.2237077000000001E-2</v>
      </c>
      <c r="BF6" s="263">
        <v>1.27297E-2</v>
      </c>
      <c r="BG6" s="263">
        <v>1.19156E-2</v>
      </c>
      <c r="BH6" s="329">
        <v>1.20739E-2</v>
      </c>
      <c r="BI6" s="329">
        <v>1.21403E-2</v>
      </c>
      <c r="BJ6" s="329">
        <v>1.30852E-2</v>
      </c>
      <c r="BK6" s="329">
        <v>1.20781E-2</v>
      </c>
      <c r="BL6" s="329">
        <v>1.1410099999999999E-2</v>
      </c>
      <c r="BM6" s="329">
        <v>1.1024000000000001E-2</v>
      </c>
      <c r="BN6" s="329">
        <v>1.0214600000000001E-2</v>
      </c>
      <c r="BO6" s="329">
        <v>1.1883599999999999E-2</v>
      </c>
      <c r="BP6" s="329">
        <v>1.21055E-2</v>
      </c>
      <c r="BQ6" s="329">
        <v>1.3188999999999999E-2</v>
      </c>
      <c r="BR6" s="329">
        <v>1.2919699999999999E-2</v>
      </c>
      <c r="BS6" s="329">
        <v>1.2263400000000001E-2</v>
      </c>
      <c r="BT6" s="329">
        <v>1.24598E-2</v>
      </c>
      <c r="BU6" s="329">
        <v>1.24244E-2</v>
      </c>
      <c r="BV6" s="329">
        <v>1.34246E-2</v>
      </c>
    </row>
    <row r="7" spans="1:74" ht="12.05" customHeight="1" x14ac:dyDescent="0.2">
      <c r="A7" s="532" t="s">
        <v>754</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0.19629323000000001</v>
      </c>
      <c r="BA7" s="263">
        <v>0.18920220700000001</v>
      </c>
      <c r="BB7" s="263">
        <v>0.17060012699999999</v>
      </c>
      <c r="BC7" s="263">
        <v>0.20754446600000001</v>
      </c>
      <c r="BD7" s="263">
        <v>0.22068821299999999</v>
      </c>
      <c r="BE7" s="263">
        <v>0.20072119999999999</v>
      </c>
      <c r="BF7" s="263">
        <v>0.18098800000000001</v>
      </c>
      <c r="BG7" s="263">
        <v>0.14751500000000001</v>
      </c>
      <c r="BH7" s="329">
        <v>0.15148719999999999</v>
      </c>
      <c r="BI7" s="329">
        <v>0.16997380000000001</v>
      </c>
      <c r="BJ7" s="329">
        <v>0.18584419999999999</v>
      </c>
      <c r="BK7" s="329">
        <v>0.20725270000000001</v>
      </c>
      <c r="BL7" s="329">
        <v>0.1858301</v>
      </c>
      <c r="BM7" s="329">
        <v>0.21160490000000001</v>
      </c>
      <c r="BN7" s="329">
        <v>0.2130746</v>
      </c>
      <c r="BO7" s="329">
        <v>0.24921370000000001</v>
      </c>
      <c r="BP7" s="329">
        <v>0.24619269999999999</v>
      </c>
      <c r="BQ7" s="329">
        <v>0.2252017</v>
      </c>
      <c r="BR7" s="329">
        <v>0.18951760000000001</v>
      </c>
      <c r="BS7" s="329">
        <v>0.15800900000000001</v>
      </c>
      <c r="BT7" s="329">
        <v>0.15579409999999999</v>
      </c>
      <c r="BU7" s="329">
        <v>0.1731251</v>
      </c>
      <c r="BV7" s="329">
        <v>0.1935752</v>
      </c>
    </row>
    <row r="8" spans="1:74" ht="12.05" customHeight="1" x14ac:dyDescent="0.2">
      <c r="A8" s="531" t="s">
        <v>755</v>
      </c>
      <c r="B8" s="533" t="s">
        <v>1038</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4.2019166338999998E-2</v>
      </c>
      <c r="AN8" s="263">
        <v>5.1498148846999998E-2</v>
      </c>
      <c r="AO8" s="263">
        <v>5.8589900239000001E-2</v>
      </c>
      <c r="AP8" s="263">
        <v>7.3306808559E-2</v>
      </c>
      <c r="AQ8" s="263">
        <v>8.8116745494000004E-2</v>
      </c>
      <c r="AR8" s="263">
        <v>8.6991993069999995E-2</v>
      </c>
      <c r="AS8" s="263">
        <v>9.4550613923999993E-2</v>
      </c>
      <c r="AT8" s="263">
        <v>8.5828535954999993E-2</v>
      </c>
      <c r="AU8" s="263">
        <v>7.1227255399999995E-2</v>
      </c>
      <c r="AV8" s="263">
        <v>6.6311458567000006E-2</v>
      </c>
      <c r="AW8" s="263">
        <v>5.3209007340000003E-2</v>
      </c>
      <c r="AX8" s="263">
        <v>4.8596965340999998E-2</v>
      </c>
      <c r="AY8" s="263">
        <v>5.1795089608E-2</v>
      </c>
      <c r="AZ8" s="263">
        <v>5.8741959772000002E-2</v>
      </c>
      <c r="BA8" s="263">
        <v>8.4369799403999995E-2</v>
      </c>
      <c r="BB8" s="263">
        <v>9.8659712518000001E-2</v>
      </c>
      <c r="BC8" s="263">
        <v>0.11261820832</v>
      </c>
      <c r="BD8" s="263">
        <v>0.10901524861</v>
      </c>
      <c r="BE8" s="263">
        <v>0.10824913424</v>
      </c>
      <c r="BF8" s="263">
        <v>0.1089103</v>
      </c>
      <c r="BG8" s="263">
        <v>9.1808500000000001E-2</v>
      </c>
      <c r="BH8" s="329">
        <v>8.5581400000000002E-2</v>
      </c>
      <c r="BI8" s="329">
        <v>6.6905099999999995E-2</v>
      </c>
      <c r="BJ8" s="329">
        <v>6.3375000000000001E-2</v>
      </c>
      <c r="BK8" s="329">
        <v>6.8493999999999999E-2</v>
      </c>
      <c r="BL8" s="329">
        <v>7.6739299999999996E-2</v>
      </c>
      <c r="BM8" s="329">
        <v>0.10984289999999999</v>
      </c>
      <c r="BN8" s="329">
        <v>0.1242533</v>
      </c>
      <c r="BO8" s="329">
        <v>0.1421663</v>
      </c>
      <c r="BP8" s="329">
        <v>0.14097190000000001</v>
      </c>
      <c r="BQ8" s="329">
        <v>0.1435477</v>
      </c>
      <c r="BR8" s="329">
        <v>0.1377033</v>
      </c>
      <c r="BS8" s="329">
        <v>0.1174027</v>
      </c>
      <c r="BT8" s="329">
        <v>0.1061569</v>
      </c>
      <c r="BU8" s="329">
        <v>8.3494600000000002E-2</v>
      </c>
      <c r="BV8" s="329">
        <v>7.9741699999999999E-2</v>
      </c>
    </row>
    <row r="9" spans="1:74" ht="12.05" customHeight="1" x14ac:dyDescent="0.2">
      <c r="A9" s="499" t="s">
        <v>617</v>
      </c>
      <c r="B9" s="533"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2.1447859999999999E-2</v>
      </c>
      <c r="AN9" s="263">
        <v>1.9707329999999999E-2</v>
      </c>
      <c r="AO9" s="263">
        <v>2.1388649999999999E-2</v>
      </c>
      <c r="AP9" s="263">
        <v>1.9636299999999999E-2</v>
      </c>
      <c r="AQ9" s="263">
        <v>1.990857E-2</v>
      </c>
      <c r="AR9" s="263">
        <v>1.841425E-2</v>
      </c>
      <c r="AS9" s="263">
        <v>1.9749969999999999E-2</v>
      </c>
      <c r="AT9" s="263">
        <v>2.024695E-2</v>
      </c>
      <c r="AU9" s="263">
        <v>1.9066840000000002E-2</v>
      </c>
      <c r="AV9" s="263">
        <v>1.93171E-2</v>
      </c>
      <c r="AW9" s="263">
        <v>1.8902519999999999E-2</v>
      </c>
      <c r="AX9" s="263">
        <v>2.0581080000000002E-2</v>
      </c>
      <c r="AY9" s="263">
        <v>2.0169920000000001E-2</v>
      </c>
      <c r="AZ9" s="263">
        <v>1.8241360000000002E-2</v>
      </c>
      <c r="BA9" s="263">
        <v>2.0376869999999998E-2</v>
      </c>
      <c r="BB9" s="263">
        <v>1.9005270000000001E-2</v>
      </c>
      <c r="BC9" s="263">
        <v>1.9274590000000001E-2</v>
      </c>
      <c r="BD9" s="263">
        <v>1.8665912999999999E-2</v>
      </c>
      <c r="BE9" s="263">
        <v>1.9755757999999998E-2</v>
      </c>
      <c r="BF9" s="263">
        <v>2.0058900000000001E-2</v>
      </c>
      <c r="BG9" s="263">
        <v>1.86786E-2</v>
      </c>
      <c r="BH9" s="329">
        <v>1.93686E-2</v>
      </c>
      <c r="BI9" s="329">
        <v>1.8921199999999999E-2</v>
      </c>
      <c r="BJ9" s="329">
        <v>2.0221699999999999E-2</v>
      </c>
      <c r="BK9" s="329">
        <v>2.0119399999999999E-2</v>
      </c>
      <c r="BL9" s="329">
        <v>1.78561E-2</v>
      </c>
      <c r="BM9" s="329">
        <v>1.9933900000000001E-2</v>
      </c>
      <c r="BN9" s="329">
        <v>1.8830199999999998E-2</v>
      </c>
      <c r="BO9" s="329">
        <v>1.9512999999999999E-2</v>
      </c>
      <c r="BP9" s="329">
        <v>1.87265E-2</v>
      </c>
      <c r="BQ9" s="329">
        <v>1.9552699999999999E-2</v>
      </c>
      <c r="BR9" s="329">
        <v>1.99972E-2</v>
      </c>
      <c r="BS9" s="329">
        <v>1.8808100000000001E-2</v>
      </c>
      <c r="BT9" s="329">
        <v>1.9114300000000001E-2</v>
      </c>
      <c r="BU9" s="329">
        <v>1.8585500000000001E-2</v>
      </c>
      <c r="BV9" s="329">
        <v>2.0024199999999999E-2</v>
      </c>
    </row>
    <row r="10" spans="1:74" ht="12.05" customHeight="1" x14ac:dyDescent="0.2">
      <c r="A10" s="499" t="s">
        <v>616</v>
      </c>
      <c r="B10" s="533" t="s">
        <v>1039</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1.6751169999999999E-2</v>
      </c>
      <c r="AN10" s="263">
        <v>1.646063E-2</v>
      </c>
      <c r="AO10" s="263">
        <v>1.547311E-2</v>
      </c>
      <c r="AP10" s="263">
        <v>1.329177E-2</v>
      </c>
      <c r="AQ10" s="263">
        <v>1.538082E-2</v>
      </c>
      <c r="AR10" s="263">
        <v>1.452907E-2</v>
      </c>
      <c r="AS10" s="263">
        <v>1.5598010000000001E-2</v>
      </c>
      <c r="AT10" s="263">
        <v>1.8557690000000002E-2</v>
      </c>
      <c r="AU10" s="263">
        <v>1.345382E-2</v>
      </c>
      <c r="AV10" s="263">
        <v>1.4030340000000001E-2</v>
      </c>
      <c r="AW10" s="263">
        <v>1.478051E-2</v>
      </c>
      <c r="AX10" s="263">
        <v>1.683838E-2</v>
      </c>
      <c r="AY10" s="263">
        <v>1.6314100000000002E-2</v>
      </c>
      <c r="AZ10" s="263">
        <v>1.6484479999999999E-2</v>
      </c>
      <c r="BA10" s="263">
        <v>1.6822469999999999E-2</v>
      </c>
      <c r="BB10" s="263">
        <v>1.278079E-2</v>
      </c>
      <c r="BC10" s="263">
        <v>1.5413659999999999E-2</v>
      </c>
      <c r="BD10" s="263">
        <v>1.6676015999999998E-2</v>
      </c>
      <c r="BE10" s="263">
        <v>1.8187343000000002E-2</v>
      </c>
      <c r="BF10" s="263">
        <v>1.67992E-2</v>
      </c>
      <c r="BG10" s="263">
        <v>1.37917E-2</v>
      </c>
      <c r="BH10" s="329">
        <v>1.27797E-2</v>
      </c>
      <c r="BI10" s="329">
        <v>1.37392E-2</v>
      </c>
      <c r="BJ10" s="329">
        <v>1.46918E-2</v>
      </c>
      <c r="BK10" s="329">
        <v>1.56775E-2</v>
      </c>
      <c r="BL10" s="329">
        <v>1.4527200000000001E-2</v>
      </c>
      <c r="BM10" s="329">
        <v>1.44867E-2</v>
      </c>
      <c r="BN10" s="329">
        <v>1.1739299999999999E-2</v>
      </c>
      <c r="BO10" s="329">
        <v>1.45246E-2</v>
      </c>
      <c r="BP10" s="329">
        <v>1.4796500000000001E-2</v>
      </c>
      <c r="BQ10" s="329">
        <v>1.65836E-2</v>
      </c>
      <c r="BR10" s="329">
        <v>1.7093899999999999E-2</v>
      </c>
      <c r="BS10" s="329">
        <v>1.37771E-2</v>
      </c>
      <c r="BT10" s="329">
        <v>1.2645399999999999E-2</v>
      </c>
      <c r="BU10" s="329">
        <v>1.38859E-2</v>
      </c>
      <c r="BV10" s="329">
        <v>1.50265E-2</v>
      </c>
    </row>
    <row r="11" spans="1:74" ht="12.05" customHeight="1" x14ac:dyDescent="0.2">
      <c r="A11" s="531" t="s">
        <v>100</v>
      </c>
      <c r="B11" s="533"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0.25964485628</v>
      </c>
      <c r="AN11" s="263">
        <v>0.26736404418999998</v>
      </c>
      <c r="AO11" s="263">
        <v>0.26852783494999999</v>
      </c>
      <c r="AP11" s="263">
        <v>0.26752829816000001</v>
      </c>
      <c r="AQ11" s="263">
        <v>0.25747846845</v>
      </c>
      <c r="AR11" s="263">
        <v>0.26807201480999998</v>
      </c>
      <c r="AS11" s="263">
        <v>0.20198209603</v>
      </c>
      <c r="AT11" s="263">
        <v>0.20338844503</v>
      </c>
      <c r="AU11" s="263">
        <v>0.20918366962000001</v>
      </c>
      <c r="AV11" s="263">
        <v>0.26192191542999999</v>
      </c>
      <c r="AW11" s="263">
        <v>0.30572911324000002</v>
      </c>
      <c r="AX11" s="263">
        <v>0.29432102516999997</v>
      </c>
      <c r="AY11" s="263">
        <v>0.27602141583000001</v>
      </c>
      <c r="AZ11" s="263">
        <v>0.24181376060000001</v>
      </c>
      <c r="BA11" s="263">
        <v>0.35930014260999998</v>
      </c>
      <c r="BB11" s="263">
        <v>0.32600719059</v>
      </c>
      <c r="BC11" s="263">
        <v>0.3014597074</v>
      </c>
      <c r="BD11" s="263">
        <v>0.23948436843000001</v>
      </c>
      <c r="BE11" s="263">
        <v>0.19448614084999999</v>
      </c>
      <c r="BF11" s="263">
        <v>0.23493020000000001</v>
      </c>
      <c r="BG11" s="263">
        <v>0.25485340000000001</v>
      </c>
      <c r="BH11" s="329">
        <v>0.31709300000000001</v>
      </c>
      <c r="BI11" s="329">
        <v>0.36273290000000002</v>
      </c>
      <c r="BJ11" s="329">
        <v>0.33890219999999999</v>
      </c>
      <c r="BK11" s="329">
        <v>0.32142290000000001</v>
      </c>
      <c r="BL11" s="329">
        <v>0.3193937</v>
      </c>
      <c r="BM11" s="329">
        <v>0.4030146</v>
      </c>
      <c r="BN11" s="329">
        <v>0.36291030000000002</v>
      </c>
      <c r="BO11" s="329">
        <v>0.34176079999999998</v>
      </c>
      <c r="BP11" s="329">
        <v>0.26791769999999998</v>
      </c>
      <c r="BQ11" s="329">
        <v>0.21577840000000001</v>
      </c>
      <c r="BR11" s="329">
        <v>0.25263229999999998</v>
      </c>
      <c r="BS11" s="329">
        <v>0.28434759999999998</v>
      </c>
      <c r="BT11" s="329">
        <v>0.33881640000000002</v>
      </c>
      <c r="BU11" s="329">
        <v>0.39016390000000001</v>
      </c>
      <c r="BV11" s="329">
        <v>0.3541358</v>
      </c>
    </row>
    <row r="12" spans="1:74" ht="12.05" customHeight="1" x14ac:dyDescent="0.2">
      <c r="A12" s="532" t="s">
        <v>223</v>
      </c>
      <c r="B12" s="533"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0.57540911861999999</v>
      </c>
      <c r="AN12" s="263">
        <v>0.59985473703000003</v>
      </c>
      <c r="AO12" s="263">
        <v>0.58621288817999995</v>
      </c>
      <c r="AP12" s="263">
        <v>0.58225023371999995</v>
      </c>
      <c r="AQ12" s="263">
        <v>0.66387074394000001</v>
      </c>
      <c r="AR12" s="263">
        <v>0.65772113988000003</v>
      </c>
      <c r="AS12" s="263">
        <v>0.58991005195000001</v>
      </c>
      <c r="AT12" s="263">
        <v>0.55407338599</v>
      </c>
      <c r="AU12" s="263">
        <v>0.49490470601999997</v>
      </c>
      <c r="AV12" s="263">
        <v>0.53592295098999998</v>
      </c>
      <c r="AW12" s="263">
        <v>0.59907562057999997</v>
      </c>
      <c r="AX12" s="263">
        <v>0.59775072550999997</v>
      </c>
      <c r="AY12" s="263">
        <v>0.60835961344</v>
      </c>
      <c r="AZ12" s="263">
        <v>0.54304077036999998</v>
      </c>
      <c r="BA12" s="263">
        <v>0.68118357902000004</v>
      </c>
      <c r="BB12" s="263">
        <v>0.63833531011</v>
      </c>
      <c r="BC12" s="263">
        <v>0.66821497171999999</v>
      </c>
      <c r="BD12" s="263">
        <v>0.61656958803999995</v>
      </c>
      <c r="BE12" s="263">
        <v>0.55363665308999999</v>
      </c>
      <c r="BF12" s="263">
        <v>0.57441629999999999</v>
      </c>
      <c r="BG12" s="263">
        <v>0.53856280000000001</v>
      </c>
      <c r="BH12" s="329">
        <v>0.59838389999999997</v>
      </c>
      <c r="BI12" s="329">
        <v>0.6444126</v>
      </c>
      <c r="BJ12" s="329">
        <v>0.63612009999999997</v>
      </c>
      <c r="BK12" s="329">
        <v>0.64504470000000003</v>
      </c>
      <c r="BL12" s="329">
        <v>0.62575650000000005</v>
      </c>
      <c r="BM12" s="329">
        <v>0.76990700000000001</v>
      </c>
      <c r="BN12" s="329">
        <v>0.74102230000000002</v>
      </c>
      <c r="BO12" s="329">
        <v>0.77906200000000003</v>
      </c>
      <c r="BP12" s="329">
        <v>0.70071079999999997</v>
      </c>
      <c r="BQ12" s="329">
        <v>0.633853</v>
      </c>
      <c r="BR12" s="329">
        <v>0.62986399999999998</v>
      </c>
      <c r="BS12" s="329">
        <v>0.60460789999999998</v>
      </c>
      <c r="BT12" s="329">
        <v>0.64498679999999997</v>
      </c>
      <c r="BU12" s="329">
        <v>0.69167940000000006</v>
      </c>
      <c r="BV12" s="329">
        <v>0.67592799999999997</v>
      </c>
    </row>
    <row r="13" spans="1:74" ht="12.05" customHeight="1" x14ac:dyDescent="0.2">
      <c r="A13" s="53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330"/>
      <c r="BI13" s="330"/>
      <c r="BJ13" s="330"/>
      <c r="BK13" s="330"/>
      <c r="BL13" s="330"/>
      <c r="BM13" s="330"/>
      <c r="BN13" s="330"/>
      <c r="BO13" s="330"/>
      <c r="BP13" s="330"/>
      <c r="BQ13" s="330"/>
      <c r="BR13" s="330"/>
      <c r="BS13" s="330"/>
      <c r="BT13" s="330"/>
      <c r="BU13" s="330"/>
      <c r="BV13" s="330"/>
    </row>
    <row r="14" spans="1:74" ht="12.05" customHeight="1" x14ac:dyDescent="0.2">
      <c r="A14" s="532" t="s">
        <v>980</v>
      </c>
      <c r="B14" s="533" t="s">
        <v>1040</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7.0258101000000003E-2</v>
      </c>
      <c r="AN14" s="263">
        <v>6.4344184999999998E-2</v>
      </c>
      <c r="AO14" s="263">
        <v>6.2025096000000002E-2</v>
      </c>
      <c r="AP14" s="263">
        <v>3.5888521999999999E-2</v>
      </c>
      <c r="AQ14" s="263">
        <v>4.4621145000000001E-2</v>
      </c>
      <c r="AR14" s="263">
        <v>5.4678306000000003E-2</v>
      </c>
      <c r="AS14" s="263">
        <v>6.0442740000000002E-2</v>
      </c>
      <c r="AT14" s="263">
        <v>5.9867946999999998E-2</v>
      </c>
      <c r="AU14" s="263">
        <v>5.8525360999999998E-2</v>
      </c>
      <c r="AV14" s="263">
        <v>6.2335440999999998E-2</v>
      </c>
      <c r="AW14" s="263">
        <v>6.2932699999999994E-2</v>
      </c>
      <c r="AX14" s="263">
        <v>6.3353815999999993E-2</v>
      </c>
      <c r="AY14" s="263">
        <v>6.0203449999999999E-2</v>
      </c>
      <c r="AZ14" s="263">
        <v>4.7843798999999999E-2</v>
      </c>
      <c r="BA14" s="263">
        <v>6.1226616999999997E-2</v>
      </c>
      <c r="BB14" s="263">
        <v>5.8897136000000003E-2</v>
      </c>
      <c r="BC14" s="263">
        <v>6.5172734999999996E-2</v>
      </c>
      <c r="BD14" s="263">
        <v>6.4013415000000004E-2</v>
      </c>
      <c r="BE14" s="263">
        <v>6.7080399999999998E-2</v>
      </c>
      <c r="BF14" s="263">
        <v>6.4415700000000006E-2</v>
      </c>
      <c r="BG14" s="263">
        <v>6.1854899999999997E-2</v>
      </c>
      <c r="BH14" s="329">
        <v>6.2858999999999998E-2</v>
      </c>
      <c r="BI14" s="329">
        <v>6.2656500000000004E-2</v>
      </c>
      <c r="BJ14" s="329">
        <v>6.3696500000000003E-2</v>
      </c>
      <c r="BK14" s="329">
        <v>6.37292E-2</v>
      </c>
      <c r="BL14" s="329">
        <v>5.6421899999999997E-2</v>
      </c>
      <c r="BM14" s="329">
        <v>6.2857399999999994E-2</v>
      </c>
      <c r="BN14" s="329">
        <v>6.0808899999999999E-2</v>
      </c>
      <c r="BO14" s="329">
        <v>6.5055299999999996E-2</v>
      </c>
      <c r="BP14" s="329">
        <v>6.4854899999999993E-2</v>
      </c>
      <c r="BQ14" s="329">
        <v>6.6086099999999995E-2</v>
      </c>
      <c r="BR14" s="329">
        <v>6.6760899999999998E-2</v>
      </c>
      <c r="BS14" s="329">
        <v>6.2905000000000003E-2</v>
      </c>
      <c r="BT14" s="329">
        <v>6.41486E-2</v>
      </c>
      <c r="BU14" s="329">
        <v>6.3966999999999996E-2</v>
      </c>
      <c r="BV14" s="329">
        <v>6.5167900000000001E-2</v>
      </c>
    </row>
    <row r="15" spans="1:74" ht="12.05" customHeight="1" x14ac:dyDescent="0.2">
      <c r="A15" s="532" t="s">
        <v>614</v>
      </c>
      <c r="B15" s="533"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3.2219200000000001E-4</v>
      </c>
      <c r="BA15" s="263">
        <v>3.5671200000000002E-4</v>
      </c>
      <c r="BB15" s="263">
        <v>3.4520500000000001E-4</v>
      </c>
      <c r="BC15" s="263">
        <v>3.5671200000000002E-4</v>
      </c>
      <c r="BD15" s="263">
        <v>3.4520500000000001E-4</v>
      </c>
      <c r="BE15" s="263">
        <v>3.4895199999999998E-4</v>
      </c>
      <c r="BF15" s="263">
        <v>3.4833500000000002E-4</v>
      </c>
      <c r="BG15" s="263">
        <v>3.4870600000000001E-4</v>
      </c>
      <c r="BH15" s="329">
        <v>3.4806600000000001E-4</v>
      </c>
      <c r="BI15" s="329">
        <v>3.4841199999999998E-4</v>
      </c>
      <c r="BJ15" s="329">
        <v>3.4774600000000001E-4</v>
      </c>
      <c r="BK15" s="329">
        <v>3.4693099999999998E-4</v>
      </c>
      <c r="BL15" s="329">
        <v>3.4917999999999999E-4</v>
      </c>
      <c r="BM15" s="329">
        <v>3.4849600000000001E-4</v>
      </c>
      <c r="BN15" s="329">
        <v>3.48795E-4</v>
      </c>
      <c r="BO15" s="329">
        <v>3.4807499999999999E-4</v>
      </c>
      <c r="BP15" s="329">
        <v>3.4833599999999998E-4</v>
      </c>
      <c r="BQ15" s="329">
        <v>3.4828000000000002E-4</v>
      </c>
      <c r="BR15" s="329">
        <v>3.48275E-4</v>
      </c>
      <c r="BS15" s="329">
        <v>3.4823599999999998E-4</v>
      </c>
      <c r="BT15" s="329">
        <v>3.48251E-4</v>
      </c>
      <c r="BU15" s="329">
        <v>3.4823599999999998E-4</v>
      </c>
      <c r="BV15" s="329">
        <v>3.4828099999999998E-4</v>
      </c>
    </row>
    <row r="16" spans="1:74" ht="12.05" customHeight="1" x14ac:dyDescent="0.2">
      <c r="A16" s="532" t="s">
        <v>615</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6.7964200000000005E-4</v>
      </c>
      <c r="BA16" s="263">
        <v>7.7087200000000003E-4</v>
      </c>
      <c r="BB16" s="263">
        <v>7.46198E-4</v>
      </c>
      <c r="BC16" s="263">
        <v>7.43189E-4</v>
      </c>
      <c r="BD16" s="263">
        <v>6.9129499999999997E-4</v>
      </c>
      <c r="BE16" s="263">
        <v>7.6384499999999998E-4</v>
      </c>
      <c r="BF16" s="263">
        <v>7.2798000000000003E-4</v>
      </c>
      <c r="BG16" s="263">
        <v>6.6119699999999998E-4</v>
      </c>
      <c r="BH16" s="329">
        <v>6.4632999999999997E-4</v>
      </c>
      <c r="BI16" s="329">
        <v>7.34678E-4</v>
      </c>
      <c r="BJ16" s="329">
        <v>8.1650600000000005E-4</v>
      </c>
      <c r="BK16" s="329">
        <v>8.3554799999999998E-4</v>
      </c>
      <c r="BL16" s="329">
        <v>6.9487900000000003E-4</v>
      </c>
      <c r="BM16" s="329">
        <v>7.88154E-4</v>
      </c>
      <c r="BN16" s="329">
        <v>7.6292700000000005E-4</v>
      </c>
      <c r="BO16" s="329">
        <v>7.5984999999999996E-4</v>
      </c>
      <c r="BP16" s="329">
        <v>7.0679200000000003E-4</v>
      </c>
      <c r="BQ16" s="329">
        <v>7.3185500000000001E-4</v>
      </c>
      <c r="BR16" s="329">
        <v>7.2798000000000003E-4</v>
      </c>
      <c r="BS16" s="329">
        <v>6.6119599999999996E-4</v>
      </c>
      <c r="BT16" s="329">
        <v>6.4632999999999997E-4</v>
      </c>
      <c r="BU16" s="329">
        <v>7.34678E-4</v>
      </c>
      <c r="BV16" s="329">
        <v>8.1650600000000005E-4</v>
      </c>
    </row>
    <row r="17" spans="1:74" ht="12.05" customHeight="1" x14ac:dyDescent="0.2">
      <c r="A17" s="532" t="s">
        <v>1035</v>
      </c>
      <c r="B17" s="533" t="s">
        <v>1034</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2.0375216394999999E-3</v>
      </c>
      <c r="AZ17" s="263">
        <v>2.1756529262000001E-3</v>
      </c>
      <c r="BA17" s="263">
        <v>3.0941693607000002E-3</v>
      </c>
      <c r="BB17" s="263">
        <v>3.3741494522999999E-3</v>
      </c>
      <c r="BC17" s="263">
        <v>3.7216901094000001E-3</v>
      </c>
      <c r="BD17" s="263">
        <v>3.7306474075E-3</v>
      </c>
      <c r="BE17" s="263">
        <v>3.8199472962999999E-3</v>
      </c>
      <c r="BF17" s="263">
        <v>3.7079700000000001E-3</v>
      </c>
      <c r="BG17" s="263">
        <v>3.35783E-3</v>
      </c>
      <c r="BH17" s="329">
        <v>3.0730000000000002E-3</v>
      </c>
      <c r="BI17" s="329">
        <v>2.4310899999999999E-3</v>
      </c>
      <c r="BJ17" s="329">
        <v>2.1995299999999999E-3</v>
      </c>
      <c r="BK17" s="329">
        <v>2.31614E-3</v>
      </c>
      <c r="BL17" s="329">
        <v>2.45955E-3</v>
      </c>
      <c r="BM17" s="329">
        <v>3.4368699999999999E-3</v>
      </c>
      <c r="BN17" s="329">
        <v>3.7138000000000002E-3</v>
      </c>
      <c r="BO17" s="329">
        <v>4.08823E-3</v>
      </c>
      <c r="BP17" s="329">
        <v>4.0979099999999997E-3</v>
      </c>
      <c r="BQ17" s="329">
        <v>4.23589E-3</v>
      </c>
      <c r="BR17" s="329">
        <v>4.1119399999999997E-3</v>
      </c>
      <c r="BS17" s="329">
        <v>3.72295E-3</v>
      </c>
      <c r="BT17" s="329">
        <v>3.4022000000000002E-3</v>
      </c>
      <c r="BU17" s="329">
        <v>2.68294E-3</v>
      </c>
      <c r="BV17" s="329">
        <v>2.4231999999999999E-3</v>
      </c>
    </row>
    <row r="18" spans="1:74" ht="12.05" customHeight="1" x14ac:dyDescent="0.2">
      <c r="A18" s="532" t="s">
        <v>20</v>
      </c>
      <c r="B18" s="533"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1.2493433999999999E-2</v>
      </c>
      <c r="BA18" s="263">
        <v>1.3834806E-2</v>
      </c>
      <c r="BB18" s="263">
        <v>1.3286938999999999E-2</v>
      </c>
      <c r="BC18" s="263">
        <v>1.3671536E-2</v>
      </c>
      <c r="BD18" s="263">
        <v>1.1703999E-2</v>
      </c>
      <c r="BE18" s="263">
        <v>1.2878300000000001E-2</v>
      </c>
      <c r="BF18" s="263">
        <v>1.28387E-2</v>
      </c>
      <c r="BG18" s="263">
        <v>1.2153499999999999E-2</v>
      </c>
      <c r="BH18" s="329">
        <v>1.3431500000000001E-2</v>
      </c>
      <c r="BI18" s="329">
        <v>1.2891400000000001E-2</v>
      </c>
      <c r="BJ18" s="329">
        <v>1.3794799999999999E-2</v>
      </c>
      <c r="BK18" s="329">
        <v>1.37287E-2</v>
      </c>
      <c r="BL18" s="329">
        <v>1.2103600000000001E-2</v>
      </c>
      <c r="BM18" s="329">
        <v>1.36928E-2</v>
      </c>
      <c r="BN18" s="329">
        <v>1.32035E-2</v>
      </c>
      <c r="BO18" s="329">
        <v>1.33639E-2</v>
      </c>
      <c r="BP18" s="329">
        <v>1.2078E-2</v>
      </c>
      <c r="BQ18" s="329">
        <v>1.27452E-2</v>
      </c>
      <c r="BR18" s="329">
        <v>1.2870400000000001E-2</v>
      </c>
      <c r="BS18" s="329">
        <v>1.21382E-2</v>
      </c>
      <c r="BT18" s="329">
        <v>1.33537E-2</v>
      </c>
      <c r="BU18" s="329">
        <v>1.28031E-2</v>
      </c>
      <c r="BV18" s="329">
        <v>1.37013E-2</v>
      </c>
    </row>
    <row r="19" spans="1:74" ht="12.05" customHeight="1" x14ac:dyDescent="0.2">
      <c r="A19" s="499" t="s">
        <v>52</v>
      </c>
      <c r="B19" s="533" t="s">
        <v>1039</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0.10459033299999999</v>
      </c>
      <c r="BA19" s="263">
        <v>0.11433892399999999</v>
      </c>
      <c r="BB19" s="263">
        <v>0.111751244</v>
      </c>
      <c r="BC19" s="263">
        <v>0.119521534</v>
      </c>
      <c r="BD19" s="263">
        <v>0.11289099399999999</v>
      </c>
      <c r="BE19" s="263">
        <v>0.1197029</v>
      </c>
      <c r="BF19" s="263">
        <v>0.1190336</v>
      </c>
      <c r="BG19" s="263">
        <v>0.1149979</v>
      </c>
      <c r="BH19" s="329">
        <v>0.1194147</v>
      </c>
      <c r="BI19" s="329">
        <v>0.1163332</v>
      </c>
      <c r="BJ19" s="329">
        <v>0.12170110000000001</v>
      </c>
      <c r="BK19" s="329">
        <v>0.1216826</v>
      </c>
      <c r="BL19" s="329">
        <v>0.1094599</v>
      </c>
      <c r="BM19" s="329">
        <v>0.1164147</v>
      </c>
      <c r="BN19" s="329">
        <v>0.1142854</v>
      </c>
      <c r="BO19" s="329">
        <v>0.11608690000000001</v>
      </c>
      <c r="BP19" s="329">
        <v>0.1152599</v>
      </c>
      <c r="BQ19" s="329">
        <v>0.1215362</v>
      </c>
      <c r="BR19" s="329">
        <v>0.1201595</v>
      </c>
      <c r="BS19" s="329">
        <v>0.11603380000000001</v>
      </c>
      <c r="BT19" s="329">
        <v>0.12039800000000001</v>
      </c>
      <c r="BU19" s="329">
        <v>0.1172791</v>
      </c>
      <c r="BV19" s="329">
        <v>0.122611</v>
      </c>
    </row>
    <row r="20" spans="1:74" ht="12.05" customHeight="1" x14ac:dyDescent="0.2">
      <c r="A20" s="532" t="s">
        <v>19</v>
      </c>
      <c r="B20" s="533"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0.20677180791999999</v>
      </c>
      <c r="AN20" s="263">
        <v>0.19282367156999999</v>
      </c>
      <c r="AO20" s="263">
        <v>0.1947007214</v>
      </c>
      <c r="AP20" s="263">
        <v>0.16468877060000001</v>
      </c>
      <c r="AQ20" s="263">
        <v>0.17852261422999999</v>
      </c>
      <c r="AR20" s="263">
        <v>0.17752799297999999</v>
      </c>
      <c r="AS20" s="263">
        <v>0.18807857698</v>
      </c>
      <c r="AT20" s="263">
        <v>0.1860473456</v>
      </c>
      <c r="AU20" s="263">
        <v>0.18419787658</v>
      </c>
      <c r="AV20" s="263">
        <v>0.19203565644000001</v>
      </c>
      <c r="AW20" s="263">
        <v>0.19477686734999999</v>
      </c>
      <c r="AX20" s="263">
        <v>0.20155431712999999</v>
      </c>
      <c r="AY20" s="263">
        <v>0.19601991602999999</v>
      </c>
      <c r="AZ20" s="263">
        <v>0.16717798473000001</v>
      </c>
      <c r="BA20" s="263">
        <v>0.19214699249</v>
      </c>
      <c r="BB20" s="263">
        <v>0.18655311714</v>
      </c>
      <c r="BC20" s="263">
        <v>0.20121854397</v>
      </c>
      <c r="BD20" s="263">
        <v>0.19134615461999999</v>
      </c>
      <c r="BE20" s="263">
        <v>0.20239270000000001</v>
      </c>
      <c r="BF20" s="263">
        <v>0.19896620000000001</v>
      </c>
      <c r="BG20" s="263">
        <v>0.19147839999999999</v>
      </c>
      <c r="BH20" s="329">
        <v>0.1982035</v>
      </c>
      <c r="BI20" s="329">
        <v>0.19441829999999999</v>
      </c>
      <c r="BJ20" s="329">
        <v>0.2018209</v>
      </c>
      <c r="BK20" s="329">
        <v>0.20170630000000001</v>
      </c>
      <c r="BL20" s="329">
        <v>0.18032590000000001</v>
      </c>
      <c r="BM20" s="329">
        <v>0.19555649999999999</v>
      </c>
      <c r="BN20" s="329">
        <v>0.1908561</v>
      </c>
      <c r="BO20" s="329">
        <v>0.19719229999999999</v>
      </c>
      <c r="BP20" s="329">
        <v>0.1948233</v>
      </c>
      <c r="BQ20" s="329">
        <v>0.2030305</v>
      </c>
      <c r="BR20" s="329">
        <v>0.20247680000000001</v>
      </c>
      <c r="BS20" s="329">
        <v>0.19357849999999999</v>
      </c>
      <c r="BT20" s="329">
        <v>0.20043520000000001</v>
      </c>
      <c r="BU20" s="329">
        <v>0.1966223</v>
      </c>
      <c r="BV20" s="329">
        <v>0.20414889999999999</v>
      </c>
    </row>
    <row r="21" spans="1:74" ht="12.05" customHeight="1" x14ac:dyDescent="0.2">
      <c r="A21" s="53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330"/>
      <c r="BI21" s="330"/>
      <c r="BJ21" s="330"/>
      <c r="BK21" s="330"/>
      <c r="BL21" s="330"/>
      <c r="BM21" s="330"/>
      <c r="BN21" s="330"/>
      <c r="BO21" s="330"/>
      <c r="BP21" s="330"/>
      <c r="BQ21" s="330"/>
      <c r="BR21" s="330"/>
      <c r="BS21" s="330"/>
      <c r="BT21" s="330"/>
      <c r="BU21" s="330"/>
      <c r="BV21" s="330"/>
    </row>
    <row r="22" spans="1:74" ht="12.05" customHeight="1" x14ac:dyDescent="0.2">
      <c r="A22" s="532" t="s">
        <v>64</v>
      </c>
      <c r="B22" s="533"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1.8622230000000001E-3</v>
      </c>
      <c r="BA22" s="263">
        <v>1.826121E-3</v>
      </c>
      <c r="BB22" s="263">
        <v>1.951459E-3</v>
      </c>
      <c r="BC22" s="263">
        <v>2.127519E-3</v>
      </c>
      <c r="BD22" s="263">
        <v>1.9780760000000001E-3</v>
      </c>
      <c r="BE22" s="263">
        <v>1.9738999999999998E-3</v>
      </c>
      <c r="BF22" s="263">
        <v>1.9771599999999999E-3</v>
      </c>
      <c r="BG22" s="263">
        <v>1.9828200000000002E-3</v>
      </c>
      <c r="BH22" s="329">
        <v>1.98029E-3</v>
      </c>
      <c r="BI22" s="329">
        <v>1.9804699999999998E-3</v>
      </c>
      <c r="BJ22" s="329">
        <v>1.9731499999999999E-3</v>
      </c>
      <c r="BK22" s="329">
        <v>1.9648299999999999E-3</v>
      </c>
      <c r="BL22" s="329">
        <v>1.97416E-3</v>
      </c>
      <c r="BM22" s="329">
        <v>1.9876199999999998E-3</v>
      </c>
      <c r="BN22" s="329">
        <v>1.9909099999999998E-3</v>
      </c>
      <c r="BO22" s="329">
        <v>1.9784899999999998E-3</v>
      </c>
      <c r="BP22" s="329">
        <v>1.97853E-3</v>
      </c>
      <c r="BQ22" s="329">
        <v>1.9789500000000002E-3</v>
      </c>
      <c r="BR22" s="329">
        <v>1.9791100000000001E-3</v>
      </c>
      <c r="BS22" s="329">
        <v>1.9787699999999999E-3</v>
      </c>
      <c r="BT22" s="329">
        <v>1.9786399999999998E-3</v>
      </c>
      <c r="BU22" s="329">
        <v>1.97847E-3</v>
      </c>
      <c r="BV22" s="329">
        <v>1.9789500000000002E-3</v>
      </c>
    </row>
    <row r="23" spans="1:74" ht="12.05" customHeight="1" x14ac:dyDescent="0.2">
      <c r="A23" s="532" t="s">
        <v>1037</v>
      </c>
      <c r="B23" s="533" t="s">
        <v>1036</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7.0321903111999996E-3</v>
      </c>
      <c r="AN23" s="263">
        <v>7.9836230680000002E-3</v>
      </c>
      <c r="AO23" s="263">
        <v>1.0324771137E-2</v>
      </c>
      <c r="AP23" s="263">
        <v>1.1409516352E-2</v>
      </c>
      <c r="AQ23" s="263">
        <v>1.2594971115000001E-2</v>
      </c>
      <c r="AR23" s="263">
        <v>1.2542321154000001E-2</v>
      </c>
      <c r="AS23" s="263">
        <v>1.3054586127999999E-2</v>
      </c>
      <c r="AT23" s="263">
        <v>1.2467927554000001E-2</v>
      </c>
      <c r="AU23" s="263">
        <v>1.1066705596000001E-2</v>
      </c>
      <c r="AV23" s="263">
        <v>9.7390152251999994E-3</v>
      </c>
      <c r="AW23" s="263">
        <v>7.7487156513999997E-3</v>
      </c>
      <c r="AX23" s="263">
        <v>7.4558627495999999E-3</v>
      </c>
      <c r="AY23" s="263">
        <v>8.1647274834000007E-3</v>
      </c>
      <c r="AZ23" s="263">
        <v>8.8826108216000007E-3</v>
      </c>
      <c r="BA23" s="263">
        <v>1.2160961813E-2</v>
      </c>
      <c r="BB23" s="263">
        <v>1.3510939503999999E-2</v>
      </c>
      <c r="BC23" s="263">
        <v>1.474559558E-2</v>
      </c>
      <c r="BD23" s="263">
        <v>1.4817920751E-2</v>
      </c>
      <c r="BE23" s="263">
        <v>1.527816972E-2</v>
      </c>
      <c r="BF23" s="263">
        <v>1.47206E-2</v>
      </c>
      <c r="BG23" s="263">
        <v>1.32765E-2</v>
      </c>
      <c r="BH23" s="329">
        <v>1.18479E-2</v>
      </c>
      <c r="BI23" s="329">
        <v>9.4958999999999998E-3</v>
      </c>
      <c r="BJ23" s="329">
        <v>9.0680899999999991E-3</v>
      </c>
      <c r="BK23" s="329">
        <v>9.7649799999999995E-3</v>
      </c>
      <c r="BL23" s="329">
        <v>1.07697E-2</v>
      </c>
      <c r="BM23" s="329">
        <v>1.44742E-2</v>
      </c>
      <c r="BN23" s="329">
        <v>1.5951E-2</v>
      </c>
      <c r="BO23" s="329">
        <v>1.7445200000000001E-2</v>
      </c>
      <c r="BP23" s="329">
        <v>1.7587800000000001E-2</v>
      </c>
      <c r="BQ23" s="329">
        <v>1.8285200000000001E-2</v>
      </c>
      <c r="BR23" s="329">
        <v>1.7602699999999999E-2</v>
      </c>
      <c r="BS23" s="329">
        <v>1.5877800000000001E-2</v>
      </c>
      <c r="BT23" s="329">
        <v>1.41458E-2</v>
      </c>
      <c r="BU23" s="329">
        <v>1.13074E-2</v>
      </c>
      <c r="BV23" s="329">
        <v>1.07898E-2</v>
      </c>
    </row>
    <row r="24" spans="1:74" ht="12.05" customHeight="1" x14ac:dyDescent="0.2">
      <c r="A24" s="499" t="s">
        <v>843</v>
      </c>
      <c r="B24" s="533"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3.0775199999999998E-3</v>
      </c>
      <c r="BB24" s="263">
        <v>2.8577899999999998E-3</v>
      </c>
      <c r="BC24" s="263">
        <v>2.76465E-3</v>
      </c>
      <c r="BD24" s="263">
        <v>2.7418500000000001E-3</v>
      </c>
      <c r="BE24" s="263">
        <v>3.0616599999999999E-3</v>
      </c>
      <c r="BF24" s="263">
        <v>3.0620000000000001E-3</v>
      </c>
      <c r="BG24" s="263">
        <v>2.8851599999999999E-3</v>
      </c>
      <c r="BH24" s="329">
        <v>2.9118299999999998E-3</v>
      </c>
      <c r="BI24" s="329">
        <v>2.9667600000000001E-3</v>
      </c>
      <c r="BJ24" s="329">
        <v>3.1100400000000001E-3</v>
      </c>
      <c r="BK24" s="329">
        <v>3.2590100000000001E-3</v>
      </c>
      <c r="BL24" s="329">
        <v>2.6366300000000001E-3</v>
      </c>
      <c r="BM24" s="329">
        <v>3.0663700000000001E-3</v>
      </c>
      <c r="BN24" s="329">
        <v>2.8865399999999999E-3</v>
      </c>
      <c r="BO24" s="329">
        <v>2.82841E-3</v>
      </c>
      <c r="BP24" s="329">
        <v>2.7059599999999999E-3</v>
      </c>
      <c r="BQ24" s="329">
        <v>3.0605200000000002E-3</v>
      </c>
      <c r="BR24" s="329">
        <v>3.0730800000000002E-3</v>
      </c>
      <c r="BS24" s="329">
        <v>2.89149E-3</v>
      </c>
      <c r="BT24" s="329">
        <v>2.9124200000000002E-3</v>
      </c>
      <c r="BU24" s="329">
        <v>2.9666499999999999E-3</v>
      </c>
      <c r="BV24" s="329">
        <v>3.1092400000000001E-3</v>
      </c>
    </row>
    <row r="25" spans="1:74" ht="12.05" customHeight="1" x14ac:dyDescent="0.2">
      <c r="A25" s="499" t="s">
        <v>21</v>
      </c>
      <c r="B25" s="533" t="s">
        <v>1039</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6.4510319999999998E-3</v>
      </c>
      <c r="BA25" s="263">
        <v>6.970291E-3</v>
      </c>
      <c r="BB25" s="263">
        <v>6.6819949999999996E-3</v>
      </c>
      <c r="BC25" s="263">
        <v>6.8570710000000002E-3</v>
      </c>
      <c r="BD25" s="263">
        <v>6.8442249999999998E-3</v>
      </c>
      <c r="BE25" s="263">
        <v>7.05552E-3</v>
      </c>
      <c r="BF25" s="263">
        <v>7.05728E-3</v>
      </c>
      <c r="BG25" s="263">
        <v>6.6421700000000002E-3</v>
      </c>
      <c r="BH25" s="329">
        <v>6.94205E-3</v>
      </c>
      <c r="BI25" s="329">
        <v>6.6656700000000003E-3</v>
      </c>
      <c r="BJ25" s="329">
        <v>6.9316899999999999E-3</v>
      </c>
      <c r="BK25" s="329">
        <v>6.9499499999999999E-3</v>
      </c>
      <c r="BL25" s="329">
        <v>6.4323799999999997E-3</v>
      </c>
      <c r="BM25" s="329">
        <v>6.9079099999999997E-3</v>
      </c>
      <c r="BN25" s="329">
        <v>6.6952100000000001E-3</v>
      </c>
      <c r="BO25" s="329">
        <v>6.8559700000000003E-3</v>
      </c>
      <c r="BP25" s="329">
        <v>6.8705900000000002E-3</v>
      </c>
      <c r="BQ25" s="329">
        <v>7.1622700000000001E-3</v>
      </c>
      <c r="BR25" s="329">
        <v>7.0403599999999998E-3</v>
      </c>
      <c r="BS25" s="329">
        <v>6.6347300000000001E-3</v>
      </c>
      <c r="BT25" s="329">
        <v>6.9285500000000003E-3</v>
      </c>
      <c r="BU25" s="329">
        <v>6.6588400000000001E-3</v>
      </c>
      <c r="BV25" s="329">
        <v>6.9280899999999996E-3</v>
      </c>
    </row>
    <row r="26" spans="1:74" ht="12.05" customHeight="1" x14ac:dyDescent="0.2">
      <c r="A26" s="532" t="s">
        <v>224</v>
      </c>
      <c r="B26" s="533"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2.1778279054999999E-2</v>
      </c>
      <c r="AN26" s="263">
        <v>2.1769753310999999E-2</v>
      </c>
      <c r="AO26" s="263">
        <v>2.4528404866000001E-2</v>
      </c>
      <c r="AP26" s="263">
        <v>2.4201109690999999E-2</v>
      </c>
      <c r="AQ26" s="263">
        <v>2.6475860928E-2</v>
      </c>
      <c r="AR26" s="263">
        <v>2.6394335777E-2</v>
      </c>
      <c r="AS26" s="263">
        <v>2.7201646566E-2</v>
      </c>
      <c r="AT26" s="263">
        <v>2.6540858014999998E-2</v>
      </c>
      <c r="AU26" s="263">
        <v>2.4536755091999998E-2</v>
      </c>
      <c r="AV26" s="263">
        <v>2.3569775005000002E-2</v>
      </c>
      <c r="AW26" s="263">
        <v>2.149098319E-2</v>
      </c>
      <c r="AX26" s="263">
        <v>2.175609731E-2</v>
      </c>
      <c r="AY26" s="263">
        <v>2.238853507E-2</v>
      </c>
      <c r="AZ26" s="263">
        <v>2.1632974353E-2</v>
      </c>
      <c r="BA26" s="263">
        <v>2.6261619127999999E-2</v>
      </c>
      <c r="BB26" s="263">
        <v>2.7069977743999999E-2</v>
      </c>
      <c r="BC26" s="263">
        <v>2.8871155685999999E-2</v>
      </c>
      <c r="BD26" s="263">
        <v>2.8710802365E-2</v>
      </c>
      <c r="BE26" s="263">
        <v>2.9937200000000001E-2</v>
      </c>
      <c r="BF26" s="263">
        <v>2.9189199999999998E-2</v>
      </c>
      <c r="BG26" s="263">
        <v>2.6931400000000001E-2</v>
      </c>
      <c r="BH26" s="329">
        <v>2.5884500000000001E-2</v>
      </c>
      <c r="BI26" s="329">
        <v>2.3259499999999999E-2</v>
      </c>
      <c r="BJ26" s="329">
        <v>2.3253599999999999E-2</v>
      </c>
      <c r="BK26" s="329">
        <v>2.40433E-2</v>
      </c>
      <c r="BL26" s="329">
        <v>2.37705E-2</v>
      </c>
      <c r="BM26" s="329">
        <v>2.8596699999999999E-2</v>
      </c>
      <c r="BN26" s="329">
        <v>2.9665799999999999E-2</v>
      </c>
      <c r="BO26" s="329">
        <v>3.1454000000000003E-2</v>
      </c>
      <c r="BP26" s="329">
        <v>3.1499300000000001E-2</v>
      </c>
      <c r="BQ26" s="329">
        <v>3.2832500000000001E-2</v>
      </c>
      <c r="BR26" s="329">
        <v>3.2078099999999998E-2</v>
      </c>
      <c r="BS26" s="329">
        <v>2.9569000000000002E-2</v>
      </c>
      <c r="BT26" s="329">
        <v>2.8218400000000001E-2</v>
      </c>
      <c r="BU26" s="329">
        <v>2.5112099999999998E-2</v>
      </c>
      <c r="BV26" s="329">
        <v>2.5031600000000001E-2</v>
      </c>
    </row>
    <row r="27" spans="1:74" ht="12.05" customHeight="1" x14ac:dyDescent="0.2">
      <c r="A27" s="53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330"/>
      <c r="BI27" s="330"/>
      <c r="BJ27" s="330"/>
      <c r="BK27" s="330"/>
      <c r="BL27" s="330"/>
      <c r="BM27" s="330"/>
      <c r="BN27" s="330"/>
      <c r="BO27" s="330"/>
      <c r="BP27" s="330"/>
      <c r="BQ27" s="330"/>
      <c r="BR27" s="330"/>
      <c r="BS27" s="330"/>
      <c r="BT27" s="330"/>
      <c r="BU27" s="330"/>
      <c r="BV27" s="330"/>
    </row>
    <row r="28" spans="1:74" ht="12.05" customHeight="1" x14ac:dyDescent="0.2">
      <c r="A28" s="532" t="s">
        <v>613</v>
      </c>
      <c r="B28" s="533"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3.0378079999999999E-3</v>
      </c>
      <c r="BA28" s="263">
        <v>3.3632879999999999E-3</v>
      </c>
      <c r="BB28" s="263">
        <v>3.254795E-3</v>
      </c>
      <c r="BC28" s="263">
        <v>3.3632879999999999E-3</v>
      </c>
      <c r="BD28" s="263">
        <v>3.254795E-3</v>
      </c>
      <c r="BE28" s="263">
        <v>3.3541000000000001E-3</v>
      </c>
      <c r="BF28" s="263">
        <v>3.3541000000000001E-3</v>
      </c>
      <c r="BG28" s="263">
        <v>3.2458999999999999E-3</v>
      </c>
      <c r="BH28" s="329">
        <v>3.3541000000000001E-3</v>
      </c>
      <c r="BI28" s="329">
        <v>3.2458999999999999E-3</v>
      </c>
      <c r="BJ28" s="329">
        <v>3.3541000000000001E-3</v>
      </c>
      <c r="BK28" s="329">
        <v>3.3632900000000001E-3</v>
      </c>
      <c r="BL28" s="329">
        <v>3.0378100000000002E-3</v>
      </c>
      <c r="BM28" s="329">
        <v>3.3632900000000001E-3</v>
      </c>
      <c r="BN28" s="329">
        <v>3.2548E-3</v>
      </c>
      <c r="BO28" s="329">
        <v>3.3632900000000001E-3</v>
      </c>
      <c r="BP28" s="329">
        <v>3.2548E-3</v>
      </c>
      <c r="BQ28" s="329">
        <v>3.3541000000000001E-3</v>
      </c>
      <c r="BR28" s="329">
        <v>3.3541000000000001E-3</v>
      </c>
      <c r="BS28" s="329">
        <v>3.2458999999999999E-3</v>
      </c>
      <c r="BT28" s="329">
        <v>3.3541000000000001E-3</v>
      </c>
      <c r="BU28" s="329">
        <v>3.2458999999999999E-3</v>
      </c>
      <c r="BV28" s="329">
        <v>3.3541000000000001E-3</v>
      </c>
    </row>
    <row r="29" spans="1:74" ht="12.05" customHeight="1" x14ac:dyDescent="0.2">
      <c r="A29" s="532" t="s">
        <v>22</v>
      </c>
      <c r="B29" s="533" t="s">
        <v>1041</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1.9920805999999999E-2</v>
      </c>
      <c r="BA29" s="263">
        <v>2.7569776000000001E-2</v>
      </c>
      <c r="BB29" s="263">
        <v>3.1148278000000001E-2</v>
      </c>
      <c r="BC29" s="263">
        <v>3.4517776999999999E-2</v>
      </c>
      <c r="BD29" s="263">
        <v>3.4962562000000003E-2</v>
      </c>
      <c r="BE29" s="263">
        <v>3.6939E-2</v>
      </c>
      <c r="BF29" s="263">
        <v>3.5112999999999998E-2</v>
      </c>
      <c r="BG29" s="263">
        <v>3.1290900000000003E-2</v>
      </c>
      <c r="BH29" s="329">
        <v>2.83576E-2</v>
      </c>
      <c r="BI29" s="329">
        <v>2.29631E-2</v>
      </c>
      <c r="BJ29" s="329">
        <v>2.0981400000000001E-2</v>
      </c>
      <c r="BK29" s="329">
        <v>2.1885100000000001E-2</v>
      </c>
      <c r="BL29" s="329">
        <v>2.4477800000000001E-2</v>
      </c>
      <c r="BM29" s="329">
        <v>3.3994299999999998E-2</v>
      </c>
      <c r="BN29" s="329">
        <v>3.8343799999999997E-2</v>
      </c>
      <c r="BO29" s="329">
        <v>4.2629899999999998E-2</v>
      </c>
      <c r="BP29" s="329">
        <v>4.3399100000000003E-2</v>
      </c>
      <c r="BQ29" s="329">
        <v>4.4899000000000001E-2</v>
      </c>
      <c r="BR29" s="329">
        <v>4.3427599999999997E-2</v>
      </c>
      <c r="BS29" s="329">
        <v>3.8725099999999998E-2</v>
      </c>
      <c r="BT29" s="329">
        <v>3.5046099999999997E-2</v>
      </c>
      <c r="BU29" s="329">
        <v>2.8420899999999999E-2</v>
      </c>
      <c r="BV29" s="329">
        <v>2.59414E-2</v>
      </c>
    </row>
    <row r="30" spans="1:74" ht="12.05" customHeight="1" x14ac:dyDescent="0.2">
      <c r="A30" s="532" t="s">
        <v>735</v>
      </c>
      <c r="B30" s="533" t="s">
        <v>1039</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3.4853009999999997E-2</v>
      </c>
      <c r="BA30" s="263">
        <v>3.8587261999999997E-2</v>
      </c>
      <c r="BB30" s="263">
        <v>3.7342511000000002E-2</v>
      </c>
      <c r="BC30" s="263">
        <v>3.8587261999999997E-2</v>
      </c>
      <c r="BD30" s="263">
        <v>3.7342511000000002E-2</v>
      </c>
      <c r="BE30" s="263">
        <v>3.8751099999999997E-2</v>
      </c>
      <c r="BF30" s="263">
        <v>3.8751099999999997E-2</v>
      </c>
      <c r="BG30" s="263">
        <v>3.7501100000000002E-2</v>
      </c>
      <c r="BH30" s="329">
        <v>3.8751099999999997E-2</v>
      </c>
      <c r="BI30" s="329">
        <v>3.7501100000000002E-2</v>
      </c>
      <c r="BJ30" s="329">
        <v>3.8751099999999997E-2</v>
      </c>
      <c r="BK30" s="329">
        <v>3.8587299999999998E-2</v>
      </c>
      <c r="BL30" s="329">
        <v>3.4853000000000002E-2</v>
      </c>
      <c r="BM30" s="329">
        <v>3.8587299999999998E-2</v>
      </c>
      <c r="BN30" s="329">
        <v>3.7342500000000001E-2</v>
      </c>
      <c r="BO30" s="329">
        <v>3.8587299999999998E-2</v>
      </c>
      <c r="BP30" s="329">
        <v>3.7342500000000001E-2</v>
      </c>
      <c r="BQ30" s="329">
        <v>3.8751099999999997E-2</v>
      </c>
      <c r="BR30" s="329">
        <v>3.8751099999999997E-2</v>
      </c>
      <c r="BS30" s="329">
        <v>3.7501100000000002E-2</v>
      </c>
      <c r="BT30" s="329">
        <v>3.8751099999999997E-2</v>
      </c>
      <c r="BU30" s="329">
        <v>3.7501100000000002E-2</v>
      </c>
      <c r="BV30" s="329">
        <v>3.8751099999999997E-2</v>
      </c>
    </row>
    <row r="31" spans="1:74" ht="12.05" customHeight="1" x14ac:dyDescent="0.2">
      <c r="A31" s="531" t="s">
        <v>23</v>
      </c>
      <c r="B31" s="533" t="s">
        <v>355</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5.7811623999999999E-2</v>
      </c>
      <c r="BA31" s="263">
        <v>6.9520325999999993E-2</v>
      </c>
      <c r="BB31" s="263">
        <v>7.1745584000000001E-2</v>
      </c>
      <c r="BC31" s="263">
        <v>7.6468327000000003E-2</v>
      </c>
      <c r="BD31" s="263">
        <v>7.5559868000000002E-2</v>
      </c>
      <c r="BE31" s="263">
        <v>7.9044199999999995E-2</v>
      </c>
      <c r="BF31" s="263">
        <v>7.7218099999999998E-2</v>
      </c>
      <c r="BG31" s="263">
        <v>7.2037900000000002E-2</v>
      </c>
      <c r="BH31" s="329">
        <v>7.0462700000000003E-2</v>
      </c>
      <c r="BI31" s="329">
        <v>6.3710100000000006E-2</v>
      </c>
      <c r="BJ31" s="329">
        <v>6.3086600000000007E-2</v>
      </c>
      <c r="BK31" s="329">
        <v>6.3835600000000006E-2</v>
      </c>
      <c r="BL31" s="329">
        <v>6.2368600000000003E-2</v>
      </c>
      <c r="BM31" s="329">
        <v>7.5944899999999996E-2</v>
      </c>
      <c r="BN31" s="329">
        <v>7.89411E-2</v>
      </c>
      <c r="BO31" s="329">
        <v>8.4580500000000003E-2</v>
      </c>
      <c r="BP31" s="329">
        <v>8.3996399999999999E-2</v>
      </c>
      <c r="BQ31" s="329">
        <v>8.7004200000000004E-2</v>
      </c>
      <c r="BR31" s="329">
        <v>8.5532800000000006E-2</v>
      </c>
      <c r="BS31" s="329">
        <v>7.9472100000000004E-2</v>
      </c>
      <c r="BT31" s="329">
        <v>7.7151300000000006E-2</v>
      </c>
      <c r="BU31" s="329">
        <v>6.9167800000000002E-2</v>
      </c>
      <c r="BV31" s="329">
        <v>6.8046599999999999E-2</v>
      </c>
    </row>
    <row r="32" spans="1:74" ht="12.05" customHeight="1" x14ac:dyDescent="0.2">
      <c r="A32" s="53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331"/>
      <c r="BI32" s="331"/>
      <c r="BJ32" s="331"/>
      <c r="BK32" s="331"/>
      <c r="BL32" s="331"/>
      <c r="BM32" s="331"/>
      <c r="BN32" s="331"/>
      <c r="BO32" s="331"/>
      <c r="BP32" s="331"/>
      <c r="BQ32" s="331"/>
      <c r="BR32" s="331"/>
      <c r="BS32" s="331"/>
      <c r="BT32" s="331"/>
      <c r="BU32" s="331"/>
      <c r="BV32" s="331"/>
    </row>
    <row r="33" spans="1:74" ht="12.05" customHeight="1" x14ac:dyDescent="0.2">
      <c r="A33" s="531" t="s">
        <v>44</v>
      </c>
      <c r="B33" s="533" t="s">
        <v>1043</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1.8842077929999999E-2</v>
      </c>
      <c r="AN33" s="263">
        <v>2.2197229932E-2</v>
      </c>
      <c r="AO33" s="263">
        <v>2.0892163347999999E-2</v>
      </c>
      <c r="AP33" s="263">
        <v>2.1771585938999999E-2</v>
      </c>
      <c r="AQ33" s="263">
        <v>2.0514107226999999E-2</v>
      </c>
      <c r="AR33" s="263">
        <v>2.4272122133999999E-2</v>
      </c>
      <c r="AS33" s="263">
        <v>2.4674893797000001E-2</v>
      </c>
      <c r="AT33" s="263">
        <v>2.3973593679999999E-2</v>
      </c>
      <c r="AU33" s="263">
        <v>2.4682187509E-2</v>
      </c>
      <c r="AV33" s="263">
        <v>2.3581523885999999E-2</v>
      </c>
      <c r="AW33" s="263">
        <v>2.3348385945000001E-2</v>
      </c>
      <c r="AX33" s="263">
        <v>2.7435861315000001E-2</v>
      </c>
      <c r="AY33" s="263">
        <v>1.3723675540000001E-2</v>
      </c>
      <c r="AZ33" s="263">
        <v>1.7868406456000002E-2</v>
      </c>
      <c r="BA33" s="263">
        <v>2.4151249856999998E-2</v>
      </c>
      <c r="BB33" s="263">
        <v>2.3399253519000001E-2</v>
      </c>
      <c r="BC33" s="263">
        <v>2.4359447108999999E-2</v>
      </c>
      <c r="BD33" s="263">
        <v>2.2521642243E-2</v>
      </c>
      <c r="BE33" s="263">
        <v>1.8535280479999999E-2</v>
      </c>
      <c r="BF33" s="263">
        <v>2.38289E-2</v>
      </c>
      <c r="BG33" s="263">
        <v>2.31483E-2</v>
      </c>
      <c r="BH33" s="329">
        <v>2.4010299999999998E-2</v>
      </c>
      <c r="BI33" s="329">
        <v>2.41204E-2</v>
      </c>
      <c r="BJ33" s="329">
        <v>2.6535099999999999E-2</v>
      </c>
      <c r="BK33" s="329">
        <v>2.5889499999999999E-2</v>
      </c>
      <c r="BL33" s="329">
        <v>2.2931900000000002E-2</v>
      </c>
      <c r="BM33" s="329">
        <v>2.5538700000000001E-2</v>
      </c>
      <c r="BN33" s="329">
        <v>2.46865E-2</v>
      </c>
      <c r="BO33" s="329">
        <v>2.6381999999999999E-2</v>
      </c>
      <c r="BP33" s="329">
        <v>2.55611E-2</v>
      </c>
      <c r="BQ33" s="329">
        <v>2.6849700000000001E-2</v>
      </c>
      <c r="BR33" s="329">
        <v>2.7609499999999999E-2</v>
      </c>
      <c r="BS33" s="329">
        <v>2.7526499999999999E-2</v>
      </c>
      <c r="BT33" s="329">
        <v>2.9769299999999999E-2</v>
      </c>
      <c r="BU33" s="329">
        <v>2.92007E-2</v>
      </c>
      <c r="BV33" s="329">
        <v>3.0177099999999998E-2</v>
      </c>
    </row>
    <row r="34" spans="1:74" ht="12.05" customHeight="1" x14ac:dyDescent="0.2">
      <c r="A34" s="531" t="s">
        <v>360</v>
      </c>
      <c r="B34" s="533" t="s">
        <v>1042</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9.5067496215999997E-2</v>
      </c>
      <c r="AN34" s="263">
        <v>8.7215499683999997E-2</v>
      </c>
      <c r="AO34" s="263">
        <v>7.5886969297999998E-2</v>
      </c>
      <c r="AP34" s="263">
        <v>5.4083842397000002E-2</v>
      </c>
      <c r="AQ34" s="263">
        <v>7.8305757150999994E-2</v>
      </c>
      <c r="AR34" s="263">
        <v>9.0108077497999997E-2</v>
      </c>
      <c r="AS34" s="263">
        <v>8.9664945287999995E-2</v>
      </c>
      <c r="AT34" s="263">
        <v>8.8683624837E-2</v>
      </c>
      <c r="AU34" s="263">
        <v>8.7976006810999999E-2</v>
      </c>
      <c r="AV34" s="263">
        <v>8.4255448543000003E-2</v>
      </c>
      <c r="AW34" s="263">
        <v>8.6608413677000007E-2</v>
      </c>
      <c r="AX34" s="263">
        <v>8.8127195872999997E-2</v>
      </c>
      <c r="AY34" s="263">
        <v>7.7959741042E-2</v>
      </c>
      <c r="AZ34" s="263">
        <v>7.2763756122000006E-2</v>
      </c>
      <c r="BA34" s="263">
        <v>9.3341837341999995E-2</v>
      </c>
      <c r="BB34" s="263">
        <v>8.6525146629999994E-2</v>
      </c>
      <c r="BC34" s="263">
        <v>9.9402889438000006E-2</v>
      </c>
      <c r="BD34" s="263">
        <v>9.6629119750000006E-2</v>
      </c>
      <c r="BE34" s="263">
        <v>0.10036580000000001</v>
      </c>
      <c r="BF34" s="263">
        <v>9.9348400000000003E-2</v>
      </c>
      <c r="BG34" s="263">
        <v>9.0680499999999997E-2</v>
      </c>
      <c r="BH34" s="329">
        <v>9.3271000000000007E-2</v>
      </c>
      <c r="BI34" s="329">
        <v>9.0180899999999994E-2</v>
      </c>
      <c r="BJ34" s="329">
        <v>9.0806700000000004E-2</v>
      </c>
      <c r="BK34" s="329">
        <v>8.5787699999999995E-2</v>
      </c>
      <c r="BL34" s="329">
        <v>8.0400600000000003E-2</v>
      </c>
      <c r="BM34" s="329">
        <v>9.02366E-2</v>
      </c>
      <c r="BN34" s="329">
        <v>8.9717099999999994E-2</v>
      </c>
      <c r="BO34" s="329">
        <v>9.78855E-2</v>
      </c>
      <c r="BP34" s="329">
        <v>9.7702899999999995E-2</v>
      </c>
      <c r="BQ34" s="329">
        <v>9.8164500000000002E-2</v>
      </c>
      <c r="BR34" s="329">
        <v>9.9828600000000003E-2</v>
      </c>
      <c r="BS34" s="329">
        <v>9.2535300000000001E-2</v>
      </c>
      <c r="BT34" s="329">
        <v>9.55347E-2</v>
      </c>
      <c r="BU34" s="329">
        <v>9.2422599999999994E-2</v>
      </c>
      <c r="BV34" s="329">
        <v>9.3266000000000002E-2</v>
      </c>
    </row>
    <row r="35" spans="1:74" ht="12.05" customHeight="1" x14ac:dyDescent="0.2">
      <c r="A35" s="531" t="s">
        <v>361</v>
      </c>
      <c r="B35" s="533"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0.11390957415</v>
      </c>
      <c r="AN35" s="263">
        <v>0.10941272962</v>
      </c>
      <c r="AO35" s="263">
        <v>9.6779132645999993E-2</v>
      </c>
      <c r="AP35" s="263">
        <v>7.5855428335999994E-2</v>
      </c>
      <c r="AQ35" s="263">
        <v>9.8819864376999994E-2</v>
      </c>
      <c r="AR35" s="263">
        <v>0.11438019963</v>
      </c>
      <c r="AS35" s="263">
        <v>0.11433983909000001</v>
      </c>
      <c r="AT35" s="263">
        <v>0.11265721852</v>
      </c>
      <c r="AU35" s="263">
        <v>0.11265819432</v>
      </c>
      <c r="AV35" s="263">
        <v>0.10783697243</v>
      </c>
      <c r="AW35" s="263">
        <v>0.10995679962</v>
      </c>
      <c r="AX35" s="263">
        <v>0.11556305719</v>
      </c>
      <c r="AY35" s="263">
        <v>9.1683416581999994E-2</v>
      </c>
      <c r="AZ35" s="263">
        <v>9.0632162577999997E-2</v>
      </c>
      <c r="BA35" s="263">
        <v>0.1174930872</v>
      </c>
      <c r="BB35" s="263">
        <v>0.10992440015</v>
      </c>
      <c r="BC35" s="263">
        <v>0.12376233655</v>
      </c>
      <c r="BD35" s="263">
        <v>0.11915076199000001</v>
      </c>
      <c r="BE35" s="263">
        <v>0.1249982</v>
      </c>
      <c r="BF35" s="263">
        <v>0.1231773</v>
      </c>
      <c r="BG35" s="263">
        <v>0.1138289</v>
      </c>
      <c r="BH35" s="329">
        <v>0.1172813</v>
      </c>
      <c r="BI35" s="329">
        <v>0.1143014</v>
      </c>
      <c r="BJ35" s="329">
        <v>0.1173418</v>
      </c>
      <c r="BK35" s="329">
        <v>0.1116771</v>
      </c>
      <c r="BL35" s="329">
        <v>0.10333249999999999</v>
      </c>
      <c r="BM35" s="329">
        <v>0.1157753</v>
      </c>
      <c r="BN35" s="329">
        <v>0.11440359999999999</v>
      </c>
      <c r="BO35" s="329">
        <v>0.1242675</v>
      </c>
      <c r="BP35" s="329">
        <v>0.123264</v>
      </c>
      <c r="BQ35" s="329">
        <v>0.12501419999999999</v>
      </c>
      <c r="BR35" s="329">
        <v>0.127438</v>
      </c>
      <c r="BS35" s="329">
        <v>0.1200618</v>
      </c>
      <c r="BT35" s="329">
        <v>0.125304</v>
      </c>
      <c r="BU35" s="329">
        <v>0.1216233</v>
      </c>
      <c r="BV35" s="329">
        <v>0.1234431</v>
      </c>
    </row>
    <row r="36" spans="1:74" s="166" customFormat="1" ht="12.05"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379"/>
      <c r="BI36" s="379"/>
      <c r="BJ36" s="379"/>
      <c r="BK36" s="379"/>
      <c r="BL36" s="379"/>
      <c r="BM36" s="379"/>
      <c r="BN36" s="379"/>
      <c r="BO36" s="379"/>
      <c r="BP36" s="379"/>
      <c r="BQ36" s="379"/>
      <c r="BR36" s="379"/>
      <c r="BS36" s="379"/>
      <c r="BT36" s="379"/>
      <c r="BU36" s="379"/>
      <c r="BV36" s="379"/>
    </row>
    <row r="37" spans="1:74" s="166" customFormat="1" ht="12.05" customHeight="1" x14ac:dyDescent="0.2">
      <c r="A37" s="531" t="s">
        <v>44</v>
      </c>
      <c r="B37" s="533" t="s">
        <v>1043</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1.8842077929999999E-2</v>
      </c>
      <c r="AN37" s="263">
        <v>2.2197229932E-2</v>
      </c>
      <c r="AO37" s="263">
        <v>2.0892163347999999E-2</v>
      </c>
      <c r="AP37" s="263">
        <v>2.1771585938999999E-2</v>
      </c>
      <c r="AQ37" s="263">
        <v>2.0514107226999999E-2</v>
      </c>
      <c r="AR37" s="263">
        <v>2.4272122133999999E-2</v>
      </c>
      <c r="AS37" s="263">
        <v>2.4674893797000001E-2</v>
      </c>
      <c r="AT37" s="263">
        <v>2.3973593679999999E-2</v>
      </c>
      <c r="AU37" s="263">
        <v>2.4682187509E-2</v>
      </c>
      <c r="AV37" s="263">
        <v>2.3581523885999999E-2</v>
      </c>
      <c r="AW37" s="263">
        <v>2.3348385945000001E-2</v>
      </c>
      <c r="AX37" s="263">
        <v>2.7435861315000001E-2</v>
      </c>
      <c r="AY37" s="263">
        <v>1.3723675540000001E-2</v>
      </c>
      <c r="AZ37" s="263">
        <v>1.7868406456000002E-2</v>
      </c>
      <c r="BA37" s="263">
        <v>2.4151249856999998E-2</v>
      </c>
      <c r="BB37" s="263">
        <v>2.3399253519000001E-2</v>
      </c>
      <c r="BC37" s="263">
        <v>2.4359447108999999E-2</v>
      </c>
      <c r="BD37" s="263">
        <v>2.2521642243E-2</v>
      </c>
      <c r="BE37" s="263">
        <v>1.8535280479999999E-2</v>
      </c>
      <c r="BF37" s="263">
        <v>2.38289E-2</v>
      </c>
      <c r="BG37" s="263">
        <v>2.31483E-2</v>
      </c>
      <c r="BH37" s="329">
        <v>2.4010299999999998E-2</v>
      </c>
      <c r="BI37" s="329">
        <v>2.41204E-2</v>
      </c>
      <c r="BJ37" s="329">
        <v>2.6535099999999999E-2</v>
      </c>
      <c r="BK37" s="329">
        <v>2.5889499999999999E-2</v>
      </c>
      <c r="BL37" s="329">
        <v>2.2931900000000002E-2</v>
      </c>
      <c r="BM37" s="329">
        <v>2.5538700000000001E-2</v>
      </c>
      <c r="BN37" s="329">
        <v>2.46865E-2</v>
      </c>
      <c r="BO37" s="329">
        <v>2.6381999999999999E-2</v>
      </c>
      <c r="BP37" s="329">
        <v>2.55611E-2</v>
      </c>
      <c r="BQ37" s="329">
        <v>2.6849700000000001E-2</v>
      </c>
      <c r="BR37" s="329">
        <v>2.7609499999999999E-2</v>
      </c>
      <c r="BS37" s="329">
        <v>2.7526499999999999E-2</v>
      </c>
      <c r="BT37" s="329">
        <v>2.9769299999999999E-2</v>
      </c>
      <c r="BU37" s="329">
        <v>2.92007E-2</v>
      </c>
      <c r="BV37" s="329">
        <v>3.0177099999999998E-2</v>
      </c>
    </row>
    <row r="38" spans="1:74" s="166" customFormat="1" ht="12.05" customHeight="1" x14ac:dyDescent="0.2">
      <c r="A38" s="532" t="s">
        <v>980</v>
      </c>
      <c r="B38" s="533" t="s">
        <v>1040</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7.0258101000000003E-2</v>
      </c>
      <c r="AN38" s="263">
        <v>6.4344184999999998E-2</v>
      </c>
      <c r="AO38" s="263">
        <v>6.2025096000000002E-2</v>
      </c>
      <c r="AP38" s="263">
        <v>3.5888521999999999E-2</v>
      </c>
      <c r="AQ38" s="263">
        <v>4.4621145000000001E-2</v>
      </c>
      <c r="AR38" s="263">
        <v>5.4678306000000003E-2</v>
      </c>
      <c r="AS38" s="263">
        <v>6.0442740000000002E-2</v>
      </c>
      <c r="AT38" s="263">
        <v>5.9867946999999998E-2</v>
      </c>
      <c r="AU38" s="263">
        <v>5.8525360999999998E-2</v>
      </c>
      <c r="AV38" s="263">
        <v>6.2335440999999998E-2</v>
      </c>
      <c r="AW38" s="263">
        <v>6.2932699999999994E-2</v>
      </c>
      <c r="AX38" s="263">
        <v>6.3353815999999993E-2</v>
      </c>
      <c r="AY38" s="263">
        <v>6.0203449999999999E-2</v>
      </c>
      <c r="AZ38" s="263">
        <v>4.7843798999999999E-2</v>
      </c>
      <c r="BA38" s="263">
        <v>6.1226616999999997E-2</v>
      </c>
      <c r="BB38" s="263">
        <v>5.8897136000000003E-2</v>
      </c>
      <c r="BC38" s="263">
        <v>6.5172734999999996E-2</v>
      </c>
      <c r="BD38" s="263">
        <v>6.4013415000000004E-2</v>
      </c>
      <c r="BE38" s="263">
        <v>6.7080399999999998E-2</v>
      </c>
      <c r="BF38" s="263">
        <v>6.4415700000000006E-2</v>
      </c>
      <c r="BG38" s="263">
        <v>6.1854899999999997E-2</v>
      </c>
      <c r="BH38" s="329">
        <v>6.2858999999999998E-2</v>
      </c>
      <c r="BI38" s="329">
        <v>6.2656500000000004E-2</v>
      </c>
      <c r="BJ38" s="329">
        <v>6.3696500000000003E-2</v>
      </c>
      <c r="BK38" s="329">
        <v>6.37292E-2</v>
      </c>
      <c r="BL38" s="329">
        <v>5.6421899999999997E-2</v>
      </c>
      <c r="BM38" s="329">
        <v>6.2857399999999994E-2</v>
      </c>
      <c r="BN38" s="329">
        <v>6.0808899999999999E-2</v>
      </c>
      <c r="BO38" s="329">
        <v>6.5055299999999996E-2</v>
      </c>
      <c r="BP38" s="329">
        <v>6.4854899999999993E-2</v>
      </c>
      <c r="BQ38" s="329">
        <v>6.6086099999999995E-2</v>
      </c>
      <c r="BR38" s="329">
        <v>6.6760899999999998E-2</v>
      </c>
      <c r="BS38" s="329">
        <v>6.2905000000000003E-2</v>
      </c>
      <c r="BT38" s="329">
        <v>6.41486E-2</v>
      </c>
      <c r="BU38" s="329">
        <v>6.3966999999999996E-2</v>
      </c>
      <c r="BV38" s="329">
        <v>6.5167900000000001E-2</v>
      </c>
    </row>
    <row r="39" spans="1:74" s="166" customFormat="1" ht="12.05" customHeight="1" x14ac:dyDescent="0.2">
      <c r="A39" s="531" t="s">
        <v>43</v>
      </c>
      <c r="B39" s="533" t="s">
        <v>1042</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9.8723579483000007E-2</v>
      </c>
      <c r="AN39" s="263">
        <v>9.0569603156999995E-2</v>
      </c>
      <c r="AO39" s="263">
        <v>7.8805475235999997E-2</v>
      </c>
      <c r="AP39" s="263">
        <v>5.6163753050000001E-2</v>
      </c>
      <c r="AQ39" s="263">
        <v>8.1317103535999996E-2</v>
      </c>
      <c r="AR39" s="263">
        <v>9.3573354179999998E-2</v>
      </c>
      <c r="AS39" s="263">
        <v>9.3113262946000003E-2</v>
      </c>
      <c r="AT39" s="263">
        <v>9.2094190201000001E-2</v>
      </c>
      <c r="AU39" s="263">
        <v>9.1359355779999998E-2</v>
      </c>
      <c r="AV39" s="263">
        <v>8.7495808246000006E-2</v>
      </c>
      <c r="AW39" s="263">
        <v>8.9939240015999997E-2</v>
      </c>
      <c r="AX39" s="263">
        <v>9.1516427216999999E-2</v>
      </c>
      <c r="AY39" s="263">
        <v>8.0958015361999994E-2</v>
      </c>
      <c r="AZ39" s="263">
        <v>7.556210914E-2</v>
      </c>
      <c r="BA39" s="263">
        <v>9.6931571443000006E-2</v>
      </c>
      <c r="BB39" s="263">
        <v>8.9852764550999997E-2</v>
      </c>
      <c r="BC39" s="263">
        <v>0.10322574311</v>
      </c>
      <c r="BD39" s="263">
        <v>0.10034533684999999</v>
      </c>
      <c r="BE39" s="263">
        <v>0.10311295871999999</v>
      </c>
      <c r="BF39" s="263">
        <v>0.10128272417</v>
      </c>
      <c r="BG39" s="263">
        <v>9.166961991E-2</v>
      </c>
      <c r="BH39" s="329">
        <v>9.6858E-2</v>
      </c>
      <c r="BI39" s="329">
        <v>9.3649099999999999E-2</v>
      </c>
      <c r="BJ39" s="329">
        <v>9.4298999999999994E-2</v>
      </c>
      <c r="BK39" s="329">
        <v>8.9086899999999997E-2</v>
      </c>
      <c r="BL39" s="329">
        <v>8.3492700000000003E-2</v>
      </c>
      <c r="BM39" s="329">
        <v>9.3706999999999999E-2</v>
      </c>
      <c r="BN39" s="329">
        <v>9.31675E-2</v>
      </c>
      <c r="BO39" s="329">
        <v>0.10165</v>
      </c>
      <c r="BP39" s="329">
        <v>0.10146040000000001</v>
      </c>
      <c r="BQ39" s="329">
        <v>0.1019398</v>
      </c>
      <c r="BR39" s="329">
        <v>0.1036678</v>
      </c>
      <c r="BS39" s="329">
        <v>9.6094100000000002E-2</v>
      </c>
      <c r="BT39" s="329">
        <v>9.92088E-2</v>
      </c>
      <c r="BU39" s="329">
        <v>9.5977000000000007E-2</v>
      </c>
      <c r="BV39" s="329">
        <v>9.6852800000000003E-2</v>
      </c>
    </row>
    <row r="40" spans="1:74" s="166" customFormat="1" ht="12.05" customHeight="1" x14ac:dyDescent="0.2">
      <c r="A40" s="528" t="s">
        <v>31</v>
      </c>
      <c r="B40" s="533"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1.6688239000000001E-2</v>
      </c>
      <c r="BA40" s="263">
        <v>1.6658249E-2</v>
      </c>
      <c r="BB40" s="263">
        <v>1.683372E-2</v>
      </c>
      <c r="BC40" s="263">
        <v>1.7751904999999998E-2</v>
      </c>
      <c r="BD40" s="263">
        <v>1.7617909000000001E-2</v>
      </c>
      <c r="BE40" s="263">
        <v>1.96746E-2</v>
      </c>
      <c r="BF40" s="263">
        <v>1.84093E-2</v>
      </c>
      <c r="BG40" s="263">
        <v>1.7493000000000002E-2</v>
      </c>
      <c r="BH40" s="329">
        <v>1.7756399999999999E-2</v>
      </c>
      <c r="BI40" s="329">
        <v>1.7715100000000001E-2</v>
      </c>
      <c r="BJ40" s="329">
        <v>1.8760099999999998E-2</v>
      </c>
      <c r="BK40" s="329">
        <v>1.7753100000000001E-2</v>
      </c>
      <c r="BL40" s="329">
        <v>1.6771299999999999E-2</v>
      </c>
      <c r="BM40" s="329">
        <v>1.6723399999999999E-2</v>
      </c>
      <c r="BN40" s="329">
        <v>1.58091E-2</v>
      </c>
      <c r="BO40" s="329">
        <v>1.7573499999999999E-2</v>
      </c>
      <c r="BP40" s="329">
        <v>1.76872E-2</v>
      </c>
      <c r="BQ40" s="329">
        <v>1.88703E-2</v>
      </c>
      <c r="BR40" s="329">
        <v>1.8601199999999998E-2</v>
      </c>
      <c r="BS40" s="329">
        <v>1.7836299999999999E-2</v>
      </c>
      <c r="BT40" s="329">
        <v>1.8140799999999999E-2</v>
      </c>
      <c r="BU40" s="329">
        <v>1.7996999999999999E-2</v>
      </c>
      <c r="BV40" s="329">
        <v>1.9105899999999999E-2</v>
      </c>
    </row>
    <row r="41" spans="1:74" s="166" customFormat="1" ht="12.05" customHeight="1" x14ac:dyDescent="0.2">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0.197131324</v>
      </c>
      <c r="BA41" s="263">
        <v>0.19011514400000001</v>
      </c>
      <c r="BB41" s="263">
        <v>0.17148166100000001</v>
      </c>
      <c r="BC41" s="263">
        <v>0.208443926</v>
      </c>
      <c r="BD41" s="263">
        <v>0.221550102</v>
      </c>
      <c r="BE41" s="263">
        <v>0.2016724</v>
      </c>
      <c r="BF41" s="263">
        <v>0.18186920000000001</v>
      </c>
      <c r="BG41" s="263">
        <v>0.1482957</v>
      </c>
      <c r="BH41" s="329">
        <v>0.15225279999999999</v>
      </c>
      <c r="BI41" s="329">
        <v>0.1708451</v>
      </c>
      <c r="BJ41" s="329">
        <v>0.1868032</v>
      </c>
      <c r="BK41" s="329">
        <v>0.20827689999999999</v>
      </c>
      <c r="BL41" s="329">
        <v>0.18668689999999999</v>
      </c>
      <c r="BM41" s="329">
        <v>0.21253830000000001</v>
      </c>
      <c r="BN41" s="329">
        <v>0.2139759</v>
      </c>
      <c r="BO41" s="329">
        <v>0.25013340000000001</v>
      </c>
      <c r="BP41" s="329">
        <v>0.24707390000000001</v>
      </c>
      <c r="BQ41" s="329">
        <v>0.2260867</v>
      </c>
      <c r="BR41" s="329">
        <v>0.19039880000000001</v>
      </c>
      <c r="BS41" s="329">
        <v>0.15878980000000001</v>
      </c>
      <c r="BT41" s="329">
        <v>0.1565597</v>
      </c>
      <c r="BU41" s="329">
        <v>0.1739964</v>
      </c>
      <c r="BV41" s="329">
        <v>0.19453429999999999</v>
      </c>
    </row>
    <row r="42" spans="1:74" s="166" customFormat="1" ht="12.05" customHeight="1" x14ac:dyDescent="0.2">
      <c r="A42" s="528" t="s">
        <v>32</v>
      </c>
      <c r="B42" s="533" t="s">
        <v>1044</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8.8195300000000004E-2</v>
      </c>
      <c r="BA42" s="263">
        <v>0.12501705599999999</v>
      </c>
      <c r="BB42" s="263">
        <v>0.14416744300000001</v>
      </c>
      <c r="BC42" s="263">
        <v>0.162737931</v>
      </c>
      <c r="BD42" s="263">
        <v>0.15973801900000001</v>
      </c>
      <c r="BE42" s="263">
        <v>0.1774589</v>
      </c>
      <c r="BF42" s="263">
        <v>0.16245190000000001</v>
      </c>
      <c r="BG42" s="263">
        <v>0.13973379999999999</v>
      </c>
      <c r="BH42" s="329">
        <v>0.1288599</v>
      </c>
      <c r="BI42" s="329">
        <v>0.1017952</v>
      </c>
      <c r="BJ42" s="329">
        <v>9.5624000000000001E-2</v>
      </c>
      <c r="BK42" s="329">
        <v>0.1024602</v>
      </c>
      <c r="BL42" s="329">
        <v>0.1144463</v>
      </c>
      <c r="BM42" s="329">
        <v>0.16174830000000001</v>
      </c>
      <c r="BN42" s="329">
        <v>0.1822619</v>
      </c>
      <c r="BO42" s="329">
        <v>0.2063296</v>
      </c>
      <c r="BP42" s="329">
        <v>0.20605670000000001</v>
      </c>
      <c r="BQ42" s="329">
        <v>0.21096770000000001</v>
      </c>
      <c r="BR42" s="329">
        <v>0.20284559999999999</v>
      </c>
      <c r="BS42" s="329">
        <v>0.17572860000000001</v>
      </c>
      <c r="BT42" s="329">
        <v>0.158751</v>
      </c>
      <c r="BU42" s="329">
        <v>0.12590580000000001</v>
      </c>
      <c r="BV42" s="329">
        <v>0.1188961</v>
      </c>
    </row>
    <row r="43" spans="1:74" s="166" customFormat="1" ht="12.05" customHeight="1" x14ac:dyDescent="0.2">
      <c r="A43" s="499" t="s">
        <v>35</v>
      </c>
      <c r="B43" s="533"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3.3388363999999997E-2</v>
      </c>
      <c r="BA43" s="263">
        <v>3.7289195999999997E-2</v>
      </c>
      <c r="BB43" s="263">
        <v>3.5149999000000001E-2</v>
      </c>
      <c r="BC43" s="263">
        <v>3.5710776E-2</v>
      </c>
      <c r="BD43" s="263">
        <v>3.3111768999999999E-2</v>
      </c>
      <c r="BE43" s="263">
        <v>3.5749799999999998E-2</v>
      </c>
      <c r="BF43" s="263">
        <v>3.5959499999999998E-2</v>
      </c>
      <c r="BG43" s="263">
        <v>3.3717299999999999E-2</v>
      </c>
      <c r="BH43" s="329">
        <v>3.5711899999999998E-2</v>
      </c>
      <c r="BI43" s="329">
        <v>3.4779400000000002E-2</v>
      </c>
      <c r="BJ43" s="329">
        <v>3.7126600000000003E-2</v>
      </c>
      <c r="BK43" s="329">
        <v>3.71072E-2</v>
      </c>
      <c r="BL43" s="329">
        <v>3.2596300000000002E-2</v>
      </c>
      <c r="BM43" s="329">
        <v>3.6693099999999999E-2</v>
      </c>
      <c r="BN43" s="329">
        <v>3.4920300000000001E-2</v>
      </c>
      <c r="BO43" s="329">
        <v>3.5705300000000002E-2</v>
      </c>
      <c r="BP43" s="329">
        <v>3.3510499999999999E-2</v>
      </c>
      <c r="BQ43" s="329">
        <v>3.5358399999999998E-2</v>
      </c>
      <c r="BR43" s="329">
        <v>3.5940699999999999E-2</v>
      </c>
      <c r="BS43" s="329">
        <v>3.3837800000000001E-2</v>
      </c>
      <c r="BT43" s="329">
        <v>3.5380300000000003E-2</v>
      </c>
      <c r="BU43" s="329">
        <v>3.4355299999999998E-2</v>
      </c>
      <c r="BV43" s="329">
        <v>3.6834800000000001E-2</v>
      </c>
    </row>
    <row r="44" spans="1:74" s="166" customFormat="1" ht="12.05" customHeight="1" x14ac:dyDescent="0.2">
      <c r="A44" s="499" t="s">
        <v>34</v>
      </c>
      <c r="B44" s="533" t="s">
        <v>1039</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0.16237885599999999</v>
      </c>
      <c r="BA44" s="263">
        <v>0.17671894699999999</v>
      </c>
      <c r="BB44" s="263">
        <v>0.16855654</v>
      </c>
      <c r="BC44" s="263">
        <v>0.18037952700000001</v>
      </c>
      <c r="BD44" s="263">
        <v>0.17375373999999999</v>
      </c>
      <c r="BE44" s="263">
        <v>0.1815766</v>
      </c>
      <c r="BF44" s="263">
        <v>0.1816412</v>
      </c>
      <c r="BG44" s="263">
        <v>0.1729328</v>
      </c>
      <c r="BH44" s="329">
        <v>0.17788760000000001</v>
      </c>
      <c r="BI44" s="329">
        <v>0.17423920000000001</v>
      </c>
      <c r="BJ44" s="329">
        <v>0.18207580000000001</v>
      </c>
      <c r="BK44" s="329">
        <v>0.18289730000000001</v>
      </c>
      <c r="BL44" s="329">
        <v>0.16527259999999999</v>
      </c>
      <c r="BM44" s="329">
        <v>0.17639659999999999</v>
      </c>
      <c r="BN44" s="329">
        <v>0.1700624</v>
      </c>
      <c r="BO44" s="329">
        <v>0.17605470000000001</v>
      </c>
      <c r="BP44" s="329">
        <v>0.17426939999999999</v>
      </c>
      <c r="BQ44" s="329">
        <v>0.18403310000000001</v>
      </c>
      <c r="BR44" s="329">
        <v>0.18304480000000001</v>
      </c>
      <c r="BS44" s="329">
        <v>0.17394670000000001</v>
      </c>
      <c r="BT44" s="329">
        <v>0.17872299999999999</v>
      </c>
      <c r="BU44" s="329">
        <v>0.17532490000000001</v>
      </c>
      <c r="BV44" s="329">
        <v>0.1833167</v>
      </c>
    </row>
    <row r="45" spans="1:74" s="166" customFormat="1" ht="12.05" customHeight="1" x14ac:dyDescent="0.2">
      <c r="A45" s="528" t="s">
        <v>99</v>
      </c>
      <c r="B45" s="533"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0.25964485628</v>
      </c>
      <c r="AN45" s="263">
        <v>0.26736404418999998</v>
      </c>
      <c r="AO45" s="263">
        <v>0.26852783494999999</v>
      </c>
      <c r="AP45" s="263">
        <v>0.26752829816000001</v>
      </c>
      <c r="AQ45" s="263">
        <v>0.25747846845</v>
      </c>
      <c r="AR45" s="263">
        <v>0.26807201480999998</v>
      </c>
      <c r="AS45" s="263">
        <v>0.20198209603</v>
      </c>
      <c r="AT45" s="263">
        <v>0.20338844503</v>
      </c>
      <c r="AU45" s="263">
        <v>0.20918366962000001</v>
      </c>
      <c r="AV45" s="263">
        <v>0.26192191542999999</v>
      </c>
      <c r="AW45" s="263">
        <v>0.30572911324000002</v>
      </c>
      <c r="AX45" s="263">
        <v>0.29432102516999997</v>
      </c>
      <c r="AY45" s="263">
        <v>0.27602141583000001</v>
      </c>
      <c r="AZ45" s="263">
        <v>0.24181376060000001</v>
      </c>
      <c r="BA45" s="263">
        <v>0.35930014260999998</v>
      </c>
      <c r="BB45" s="263">
        <v>0.32600719059</v>
      </c>
      <c r="BC45" s="263">
        <v>0.3014597074</v>
      </c>
      <c r="BD45" s="263">
        <v>0.23948436843000001</v>
      </c>
      <c r="BE45" s="263">
        <v>0.19448614084999999</v>
      </c>
      <c r="BF45" s="263">
        <v>0.23493020000000001</v>
      </c>
      <c r="BG45" s="263">
        <v>0.25485340000000001</v>
      </c>
      <c r="BH45" s="329">
        <v>0.31709300000000001</v>
      </c>
      <c r="BI45" s="329">
        <v>0.36273290000000002</v>
      </c>
      <c r="BJ45" s="329">
        <v>0.33890219999999999</v>
      </c>
      <c r="BK45" s="329">
        <v>0.32142290000000001</v>
      </c>
      <c r="BL45" s="329">
        <v>0.3193937</v>
      </c>
      <c r="BM45" s="329">
        <v>0.4030146</v>
      </c>
      <c r="BN45" s="329">
        <v>0.36291030000000002</v>
      </c>
      <c r="BO45" s="329">
        <v>0.34176079999999998</v>
      </c>
      <c r="BP45" s="329">
        <v>0.26791769999999998</v>
      </c>
      <c r="BQ45" s="329">
        <v>0.21577840000000001</v>
      </c>
      <c r="BR45" s="329">
        <v>0.25263229999999998</v>
      </c>
      <c r="BS45" s="329">
        <v>0.28434759999999998</v>
      </c>
      <c r="BT45" s="329">
        <v>0.33881640000000002</v>
      </c>
      <c r="BU45" s="329">
        <v>0.39016390000000001</v>
      </c>
      <c r="BV45" s="329">
        <v>0.3541358</v>
      </c>
    </row>
    <row r="46" spans="1:74" ht="12.05" customHeight="1" x14ac:dyDescent="0.2">
      <c r="A46" s="534" t="s">
        <v>24</v>
      </c>
      <c r="B46" s="535" t="s">
        <v>784</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0.97589107474000003</v>
      </c>
      <c r="AN46" s="264">
        <v>0.98136751652999998</v>
      </c>
      <c r="AO46" s="264">
        <v>0.96788515209000003</v>
      </c>
      <c r="AP46" s="264">
        <v>0.91423419335</v>
      </c>
      <c r="AQ46" s="264">
        <v>1.0396531725</v>
      </c>
      <c r="AR46" s="264">
        <v>1.0466327443000001</v>
      </c>
      <c r="AS46" s="264">
        <v>0.99233760858999998</v>
      </c>
      <c r="AT46" s="264">
        <v>0.95055632511999999</v>
      </c>
      <c r="AU46" s="264">
        <v>0.88278195901000001</v>
      </c>
      <c r="AV46" s="264">
        <v>0.92533737887</v>
      </c>
      <c r="AW46" s="264">
        <v>0.98575009674000003</v>
      </c>
      <c r="AX46" s="264">
        <v>0.99633941312999996</v>
      </c>
      <c r="AY46" s="264">
        <v>0.97892001011999996</v>
      </c>
      <c r="AZ46" s="264">
        <v>0.88029551604</v>
      </c>
      <c r="BA46" s="264">
        <v>1.0866056038</v>
      </c>
      <c r="BB46" s="264">
        <v>1.0336283891</v>
      </c>
      <c r="BC46" s="264">
        <v>1.0985353349</v>
      </c>
      <c r="BD46" s="264">
        <v>1.031337175</v>
      </c>
      <c r="BE46" s="264">
        <v>1.0393140000000001</v>
      </c>
      <c r="BF46" s="264">
        <v>1.0029669999999999</v>
      </c>
      <c r="BG46" s="264">
        <v>0.94283930000000005</v>
      </c>
      <c r="BH46" s="327">
        <v>1.010216</v>
      </c>
      <c r="BI46" s="327">
        <v>1.0401020000000001</v>
      </c>
      <c r="BJ46" s="327">
        <v>1.041623</v>
      </c>
      <c r="BK46" s="327">
        <v>1.0463070000000001</v>
      </c>
      <c r="BL46" s="327">
        <v>0.99555400000000005</v>
      </c>
      <c r="BM46" s="327">
        <v>1.1857800000000001</v>
      </c>
      <c r="BN46" s="327">
        <v>1.1548890000000001</v>
      </c>
      <c r="BO46" s="327">
        <v>1.216556</v>
      </c>
      <c r="BP46" s="327">
        <v>1.1342939999999999</v>
      </c>
      <c r="BQ46" s="327">
        <v>1.081734</v>
      </c>
      <c r="BR46" s="327">
        <v>1.0773900000000001</v>
      </c>
      <c r="BS46" s="327">
        <v>1.0272889999999999</v>
      </c>
      <c r="BT46" s="327">
        <v>1.0760959999999999</v>
      </c>
      <c r="BU46" s="327">
        <v>1.1042050000000001</v>
      </c>
      <c r="BV46" s="327">
        <v>1.096598</v>
      </c>
    </row>
    <row r="47" spans="1:74" s="540" customFormat="1" ht="12.05"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05" customHeight="1" x14ac:dyDescent="0.25">
      <c r="A48" s="537"/>
      <c r="B48" s="538" t="s">
        <v>1045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05" customHeight="1" x14ac:dyDescent="0.25">
      <c r="A49" s="537"/>
      <c r="B49" s="538" t="s">
        <v>831</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05" customHeight="1" x14ac:dyDescent="0.25">
      <c r="A50" s="537"/>
      <c r="B50" s="541" t="s">
        <v>1046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05" customHeight="1" x14ac:dyDescent="0.25">
      <c r="A51" s="537"/>
      <c r="B51" s="538" t="s">
        <v>1047</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05" customHeight="1" x14ac:dyDescent="0.25">
      <c r="A52" s="537"/>
      <c r="B52" s="826" t="s">
        <v>1048</v>
      </c>
      <c r="C52" s="748"/>
      <c r="D52" s="748"/>
      <c r="E52" s="748"/>
      <c r="F52" s="748"/>
      <c r="G52" s="748"/>
      <c r="H52" s="748"/>
      <c r="I52" s="748"/>
      <c r="J52" s="748"/>
      <c r="K52" s="748"/>
      <c r="L52" s="748"/>
      <c r="M52" s="748"/>
      <c r="N52" s="748"/>
      <c r="O52" s="748"/>
      <c r="P52" s="748"/>
      <c r="Q52" s="742"/>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05" customHeight="1" x14ac:dyDescent="0.2">
      <c r="A53" s="537"/>
      <c r="B53" s="536" t="s">
        <v>815</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05" customHeight="1" x14ac:dyDescent="0.25">
      <c r="A54" s="537"/>
      <c r="B54" s="756" t="str">
        <f>"Notes: "&amp;"EIA completed modeling and analysis for this report on " &amp;Dates!D2&amp;"."</f>
        <v>Notes: EIA completed modeling and analysis for this report on Thursday October 7, 2021.</v>
      </c>
      <c r="C54" s="755"/>
      <c r="D54" s="755"/>
      <c r="E54" s="755"/>
      <c r="F54" s="755"/>
      <c r="G54" s="755"/>
      <c r="H54" s="755"/>
      <c r="I54" s="755"/>
      <c r="J54" s="755"/>
      <c r="K54" s="755"/>
      <c r="L54" s="755"/>
      <c r="M54" s="755"/>
      <c r="N54" s="755"/>
      <c r="O54" s="755"/>
      <c r="P54" s="755"/>
      <c r="Q54" s="755"/>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05" customHeight="1" x14ac:dyDescent="0.25">
      <c r="A55" s="537"/>
      <c r="B55" s="756" t="s">
        <v>353</v>
      </c>
      <c r="C55" s="755"/>
      <c r="D55" s="755"/>
      <c r="E55" s="755"/>
      <c r="F55" s="755"/>
      <c r="G55" s="755"/>
      <c r="H55" s="755"/>
      <c r="I55" s="755"/>
      <c r="J55" s="755"/>
      <c r="K55" s="755"/>
      <c r="L55" s="755"/>
      <c r="M55" s="755"/>
      <c r="N55" s="755"/>
      <c r="O55" s="755"/>
      <c r="P55" s="755"/>
      <c r="Q55" s="755"/>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05" customHeight="1" x14ac:dyDescent="0.25">
      <c r="A56" s="537"/>
      <c r="B56" s="827" t="s">
        <v>363</v>
      </c>
      <c r="C56" s="742"/>
      <c r="D56" s="742"/>
      <c r="E56" s="742"/>
      <c r="F56" s="742"/>
      <c r="G56" s="742"/>
      <c r="H56" s="742"/>
      <c r="I56" s="742"/>
      <c r="J56" s="742"/>
      <c r="K56" s="742"/>
      <c r="L56" s="742"/>
      <c r="M56" s="742"/>
      <c r="N56" s="742"/>
      <c r="O56" s="742"/>
      <c r="P56" s="742"/>
      <c r="Q56" s="742"/>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05" customHeight="1" x14ac:dyDescent="0.25">
      <c r="A57" s="537"/>
      <c r="B57" s="543" t="s">
        <v>838</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05" customHeight="1" x14ac:dyDescent="0.25">
      <c r="A58" s="537"/>
      <c r="B58" s="771" t="s">
        <v>1380</v>
      </c>
      <c r="C58" s="742"/>
      <c r="D58" s="742"/>
      <c r="E58" s="742"/>
      <c r="F58" s="742"/>
      <c r="G58" s="742"/>
      <c r="H58" s="742"/>
      <c r="I58" s="742"/>
      <c r="J58" s="742"/>
      <c r="K58" s="742"/>
      <c r="L58" s="742"/>
      <c r="M58" s="742"/>
      <c r="N58" s="742"/>
      <c r="O58" s="742"/>
      <c r="P58" s="742"/>
      <c r="Q58" s="742"/>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9921875" defaultRowHeight="12.05" customHeight="1" x14ac:dyDescent="0.3"/>
  <cols>
    <col min="1" max="1" width="12.3984375" style="657" customWidth="1"/>
    <col min="2" max="2" width="26" style="657" customWidth="1"/>
    <col min="3" max="55" width="6.59765625" style="657" customWidth="1"/>
    <col min="56" max="58" width="6.59765625" style="672" customWidth="1"/>
    <col min="59" max="74" width="6.59765625" style="657" customWidth="1"/>
    <col min="75" max="16384" width="9.19921875" style="657"/>
  </cols>
  <sheetData>
    <row r="1" spans="1:74" ht="12.75" customHeight="1" x14ac:dyDescent="0.3">
      <c r="A1" s="834" t="s">
        <v>798</v>
      </c>
      <c r="B1" s="660" t="s">
        <v>1049</v>
      </c>
      <c r="C1" s="658"/>
      <c r="D1" s="658"/>
      <c r="E1" s="658"/>
      <c r="F1" s="658"/>
      <c r="G1" s="658"/>
      <c r="H1" s="658"/>
      <c r="I1" s="658"/>
      <c r="J1" s="658"/>
      <c r="K1" s="658"/>
      <c r="L1" s="658"/>
      <c r="M1" s="658"/>
      <c r="N1" s="658"/>
      <c r="O1" s="658"/>
      <c r="P1" s="658"/>
      <c r="Q1" s="658"/>
    </row>
    <row r="2" spans="1:74" ht="12.75" customHeight="1" x14ac:dyDescent="0.3">
      <c r="A2" s="834"/>
      <c r="B2" s="659" t="str">
        <f>"U.S. Energy Information Administration  |  Short-Term Energy Outlook - "&amp;Dates!$D$1</f>
        <v>U.S. Energy Information Administration  |  Short-Term Energy Outlook - October 2021</v>
      </c>
      <c r="C2" s="658"/>
      <c r="D2" s="658"/>
      <c r="E2" s="658"/>
      <c r="F2" s="658"/>
      <c r="G2" s="658"/>
      <c r="H2" s="658"/>
      <c r="I2" s="658"/>
      <c r="J2" s="658"/>
      <c r="K2" s="658"/>
      <c r="L2" s="658"/>
      <c r="M2" s="658"/>
      <c r="N2" s="658"/>
      <c r="O2" s="658"/>
      <c r="P2" s="658"/>
      <c r="Q2" s="658"/>
    </row>
    <row r="3" spans="1:74" ht="12.75" customHeight="1" x14ac:dyDescent="0.3">
      <c r="A3" s="663"/>
      <c r="B3" s="664"/>
      <c r="C3" s="828">
        <f>Dates!D3</f>
        <v>2017</v>
      </c>
      <c r="D3" s="829"/>
      <c r="E3" s="829"/>
      <c r="F3" s="829"/>
      <c r="G3" s="829"/>
      <c r="H3" s="829"/>
      <c r="I3" s="829"/>
      <c r="J3" s="829"/>
      <c r="K3" s="829"/>
      <c r="L3" s="829"/>
      <c r="M3" s="829"/>
      <c r="N3" s="830"/>
      <c r="O3" s="828">
        <f>C3+1</f>
        <v>2018</v>
      </c>
      <c r="P3" s="829"/>
      <c r="Q3" s="829"/>
      <c r="R3" s="829"/>
      <c r="S3" s="829"/>
      <c r="T3" s="829"/>
      <c r="U3" s="829"/>
      <c r="V3" s="829"/>
      <c r="W3" s="829"/>
      <c r="X3" s="829"/>
      <c r="Y3" s="829"/>
      <c r="Z3" s="830"/>
      <c r="AA3" s="828">
        <f>O3+1</f>
        <v>2019</v>
      </c>
      <c r="AB3" s="829"/>
      <c r="AC3" s="829"/>
      <c r="AD3" s="829"/>
      <c r="AE3" s="829"/>
      <c r="AF3" s="829"/>
      <c r="AG3" s="829"/>
      <c r="AH3" s="829"/>
      <c r="AI3" s="829"/>
      <c r="AJ3" s="829"/>
      <c r="AK3" s="829"/>
      <c r="AL3" s="830"/>
      <c r="AM3" s="828">
        <f>AA3+1</f>
        <v>2020</v>
      </c>
      <c r="AN3" s="829"/>
      <c r="AO3" s="829"/>
      <c r="AP3" s="829"/>
      <c r="AQ3" s="829"/>
      <c r="AR3" s="829"/>
      <c r="AS3" s="829"/>
      <c r="AT3" s="829"/>
      <c r="AU3" s="829"/>
      <c r="AV3" s="829"/>
      <c r="AW3" s="829"/>
      <c r="AX3" s="830"/>
      <c r="AY3" s="828">
        <f>AM3+1</f>
        <v>2021</v>
      </c>
      <c r="AZ3" s="829"/>
      <c r="BA3" s="829"/>
      <c r="BB3" s="829"/>
      <c r="BC3" s="829"/>
      <c r="BD3" s="829"/>
      <c r="BE3" s="829"/>
      <c r="BF3" s="829"/>
      <c r="BG3" s="829"/>
      <c r="BH3" s="829"/>
      <c r="BI3" s="829"/>
      <c r="BJ3" s="830"/>
      <c r="BK3" s="828">
        <f>AY3+1</f>
        <v>2022</v>
      </c>
      <c r="BL3" s="829"/>
      <c r="BM3" s="829"/>
      <c r="BN3" s="829"/>
      <c r="BO3" s="829"/>
      <c r="BP3" s="829"/>
      <c r="BQ3" s="829"/>
      <c r="BR3" s="829"/>
      <c r="BS3" s="829"/>
      <c r="BT3" s="829"/>
      <c r="BU3" s="829"/>
      <c r="BV3" s="830"/>
    </row>
    <row r="4" spans="1:74" ht="12.75" customHeight="1" x14ac:dyDescent="0.3">
      <c r="A4" s="663"/>
      <c r="B4" s="665"/>
      <c r="C4" s="666" t="s">
        <v>473</v>
      </c>
      <c r="D4" s="666" t="s">
        <v>474</v>
      </c>
      <c r="E4" s="666" t="s">
        <v>475</v>
      </c>
      <c r="F4" s="666" t="s">
        <v>476</v>
      </c>
      <c r="G4" s="666" t="s">
        <v>477</v>
      </c>
      <c r="H4" s="666" t="s">
        <v>478</v>
      </c>
      <c r="I4" s="666" t="s">
        <v>479</v>
      </c>
      <c r="J4" s="666" t="s">
        <v>480</v>
      </c>
      <c r="K4" s="666" t="s">
        <v>481</v>
      </c>
      <c r="L4" s="666" t="s">
        <v>482</v>
      </c>
      <c r="M4" s="666" t="s">
        <v>483</v>
      </c>
      <c r="N4" s="666" t="s">
        <v>484</v>
      </c>
      <c r="O4" s="666" t="s">
        <v>473</v>
      </c>
      <c r="P4" s="666" t="s">
        <v>474</v>
      </c>
      <c r="Q4" s="666" t="s">
        <v>475</v>
      </c>
      <c r="R4" s="666" t="s">
        <v>476</v>
      </c>
      <c r="S4" s="666" t="s">
        <v>477</v>
      </c>
      <c r="T4" s="666" t="s">
        <v>478</v>
      </c>
      <c r="U4" s="666" t="s">
        <v>479</v>
      </c>
      <c r="V4" s="666" t="s">
        <v>480</v>
      </c>
      <c r="W4" s="666" t="s">
        <v>481</v>
      </c>
      <c r="X4" s="666" t="s">
        <v>482</v>
      </c>
      <c r="Y4" s="666" t="s">
        <v>483</v>
      </c>
      <c r="Z4" s="666" t="s">
        <v>484</v>
      </c>
      <c r="AA4" s="666" t="s">
        <v>473</v>
      </c>
      <c r="AB4" s="666" t="s">
        <v>474</v>
      </c>
      <c r="AC4" s="666" t="s">
        <v>475</v>
      </c>
      <c r="AD4" s="666" t="s">
        <v>476</v>
      </c>
      <c r="AE4" s="666" t="s">
        <v>477</v>
      </c>
      <c r="AF4" s="666" t="s">
        <v>478</v>
      </c>
      <c r="AG4" s="666" t="s">
        <v>479</v>
      </c>
      <c r="AH4" s="666" t="s">
        <v>480</v>
      </c>
      <c r="AI4" s="666" t="s">
        <v>481</v>
      </c>
      <c r="AJ4" s="666" t="s">
        <v>482</v>
      </c>
      <c r="AK4" s="666" t="s">
        <v>483</v>
      </c>
      <c r="AL4" s="666" t="s">
        <v>484</v>
      </c>
      <c r="AM4" s="666" t="s">
        <v>473</v>
      </c>
      <c r="AN4" s="666" t="s">
        <v>474</v>
      </c>
      <c r="AO4" s="666" t="s">
        <v>475</v>
      </c>
      <c r="AP4" s="666" t="s">
        <v>476</v>
      </c>
      <c r="AQ4" s="666" t="s">
        <v>477</v>
      </c>
      <c r="AR4" s="666" t="s">
        <v>478</v>
      </c>
      <c r="AS4" s="666" t="s">
        <v>479</v>
      </c>
      <c r="AT4" s="666" t="s">
        <v>480</v>
      </c>
      <c r="AU4" s="666" t="s">
        <v>481</v>
      </c>
      <c r="AV4" s="666" t="s">
        <v>482</v>
      </c>
      <c r="AW4" s="666" t="s">
        <v>483</v>
      </c>
      <c r="AX4" s="666" t="s">
        <v>484</v>
      </c>
      <c r="AY4" s="666" t="s">
        <v>473</v>
      </c>
      <c r="AZ4" s="666" t="s">
        <v>474</v>
      </c>
      <c r="BA4" s="666" t="s">
        <v>475</v>
      </c>
      <c r="BB4" s="666" t="s">
        <v>476</v>
      </c>
      <c r="BC4" s="666" t="s">
        <v>477</v>
      </c>
      <c r="BD4" s="666" t="s">
        <v>478</v>
      </c>
      <c r="BE4" s="666" t="s">
        <v>479</v>
      </c>
      <c r="BF4" s="666" t="s">
        <v>480</v>
      </c>
      <c r="BG4" s="666" t="s">
        <v>481</v>
      </c>
      <c r="BH4" s="666" t="s">
        <v>482</v>
      </c>
      <c r="BI4" s="666" t="s">
        <v>483</v>
      </c>
      <c r="BJ4" s="666" t="s">
        <v>484</v>
      </c>
      <c r="BK4" s="666" t="s">
        <v>473</v>
      </c>
      <c r="BL4" s="666" t="s">
        <v>474</v>
      </c>
      <c r="BM4" s="666" t="s">
        <v>475</v>
      </c>
      <c r="BN4" s="666" t="s">
        <v>476</v>
      </c>
      <c r="BO4" s="666" t="s">
        <v>477</v>
      </c>
      <c r="BP4" s="666" t="s">
        <v>478</v>
      </c>
      <c r="BQ4" s="666" t="s">
        <v>479</v>
      </c>
      <c r="BR4" s="666" t="s">
        <v>480</v>
      </c>
      <c r="BS4" s="666" t="s">
        <v>481</v>
      </c>
      <c r="BT4" s="666" t="s">
        <v>482</v>
      </c>
      <c r="BU4" s="666" t="s">
        <v>483</v>
      </c>
      <c r="BV4" s="666" t="s">
        <v>484</v>
      </c>
    </row>
    <row r="5" spans="1:74" ht="12.05" customHeight="1" x14ac:dyDescent="0.3">
      <c r="A5" s="663"/>
      <c r="B5" s="662" t="s">
        <v>1057</v>
      </c>
      <c r="C5" s="658"/>
      <c r="D5" s="658"/>
      <c r="E5" s="658"/>
      <c r="F5" s="658"/>
      <c r="G5" s="658"/>
      <c r="H5" s="658"/>
      <c r="I5" s="658"/>
      <c r="J5" s="658"/>
      <c r="K5" s="658"/>
      <c r="L5" s="658"/>
      <c r="M5" s="658"/>
      <c r="N5" s="658"/>
      <c r="O5" s="658"/>
      <c r="P5" s="658"/>
      <c r="Q5" s="658"/>
      <c r="BG5" s="672"/>
      <c r="BH5" s="672"/>
      <c r="BI5" s="672"/>
    </row>
    <row r="6" spans="1:74" ht="12.05" customHeight="1" x14ac:dyDescent="0.3">
      <c r="A6" s="663"/>
      <c r="B6" s="662" t="s">
        <v>1058</v>
      </c>
      <c r="C6" s="658"/>
      <c r="D6" s="658"/>
      <c r="E6" s="658"/>
      <c r="F6" s="658"/>
      <c r="G6" s="658"/>
      <c r="H6" s="658"/>
      <c r="I6" s="658"/>
      <c r="J6" s="658"/>
      <c r="K6" s="658"/>
      <c r="L6" s="658"/>
      <c r="M6" s="658"/>
      <c r="N6" s="658"/>
      <c r="O6" s="658"/>
      <c r="P6" s="658"/>
      <c r="Q6" s="658"/>
      <c r="BG6" s="672"/>
      <c r="BH6" s="672"/>
      <c r="BI6" s="672"/>
    </row>
    <row r="7" spans="1:74" ht="12.05" customHeight="1" x14ac:dyDescent="0.3">
      <c r="A7" s="663" t="s">
        <v>1050</v>
      </c>
      <c r="B7" s="661" t="s">
        <v>1059</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6385.6</v>
      </c>
      <c r="AN7" s="671">
        <v>6385.6</v>
      </c>
      <c r="AO7" s="671">
        <v>6347.6</v>
      </c>
      <c r="AP7" s="671">
        <v>6346.7</v>
      </c>
      <c r="AQ7" s="671">
        <v>6347.7</v>
      </c>
      <c r="AR7" s="671">
        <v>6345.7</v>
      </c>
      <c r="AS7" s="671">
        <v>6255.3</v>
      </c>
      <c r="AT7" s="671">
        <v>6294.9</v>
      </c>
      <c r="AU7" s="671">
        <v>6296.3</v>
      </c>
      <c r="AV7" s="671">
        <v>6296.3</v>
      </c>
      <c r="AW7" s="671">
        <v>6293.6</v>
      </c>
      <c r="AX7" s="671">
        <v>6295</v>
      </c>
      <c r="AY7" s="671">
        <v>6287</v>
      </c>
      <c r="AZ7" s="671">
        <v>6285.2</v>
      </c>
      <c r="BA7" s="671">
        <v>6285.2</v>
      </c>
      <c r="BB7" s="671">
        <v>6142.2</v>
      </c>
      <c r="BC7" s="671">
        <v>6142.2</v>
      </c>
      <c r="BD7" s="671">
        <v>6140.8</v>
      </c>
      <c r="BE7" s="671">
        <v>6140.8</v>
      </c>
      <c r="BF7" s="671">
        <v>6142.8</v>
      </c>
      <c r="BG7" s="671">
        <v>6142.8</v>
      </c>
      <c r="BH7" s="673">
        <v>6152.3</v>
      </c>
      <c r="BI7" s="673">
        <v>6149.5</v>
      </c>
      <c r="BJ7" s="673">
        <v>6183.5</v>
      </c>
      <c r="BK7" s="673">
        <v>6183.5</v>
      </c>
      <c r="BL7" s="673">
        <v>6186.5</v>
      </c>
      <c r="BM7" s="673">
        <v>6186.5</v>
      </c>
      <c r="BN7" s="673">
        <v>6188.7</v>
      </c>
      <c r="BO7" s="673">
        <v>6188.7</v>
      </c>
      <c r="BP7" s="673">
        <v>6190.3</v>
      </c>
      <c r="BQ7" s="673">
        <v>6190.3</v>
      </c>
      <c r="BR7" s="673">
        <v>6190.3</v>
      </c>
      <c r="BS7" s="673">
        <v>6190.3</v>
      </c>
      <c r="BT7" s="673">
        <v>6190.3</v>
      </c>
      <c r="BU7" s="673">
        <v>6190.3</v>
      </c>
      <c r="BV7" s="673">
        <v>6190.3</v>
      </c>
    </row>
    <row r="8" spans="1:74" ht="12.05" customHeight="1" x14ac:dyDescent="0.3">
      <c r="A8" s="663" t="s">
        <v>1051</v>
      </c>
      <c r="B8" s="661" t="s">
        <v>1060</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3867.2</v>
      </c>
      <c r="AN8" s="671">
        <v>3867.2</v>
      </c>
      <c r="AO8" s="671">
        <v>3867.2</v>
      </c>
      <c r="AP8" s="671">
        <v>3866.3</v>
      </c>
      <c r="AQ8" s="671">
        <v>3867.3</v>
      </c>
      <c r="AR8" s="671">
        <v>3865.3</v>
      </c>
      <c r="AS8" s="671">
        <v>3788.6</v>
      </c>
      <c r="AT8" s="671">
        <v>3790.2</v>
      </c>
      <c r="AU8" s="671">
        <v>3791.6</v>
      </c>
      <c r="AV8" s="671">
        <v>3791.6</v>
      </c>
      <c r="AW8" s="671">
        <v>3788.9</v>
      </c>
      <c r="AX8" s="671">
        <v>3790.3</v>
      </c>
      <c r="AY8" s="671">
        <v>3782.3</v>
      </c>
      <c r="AZ8" s="671">
        <v>3780.5</v>
      </c>
      <c r="BA8" s="671">
        <v>3780.5</v>
      </c>
      <c r="BB8" s="671">
        <v>3780.5</v>
      </c>
      <c r="BC8" s="671">
        <v>3780.5</v>
      </c>
      <c r="BD8" s="671">
        <v>3779.1</v>
      </c>
      <c r="BE8" s="671">
        <v>3779.1</v>
      </c>
      <c r="BF8" s="671">
        <v>3781.1</v>
      </c>
      <c r="BG8" s="671">
        <v>3781.1</v>
      </c>
      <c r="BH8" s="673">
        <v>3790.6</v>
      </c>
      <c r="BI8" s="673">
        <v>3787.8</v>
      </c>
      <c r="BJ8" s="673">
        <v>3821.8</v>
      </c>
      <c r="BK8" s="673">
        <v>3821.8</v>
      </c>
      <c r="BL8" s="673">
        <v>3824.8</v>
      </c>
      <c r="BM8" s="673">
        <v>3824.8</v>
      </c>
      <c r="BN8" s="673">
        <v>3827</v>
      </c>
      <c r="BO8" s="673">
        <v>3827</v>
      </c>
      <c r="BP8" s="673">
        <v>3828.6</v>
      </c>
      <c r="BQ8" s="673">
        <v>3828.6</v>
      </c>
      <c r="BR8" s="673">
        <v>3828.6</v>
      </c>
      <c r="BS8" s="673">
        <v>3828.6</v>
      </c>
      <c r="BT8" s="673">
        <v>3828.6</v>
      </c>
      <c r="BU8" s="673">
        <v>3828.6</v>
      </c>
      <c r="BV8" s="673">
        <v>3828.6</v>
      </c>
    </row>
    <row r="9" spans="1:74" ht="12.05" customHeight="1" x14ac:dyDescent="0.3">
      <c r="A9" s="663" t="s">
        <v>1052</v>
      </c>
      <c r="B9" s="661" t="s">
        <v>1061</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2518.4</v>
      </c>
      <c r="AN9" s="671">
        <v>2518.4</v>
      </c>
      <c r="AO9" s="671">
        <v>2480.4</v>
      </c>
      <c r="AP9" s="671">
        <v>2480.4</v>
      </c>
      <c r="AQ9" s="671">
        <v>2480.4</v>
      </c>
      <c r="AR9" s="671">
        <v>2480.4</v>
      </c>
      <c r="AS9" s="671">
        <v>2466.6999999999998</v>
      </c>
      <c r="AT9" s="671">
        <v>2504.6999999999998</v>
      </c>
      <c r="AU9" s="671">
        <v>2504.6999999999998</v>
      </c>
      <c r="AV9" s="671">
        <v>2504.6999999999998</v>
      </c>
      <c r="AW9" s="671">
        <v>2504.6999999999998</v>
      </c>
      <c r="AX9" s="671">
        <v>2504.6999999999998</v>
      </c>
      <c r="AY9" s="671">
        <v>2504.6999999999998</v>
      </c>
      <c r="AZ9" s="671">
        <v>2504.6999999999998</v>
      </c>
      <c r="BA9" s="671">
        <v>2504.6999999999998</v>
      </c>
      <c r="BB9" s="671">
        <v>2361.6999999999998</v>
      </c>
      <c r="BC9" s="671">
        <v>2361.6999999999998</v>
      </c>
      <c r="BD9" s="671">
        <v>2361.6999999999998</v>
      </c>
      <c r="BE9" s="671">
        <v>2361.6999999999998</v>
      </c>
      <c r="BF9" s="671">
        <v>2361.6999999999998</v>
      </c>
      <c r="BG9" s="671">
        <v>2361.6999999999998</v>
      </c>
      <c r="BH9" s="673">
        <v>2361.6999999999998</v>
      </c>
      <c r="BI9" s="673">
        <v>2361.6999999999998</v>
      </c>
      <c r="BJ9" s="673">
        <v>2361.6999999999998</v>
      </c>
      <c r="BK9" s="673">
        <v>2361.6999999999998</v>
      </c>
      <c r="BL9" s="673">
        <v>2361.6999999999998</v>
      </c>
      <c r="BM9" s="673">
        <v>2361.6999999999998</v>
      </c>
      <c r="BN9" s="673">
        <v>2361.6999999999998</v>
      </c>
      <c r="BO9" s="673">
        <v>2361.6999999999998</v>
      </c>
      <c r="BP9" s="673">
        <v>2361.6999999999998</v>
      </c>
      <c r="BQ9" s="673">
        <v>2361.6999999999998</v>
      </c>
      <c r="BR9" s="673">
        <v>2361.6999999999998</v>
      </c>
      <c r="BS9" s="673">
        <v>2361.6999999999998</v>
      </c>
      <c r="BT9" s="673">
        <v>2361.6999999999998</v>
      </c>
      <c r="BU9" s="673">
        <v>2361.6999999999998</v>
      </c>
      <c r="BV9" s="673">
        <v>2361.6999999999998</v>
      </c>
    </row>
    <row r="10" spans="1:74" ht="12.05" customHeight="1" x14ac:dyDescent="0.3">
      <c r="A10" s="663" t="s">
        <v>1053</v>
      </c>
      <c r="B10" s="661" t="s">
        <v>1062</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78528.2</v>
      </c>
      <c r="AN10" s="671">
        <v>78528.2</v>
      </c>
      <c r="AO10" s="671">
        <v>78528.2</v>
      </c>
      <c r="AP10" s="671">
        <v>78528.2</v>
      </c>
      <c r="AQ10" s="671">
        <v>78528.2</v>
      </c>
      <c r="AR10" s="671">
        <v>78522.2</v>
      </c>
      <c r="AS10" s="671">
        <v>78548.3</v>
      </c>
      <c r="AT10" s="671">
        <v>78548.3</v>
      </c>
      <c r="AU10" s="671">
        <v>78668.600000000006</v>
      </c>
      <c r="AV10" s="671">
        <v>78668.600000000006</v>
      </c>
      <c r="AW10" s="671">
        <v>78668.600000000006</v>
      </c>
      <c r="AX10" s="671">
        <v>78671.3</v>
      </c>
      <c r="AY10" s="671">
        <v>78676.3</v>
      </c>
      <c r="AZ10" s="671">
        <v>78672.3</v>
      </c>
      <c r="BA10" s="671">
        <v>78672.3</v>
      </c>
      <c r="BB10" s="671">
        <v>78676.800000000003</v>
      </c>
      <c r="BC10" s="671">
        <v>78707.199999999997</v>
      </c>
      <c r="BD10" s="671">
        <v>78744.100000000006</v>
      </c>
      <c r="BE10" s="671">
        <v>78744.100000000006</v>
      </c>
      <c r="BF10" s="671">
        <v>78744.100000000006</v>
      </c>
      <c r="BG10" s="671">
        <v>78746.600000000006</v>
      </c>
      <c r="BH10" s="673">
        <v>78758.100000000006</v>
      </c>
      <c r="BI10" s="673">
        <v>78758.100000000006</v>
      </c>
      <c r="BJ10" s="673">
        <v>78764.899999999994</v>
      </c>
      <c r="BK10" s="673">
        <v>78764.899999999994</v>
      </c>
      <c r="BL10" s="673">
        <v>78764.899999999994</v>
      </c>
      <c r="BM10" s="673">
        <v>78786.100000000006</v>
      </c>
      <c r="BN10" s="673">
        <v>78786.100000000006</v>
      </c>
      <c r="BO10" s="673">
        <v>78786.100000000006</v>
      </c>
      <c r="BP10" s="673">
        <v>78796.2</v>
      </c>
      <c r="BQ10" s="673">
        <v>78801.2</v>
      </c>
      <c r="BR10" s="673">
        <v>78821</v>
      </c>
      <c r="BS10" s="673">
        <v>78837</v>
      </c>
      <c r="BT10" s="673">
        <v>78837.399999999994</v>
      </c>
      <c r="BU10" s="673">
        <v>78837.399999999994</v>
      </c>
      <c r="BV10" s="673">
        <v>78840.399999999994</v>
      </c>
    </row>
    <row r="11" spans="1:74" ht="12.05" customHeight="1" x14ac:dyDescent="0.3">
      <c r="A11" s="663" t="s">
        <v>1054</v>
      </c>
      <c r="B11" s="661" t="s">
        <v>87</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2465.6999999999998</v>
      </c>
      <c r="AN11" s="671">
        <v>2465.6999999999998</v>
      </c>
      <c r="AO11" s="671">
        <v>2465.6999999999998</v>
      </c>
      <c r="AP11" s="671">
        <v>2476.4</v>
      </c>
      <c r="AQ11" s="671">
        <v>2461.8000000000002</v>
      </c>
      <c r="AR11" s="671">
        <v>2482.9</v>
      </c>
      <c r="AS11" s="671">
        <v>2482.9</v>
      </c>
      <c r="AT11" s="671">
        <v>2482.9</v>
      </c>
      <c r="AU11" s="671">
        <v>2482.9</v>
      </c>
      <c r="AV11" s="671">
        <v>2482.9</v>
      </c>
      <c r="AW11" s="671">
        <v>2482.9</v>
      </c>
      <c r="AX11" s="671">
        <v>2482.9</v>
      </c>
      <c r="AY11" s="671">
        <v>2482.9</v>
      </c>
      <c r="AZ11" s="671">
        <v>2482.9</v>
      </c>
      <c r="BA11" s="671">
        <v>2482.9</v>
      </c>
      <c r="BB11" s="671">
        <v>2482.9</v>
      </c>
      <c r="BC11" s="671">
        <v>2482.9</v>
      </c>
      <c r="BD11" s="671">
        <v>2482.9</v>
      </c>
      <c r="BE11" s="671">
        <v>2482.9</v>
      </c>
      <c r="BF11" s="671">
        <v>2482.9</v>
      </c>
      <c r="BG11" s="671">
        <v>2482.9</v>
      </c>
      <c r="BH11" s="673">
        <v>2482.9</v>
      </c>
      <c r="BI11" s="673">
        <v>2482.9</v>
      </c>
      <c r="BJ11" s="673">
        <v>2499.9</v>
      </c>
      <c r="BK11" s="673">
        <v>2499.9</v>
      </c>
      <c r="BL11" s="673">
        <v>2499.9</v>
      </c>
      <c r="BM11" s="673">
        <v>2499.9</v>
      </c>
      <c r="BN11" s="673">
        <v>2499.9</v>
      </c>
      <c r="BO11" s="673">
        <v>2499.9</v>
      </c>
      <c r="BP11" s="673">
        <v>2499.9</v>
      </c>
      <c r="BQ11" s="673">
        <v>2499.9</v>
      </c>
      <c r="BR11" s="673">
        <v>2499.9</v>
      </c>
      <c r="BS11" s="673">
        <v>2499.9</v>
      </c>
      <c r="BT11" s="673">
        <v>2524.9</v>
      </c>
      <c r="BU11" s="673">
        <v>2524.9</v>
      </c>
      <c r="BV11" s="673">
        <v>2524.9</v>
      </c>
    </row>
    <row r="12" spans="1:74" ht="12.05" customHeight="1" x14ac:dyDescent="0.3">
      <c r="A12" s="663" t="s">
        <v>1055</v>
      </c>
      <c r="B12" s="661" t="s">
        <v>1063</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38414.1</v>
      </c>
      <c r="AN12" s="671">
        <v>38836.800000000003</v>
      </c>
      <c r="AO12" s="671">
        <v>39067.199999999997</v>
      </c>
      <c r="AP12" s="671">
        <v>39737.800000000003</v>
      </c>
      <c r="AQ12" s="671">
        <v>40103.599999999999</v>
      </c>
      <c r="AR12" s="671">
        <v>41160.1</v>
      </c>
      <c r="AS12" s="671">
        <v>41748.1</v>
      </c>
      <c r="AT12" s="671">
        <v>42352.2</v>
      </c>
      <c r="AU12" s="671">
        <v>42961.2</v>
      </c>
      <c r="AV12" s="671">
        <v>43329.8</v>
      </c>
      <c r="AW12" s="671">
        <v>44196.2</v>
      </c>
      <c r="AX12" s="671">
        <v>47586</v>
      </c>
      <c r="AY12" s="671">
        <v>47968.1</v>
      </c>
      <c r="AZ12" s="671">
        <v>48649.8</v>
      </c>
      <c r="BA12" s="671">
        <v>50255.9</v>
      </c>
      <c r="BB12" s="671">
        <v>50782.2</v>
      </c>
      <c r="BC12" s="671">
        <v>51532.7</v>
      </c>
      <c r="BD12" s="671">
        <v>52321.8</v>
      </c>
      <c r="BE12" s="671">
        <v>53021.8</v>
      </c>
      <c r="BF12" s="671">
        <v>55027.1</v>
      </c>
      <c r="BG12" s="671">
        <v>56301.9</v>
      </c>
      <c r="BH12" s="673">
        <v>57218</v>
      </c>
      <c r="BI12" s="673">
        <v>58919.199999999997</v>
      </c>
      <c r="BJ12" s="673">
        <v>63559.4</v>
      </c>
      <c r="BK12" s="673">
        <v>64540.3</v>
      </c>
      <c r="BL12" s="673">
        <v>64917.1</v>
      </c>
      <c r="BM12" s="673">
        <v>65890</v>
      </c>
      <c r="BN12" s="673">
        <v>66778.5</v>
      </c>
      <c r="BO12" s="673">
        <v>67695.399999999994</v>
      </c>
      <c r="BP12" s="673">
        <v>69759.600000000006</v>
      </c>
      <c r="BQ12" s="673">
        <v>70570.600000000006</v>
      </c>
      <c r="BR12" s="673">
        <v>71294.100000000006</v>
      </c>
      <c r="BS12" s="673">
        <v>72447.600000000006</v>
      </c>
      <c r="BT12" s="673">
        <v>73103.199999999997</v>
      </c>
      <c r="BU12" s="673">
        <v>74701.7</v>
      </c>
      <c r="BV12" s="673">
        <v>81813.100000000006</v>
      </c>
    </row>
    <row r="13" spans="1:74" ht="12.05" customHeight="1" x14ac:dyDescent="0.3">
      <c r="A13" s="663" t="s">
        <v>1056</v>
      </c>
      <c r="B13" s="661" t="s">
        <v>88</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104510.7</v>
      </c>
      <c r="AN13" s="671">
        <v>104528</v>
      </c>
      <c r="AO13" s="671">
        <v>106055.1</v>
      </c>
      <c r="AP13" s="671">
        <v>106309.8</v>
      </c>
      <c r="AQ13" s="671">
        <v>107169.2</v>
      </c>
      <c r="AR13" s="671">
        <v>107549.2</v>
      </c>
      <c r="AS13" s="671">
        <v>107751.2</v>
      </c>
      <c r="AT13" s="671">
        <v>108283</v>
      </c>
      <c r="AU13" s="671">
        <v>109076.4</v>
      </c>
      <c r="AV13" s="671">
        <v>109383.5</v>
      </c>
      <c r="AW13" s="671">
        <v>111115.8</v>
      </c>
      <c r="AX13" s="671">
        <v>118044.7</v>
      </c>
      <c r="AY13" s="671">
        <v>119079.9</v>
      </c>
      <c r="AZ13" s="671">
        <v>120046.7</v>
      </c>
      <c r="BA13" s="671">
        <v>120930.3</v>
      </c>
      <c r="BB13" s="671">
        <v>121459.9</v>
      </c>
      <c r="BC13" s="671">
        <v>122823.5</v>
      </c>
      <c r="BD13" s="671">
        <v>124471.9</v>
      </c>
      <c r="BE13" s="671">
        <v>125739.7</v>
      </c>
      <c r="BF13" s="671">
        <v>126661</v>
      </c>
      <c r="BG13" s="671">
        <v>127762.8</v>
      </c>
      <c r="BH13" s="673">
        <v>129229.6</v>
      </c>
      <c r="BI13" s="673">
        <v>131105.60000000001</v>
      </c>
      <c r="BJ13" s="673">
        <v>135114.9</v>
      </c>
      <c r="BK13" s="673">
        <v>135342.9</v>
      </c>
      <c r="BL13" s="673">
        <v>135857.70000000001</v>
      </c>
      <c r="BM13" s="673">
        <v>136058.20000000001</v>
      </c>
      <c r="BN13" s="673">
        <v>136363.79999999999</v>
      </c>
      <c r="BO13" s="673">
        <v>137362.79999999999</v>
      </c>
      <c r="BP13" s="673">
        <v>137612.79999999999</v>
      </c>
      <c r="BQ13" s="673">
        <v>137612.79999999999</v>
      </c>
      <c r="BR13" s="673">
        <v>137612.79999999999</v>
      </c>
      <c r="BS13" s="673">
        <v>138322.79999999999</v>
      </c>
      <c r="BT13" s="673">
        <v>138874.6</v>
      </c>
      <c r="BU13" s="673">
        <v>139126.6</v>
      </c>
      <c r="BV13" s="673">
        <v>141630.70000000001</v>
      </c>
    </row>
    <row r="14" spans="1:74" ht="12.05" customHeight="1" x14ac:dyDescent="0.3">
      <c r="A14" s="663"/>
      <c r="B14" s="662" t="s">
        <v>1064</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74"/>
      <c r="BI14" s="674"/>
      <c r="BJ14" s="674"/>
      <c r="BK14" s="674"/>
      <c r="BL14" s="674"/>
      <c r="BM14" s="674"/>
      <c r="BN14" s="674"/>
      <c r="BO14" s="674"/>
      <c r="BP14" s="674"/>
      <c r="BQ14" s="674"/>
      <c r="BR14" s="674"/>
      <c r="BS14" s="674"/>
      <c r="BT14" s="674"/>
      <c r="BU14" s="674"/>
      <c r="BV14" s="674"/>
    </row>
    <row r="15" spans="1:74" ht="12.05" customHeight="1" x14ac:dyDescent="0.3">
      <c r="A15" s="663" t="s">
        <v>1065</v>
      </c>
      <c r="B15" s="661" t="s">
        <v>1059</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6295.9</v>
      </c>
      <c r="AN15" s="671">
        <v>6294.9</v>
      </c>
      <c r="AO15" s="671">
        <v>6294.9</v>
      </c>
      <c r="AP15" s="671">
        <v>6294.9</v>
      </c>
      <c r="AQ15" s="671">
        <v>6294.9</v>
      </c>
      <c r="AR15" s="671">
        <v>6296</v>
      </c>
      <c r="AS15" s="671">
        <v>6296</v>
      </c>
      <c r="AT15" s="671">
        <v>6291.8</v>
      </c>
      <c r="AU15" s="671">
        <v>6291.8</v>
      </c>
      <c r="AV15" s="671">
        <v>6302.2</v>
      </c>
      <c r="AW15" s="671">
        <v>6302.2</v>
      </c>
      <c r="AX15" s="671">
        <v>6302.2</v>
      </c>
      <c r="AY15" s="671">
        <v>6282.7</v>
      </c>
      <c r="AZ15" s="671">
        <v>6280.4</v>
      </c>
      <c r="BA15" s="671">
        <v>6280.4</v>
      </c>
      <c r="BB15" s="671">
        <v>6280.4</v>
      </c>
      <c r="BC15" s="671">
        <v>6280.4</v>
      </c>
      <c r="BD15" s="671">
        <v>6283.8</v>
      </c>
      <c r="BE15" s="671">
        <v>6283.8</v>
      </c>
      <c r="BF15" s="671">
        <v>6283.8</v>
      </c>
      <c r="BG15" s="671">
        <v>6288.8</v>
      </c>
      <c r="BH15" s="673">
        <v>6288.8</v>
      </c>
      <c r="BI15" s="673">
        <v>6288.8</v>
      </c>
      <c r="BJ15" s="673">
        <v>6288.8</v>
      </c>
      <c r="BK15" s="673">
        <v>6288.8</v>
      </c>
      <c r="BL15" s="673">
        <v>6288.8</v>
      </c>
      <c r="BM15" s="673">
        <v>6288.8</v>
      </c>
      <c r="BN15" s="673">
        <v>6288.8</v>
      </c>
      <c r="BO15" s="673">
        <v>6288.8</v>
      </c>
      <c r="BP15" s="673">
        <v>6288.8</v>
      </c>
      <c r="BQ15" s="673">
        <v>6281</v>
      </c>
      <c r="BR15" s="673">
        <v>6281</v>
      </c>
      <c r="BS15" s="673">
        <v>6281</v>
      </c>
      <c r="BT15" s="673">
        <v>6281</v>
      </c>
      <c r="BU15" s="673">
        <v>6281</v>
      </c>
      <c r="BV15" s="673">
        <v>6281</v>
      </c>
    </row>
    <row r="16" spans="1:74" ht="12.05" customHeight="1" x14ac:dyDescent="0.3">
      <c r="A16" s="663" t="s">
        <v>1066</v>
      </c>
      <c r="B16" s="661" t="s">
        <v>1060</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771</v>
      </c>
      <c r="AN16" s="671">
        <v>770</v>
      </c>
      <c r="AO16" s="671">
        <v>770</v>
      </c>
      <c r="AP16" s="671">
        <v>770</v>
      </c>
      <c r="AQ16" s="671">
        <v>770</v>
      </c>
      <c r="AR16" s="671">
        <v>771.1</v>
      </c>
      <c r="AS16" s="671">
        <v>771.1</v>
      </c>
      <c r="AT16" s="671">
        <v>766.9</v>
      </c>
      <c r="AU16" s="671">
        <v>766.9</v>
      </c>
      <c r="AV16" s="671">
        <v>777.3</v>
      </c>
      <c r="AW16" s="671">
        <v>777.3</v>
      </c>
      <c r="AX16" s="671">
        <v>777.3</v>
      </c>
      <c r="AY16" s="671">
        <v>777.3</v>
      </c>
      <c r="AZ16" s="671">
        <v>775</v>
      </c>
      <c r="BA16" s="671">
        <v>775</v>
      </c>
      <c r="BB16" s="671">
        <v>775</v>
      </c>
      <c r="BC16" s="671">
        <v>775</v>
      </c>
      <c r="BD16" s="671">
        <v>778.4</v>
      </c>
      <c r="BE16" s="671">
        <v>778.4</v>
      </c>
      <c r="BF16" s="671">
        <v>778.4</v>
      </c>
      <c r="BG16" s="671">
        <v>778.4</v>
      </c>
      <c r="BH16" s="673">
        <v>778.4</v>
      </c>
      <c r="BI16" s="673">
        <v>778.4</v>
      </c>
      <c r="BJ16" s="673">
        <v>778.4</v>
      </c>
      <c r="BK16" s="673">
        <v>778.4</v>
      </c>
      <c r="BL16" s="673">
        <v>778.4</v>
      </c>
      <c r="BM16" s="673">
        <v>778.4</v>
      </c>
      <c r="BN16" s="673">
        <v>778.4</v>
      </c>
      <c r="BO16" s="673">
        <v>778.4</v>
      </c>
      <c r="BP16" s="673">
        <v>778.4</v>
      </c>
      <c r="BQ16" s="673">
        <v>778.4</v>
      </c>
      <c r="BR16" s="673">
        <v>778.4</v>
      </c>
      <c r="BS16" s="673">
        <v>778.4</v>
      </c>
      <c r="BT16" s="673">
        <v>778.4</v>
      </c>
      <c r="BU16" s="673">
        <v>778.4</v>
      </c>
      <c r="BV16" s="673">
        <v>778.4</v>
      </c>
    </row>
    <row r="17" spans="1:74" ht="12.05" customHeight="1" x14ac:dyDescent="0.3">
      <c r="A17" s="663" t="s">
        <v>1067</v>
      </c>
      <c r="B17" s="661" t="s">
        <v>1061</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5524.9</v>
      </c>
      <c r="AN17" s="671">
        <v>5524.9</v>
      </c>
      <c r="AO17" s="671">
        <v>5524.9</v>
      </c>
      <c r="AP17" s="671">
        <v>5524.9</v>
      </c>
      <c r="AQ17" s="671">
        <v>5524.9</v>
      </c>
      <c r="AR17" s="671">
        <v>5524.9</v>
      </c>
      <c r="AS17" s="671">
        <v>5524.9</v>
      </c>
      <c r="AT17" s="671">
        <v>5524.9</v>
      </c>
      <c r="AU17" s="671">
        <v>5524.9</v>
      </c>
      <c r="AV17" s="671">
        <v>5524.9</v>
      </c>
      <c r="AW17" s="671">
        <v>5524.9</v>
      </c>
      <c r="AX17" s="671">
        <v>5524.9</v>
      </c>
      <c r="AY17" s="671">
        <v>5505.4</v>
      </c>
      <c r="AZ17" s="671">
        <v>5505.4</v>
      </c>
      <c r="BA17" s="671">
        <v>5505.4</v>
      </c>
      <c r="BB17" s="671">
        <v>5505.4</v>
      </c>
      <c r="BC17" s="671">
        <v>5505.4</v>
      </c>
      <c r="BD17" s="671">
        <v>5505.4</v>
      </c>
      <c r="BE17" s="671">
        <v>5505.4</v>
      </c>
      <c r="BF17" s="671">
        <v>5505.4</v>
      </c>
      <c r="BG17" s="671">
        <v>5510.4</v>
      </c>
      <c r="BH17" s="673">
        <v>5510.4</v>
      </c>
      <c r="BI17" s="673">
        <v>5510.4</v>
      </c>
      <c r="BJ17" s="673">
        <v>5510.4</v>
      </c>
      <c r="BK17" s="673">
        <v>5510.4</v>
      </c>
      <c r="BL17" s="673">
        <v>5510.4</v>
      </c>
      <c r="BM17" s="673">
        <v>5510.4</v>
      </c>
      <c r="BN17" s="673">
        <v>5510.4</v>
      </c>
      <c r="BO17" s="673">
        <v>5510.4</v>
      </c>
      <c r="BP17" s="673">
        <v>5510.4</v>
      </c>
      <c r="BQ17" s="673">
        <v>5502.6</v>
      </c>
      <c r="BR17" s="673">
        <v>5502.6</v>
      </c>
      <c r="BS17" s="673">
        <v>5502.6</v>
      </c>
      <c r="BT17" s="673">
        <v>5502.6</v>
      </c>
      <c r="BU17" s="673">
        <v>5502.6</v>
      </c>
      <c r="BV17" s="673">
        <v>5502.6</v>
      </c>
    </row>
    <row r="18" spans="1:74" ht="12.05" customHeight="1" x14ac:dyDescent="0.3">
      <c r="A18" s="663" t="s">
        <v>1068</v>
      </c>
      <c r="B18" s="661" t="s">
        <v>1062</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278.89999999999998</v>
      </c>
      <c r="AN18" s="671">
        <v>278.89999999999998</v>
      </c>
      <c r="AO18" s="671">
        <v>278.89999999999998</v>
      </c>
      <c r="AP18" s="671">
        <v>278.89999999999998</v>
      </c>
      <c r="AQ18" s="671">
        <v>278.89999999999998</v>
      </c>
      <c r="AR18" s="671">
        <v>278.89999999999998</v>
      </c>
      <c r="AS18" s="671">
        <v>278.89999999999998</v>
      </c>
      <c r="AT18" s="671">
        <v>278.89999999999998</v>
      </c>
      <c r="AU18" s="671">
        <v>278.89999999999998</v>
      </c>
      <c r="AV18" s="671">
        <v>278.89999999999998</v>
      </c>
      <c r="AW18" s="671">
        <v>278.89999999999998</v>
      </c>
      <c r="AX18" s="671">
        <v>278.89999999999998</v>
      </c>
      <c r="AY18" s="671">
        <v>278.89999999999998</v>
      </c>
      <c r="AZ18" s="671">
        <v>278.89999999999998</v>
      </c>
      <c r="BA18" s="671">
        <v>278.89999999999998</v>
      </c>
      <c r="BB18" s="671">
        <v>278.89999999999998</v>
      </c>
      <c r="BC18" s="671">
        <v>278.89999999999998</v>
      </c>
      <c r="BD18" s="671">
        <v>278.89999999999998</v>
      </c>
      <c r="BE18" s="671">
        <v>278.89999999999998</v>
      </c>
      <c r="BF18" s="671">
        <v>278.89999999999998</v>
      </c>
      <c r="BG18" s="671">
        <v>278.89999999999998</v>
      </c>
      <c r="BH18" s="673">
        <v>278.89999999999998</v>
      </c>
      <c r="BI18" s="673">
        <v>278.89999999999998</v>
      </c>
      <c r="BJ18" s="673">
        <v>279</v>
      </c>
      <c r="BK18" s="673">
        <v>279</v>
      </c>
      <c r="BL18" s="673">
        <v>279</v>
      </c>
      <c r="BM18" s="673">
        <v>279</v>
      </c>
      <c r="BN18" s="673">
        <v>279</v>
      </c>
      <c r="BO18" s="673">
        <v>279</v>
      </c>
      <c r="BP18" s="673">
        <v>279</v>
      </c>
      <c r="BQ18" s="673">
        <v>279</v>
      </c>
      <c r="BR18" s="673">
        <v>279</v>
      </c>
      <c r="BS18" s="673">
        <v>279</v>
      </c>
      <c r="BT18" s="673">
        <v>279</v>
      </c>
      <c r="BU18" s="673">
        <v>279</v>
      </c>
      <c r="BV18" s="673">
        <v>279</v>
      </c>
    </row>
    <row r="19" spans="1:74" ht="12.05" customHeight="1" x14ac:dyDescent="0.3">
      <c r="A19" s="663" t="s">
        <v>1069</v>
      </c>
      <c r="B19" s="661" t="s">
        <v>1063</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438.1</v>
      </c>
      <c r="AN19" s="671">
        <v>438.1</v>
      </c>
      <c r="AO19" s="671">
        <v>442.7</v>
      </c>
      <c r="AP19" s="671">
        <v>445.6</v>
      </c>
      <c r="AQ19" s="671">
        <v>454</v>
      </c>
      <c r="AR19" s="671">
        <v>456.1</v>
      </c>
      <c r="AS19" s="671">
        <v>456.5</v>
      </c>
      <c r="AT19" s="671">
        <v>456.5</v>
      </c>
      <c r="AU19" s="671">
        <v>461.5</v>
      </c>
      <c r="AV19" s="671">
        <v>461.5</v>
      </c>
      <c r="AW19" s="671">
        <v>463.1</v>
      </c>
      <c r="AX19" s="671">
        <v>468.1</v>
      </c>
      <c r="AY19" s="671">
        <v>469.1</v>
      </c>
      <c r="AZ19" s="671">
        <v>470.3</v>
      </c>
      <c r="BA19" s="671">
        <v>471.8</v>
      </c>
      <c r="BB19" s="671">
        <v>471.8</v>
      </c>
      <c r="BC19" s="671">
        <v>471.8</v>
      </c>
      <c r="BD19" s="671">
        <v>471.8</v>
      </c>
      <c r="BE19" s="671">
        <v>481.8</v>
      </c>
      <c r="BF19" s="671">
        <v>491.1</v>
      </c>
      <c r="BG19" s="671">
        <v>493.1</v>
      </c>
      <c r="BH19" s="673">
        <v>510</v>
      </c>
      <c r="BI19" s="673">
        <v>530.4</v>
      </c>
      <c r="BJ19" s="673">
        <v>538.29999999999995</v>
      </c>
      <c r="BK19" s="673">
        <v>538.29999999999995</v>
      </c>
      <c r="BL19" s="673">
        <v>538.29999999999995</v>
      </c>
      <c r="BM19" s="673">
        <v>538.29999999999995</v>
      </c>
      <c r="BN19" s="673">
        <v>538.29999999999995</v>
      </c>
      <c r="BO19" s="673">
        <v>538.29999999999995</v>
      </c>
      <c r="BP19" s="673">
        <v>538.29999999999995</v>
      </c>
      <c r="BQ19" s="673">
        <v>538.29999999999995</v>
      </c>
      <c r="BR19" s="673">
        <v>538.29999999999995</v>
      </c>
      <c r="BS19" s="673">
        <v>540.6</v>
      </c>
      <c r="BT19" s="673">
        <v>540.6</v>
      </c>
      <c r="BU19" s="673">
        <v>540.6</v>
      </c>
      <c r="BV19" s="673">
        <v>541.29999999999995</v>
      </c>
    </row>
    <row r="20" spans="1:74" ht="12.05" customHeight="1" x14ac:dyDescent="0.3">
      <c r="A20" s="663" t="s">
        <v>1070</v>
      </c>
      <c r="B20" s="661" t="s">
        <v>1071</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23748.223999999998</v>
      </c>
      <c r="AN20" s="671">
        <v>24038.473000000002</v>
      </c>
      <c r="AO20" s="671">
        <v>24354.973999999998</v>
      </c>
      <c r="AP20" s="671">
        <v>24665.157999999999</v>
      </c>
      <c r="AQ20" s="671">
        <v>24927.359</v>
      </c>
      <c r="AR20" s="671">
        <v>25254.925999999999</v>
      </c>
      <c r="AS20" s="671">
        <v>25591.261999999999</v>
      </c>
      <c r="AT20" s="671">
        <v>25973.331999999999</v>
      </c>
      <c r="AU20" s="671">
        <v>26263.625</v>
      </c>
      <c r="AV20" s="671">
        <v>26674.034</v>
      </c>
      <c r="AW20" s="671">
        <v>27048.685000000001</v>
      </c>
      <c r="AX20" s="671">
        <v>27723.618999999999</v>
      </c>
      <c r="AY20" s="671">
        <v>28225.031999999999</v>
      </c>
      <c r="AZ20" s="671">
        <v>28593.177</v>
      </c>
      <c r="BA20" s="671">
        <v>28888.45</v>
      </c>
      <c r="BB20" s="671">
        <v>29301.329000000002</v>
      </c>
      <c r="BC20" s="671">
        <v>29770.9</v>
      </c>
      <c r="BD20" s="671">
        <v>30385.478999999999</v>
      </c>
      <c r="BE20" s="671">
        <v>30731.306</v>
      </c>
      <c r="BF20" s="671">
        <v>31289.83</v>
      </c>
      <c r="BG20" s="671">
        <v>31805.45</v>
      </c>
      <c r="BH20" s="673">
        <v>32363.05</v>
      </c>
      <c r="BI20" s="673">
        <v>32914.019999999997</v>
      </c>
      <c r="BJ20" s="673">
        <v>33486.68</v>
      </c>
      <c r="BK20" s="673">
        <v>34065.019999999997</v>
      </c>
      <c r="BL20" s="673">
        <v>34658.550000000003</v>
      </c>
      <c r="BM20" s="673">
        <v>35262.120000000003</v>
      </c>
      <c r="BN20" s="673">
        <v>35879.07</v>
      </c>
      <c r="BO20" s="673">
        <v>36507.72</v>
      </c>
      <c r="BP20" s="673">
        <v>37149.370000000003</v>
      </c>
      <c r="BQ20" s="673">
        <v>37803.660000000003</v>
      </c>
      <c r="BR20" s="673">
        <v>38471.120000000003</v>
      </c>
      <c r="BS20" s="673">
        <v>39151.800000000003</v>
      </c>
      <c r="BT20" s="673">
        <v>39846.04</v>
      </c>
      <c r="BU20" s="673">
        <v>40554.07</v>
      </c>
      <c r="BV20" s="673">
        <v>41276.17</v>
      </c>
    </row>
    <row r="21" spans="1:74" ht="12.05" customHeight="1" x14ac:dyDescent="0.3">
      <c r="A21" s="663" t="s">
        <v>1072</v>
      </c>
      <c r="B21" s="661" t="s">
        <v>1073</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14620.985000000001</v>
      </c>
      <c r="AN21" s="671">
        <v>14838.762000000001</v>
      </c>
      <c r="AO21" s="671">
        <v>15071.19</v>
      </c>
      <c r="AP21" s="671">
        <v>15287.665999999999</v>
      </c>
      <c r="AQ21" s="671">
        <v>15480.15</v>
      </c>
      <c r="AR21" s="671">
        <v>15688.906999999999</v>
      </c>
      <c r="AS21" s="671">
        <v>15906.549000000001</v>
      </c>
      <c r="AT21" s="671">
        <v>16137.525</v>
      </c>
      <c r="AU21" s="671">
        <v>16372.611999999999</v>
      </c>
      <c r="AV21" s="671">
        <v>16644.793000000001</v>
      </c>
      <c r="AW21" s="671">
        <v>16894.157999999999</v>
      </c>
      <c r="AX21" s="671">
        <v>17237.566999999999</v>
      </c>
      <c r="AY21" s="671">
        <v>17543.902999999998</v>
      </c>
      <c r="AZ21" s="671">
        <v>17832.041000000001</v>
      </c>
      <c r="BA21" s="671">
        <v>18075.965</v>
      </c>
      <c r="BB21" s="671">
        <v>18387.245999999999</v>
      </c>
      <c r="BC21" s="671">
        <v>18695.891</v>
      </c>
      <c r="BD21" s="671">
        <v>19143.945</v>
      </c>
      <c r="BE21" s="671">
        <v>19437.856</v>
      </c>
      <c r="BF21" s="671">
        <v>19833.29</v>
      </c>
      <c r="BG21" s="671">
        <v>20183.45</v>
      </c>
      <c r="BH21" s="673">
        <v>20573.2</v>
      </c>
      <c r="BI21" s="673">
        <v>20953.91</v>
      </c>
      <c r="BJ21" s="673">
        <v>21353.84</v>
      </c>
      <c r="BK21" s="673">
        <v>21756.959999999999</v>
      </c>
      <c r="BL21" s="673">
        <v>22172.74</v>
      </c>
      <c r="BM21" s="673">
        <v>22595.99</v>
      </c>
      <c r="BN21" s="673">
        <v>23030.01</v>
      </c>
      <c r="BO21" s="673">
        <v>23473.1</v>
      </c>
      <c r="BP21" s="673">
        <v>23926.5</v>
      </c>
      <c r="BQ21" s="673">
        <v>24389.83</v>
      </c>
      <c r="BR21" s="673">
        <v>24863.56</v>
      </c>
      <c r="BS21" s="673">
        <v>25347.73</v>
      </c>
      <c r="BT21" s="673">
        <v>25842.61</v>
      </c>
      <c r="BU21" s="673">
        <v>26348.41</v>
      </c>
      <c r="BV21" s="673">
        <v>26865.35</v>
      </c>
    </row>
    <row r="22" spans="1:74" ht="12.05" customHeight="1" x14ac:dyDescent="0.3">
      <c r="A22" s="663" t="s">
        <v>1074</v>
      </c>
      <c r="B22" s="661" t="s">
        <v>1075</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7310.2929999999997</v>
      </c>
      <c r="AN22" s="671">
        <v>7361.6589999999997</v>
      </c>
      <c r="AO22" s="671">
        <v>7424.5720000000001</v>
      </c>
      <c r="AP22" s="671">
        <v>7508.1369999999997</v>
      </c>
      <c r="AQ22" s="671">
        <v>7563.2439999999997</v>
      </c>
      <c r="AR22" s="671">
        <v>7642.4309999999996</v>
      </c>
      <c r="AS22" s="671">
        <v>7732.59</v>
      </c>
      <c r="AT22" s="671">
        <v>7867.692</v>
      </c>
      <c r="AU22" s="671">
        <v>7909.5479999999998</v>
      </c>
      <c r="AV22" s="671">
        <v>8029.5649999999996</v>
      </c>
      <c r="AW22" s="671">
        <v>8135.7960000000003</v>
      </c>
      <c r="AX22" s="671">
        <v>8430.3790000000008</v>
      </c>
      <c r="AY22" s="671">
        <v>8618.0020000000004</v>
      </c>
      <c r="AZ22" s="671">
        <v>8678.0660000000007</v>
      </c>
      <c r="BA22" s="671">
        <v>8724.857</v>
      </c>
      <c r="BB22" s="671">
        <v>8810.6209999999992</v>
      </c>
      <c r="BC22" s="671">
        <v>8957.6479999999992</v>
      </c>
      <c r="BD22" s="671">
        <v>9103.8389999999999</v>
      </c>
      <c r="BE22" s="671">
        <v>9161.6190000000006</v>
      </c>
      <c r="BF22" s="671">
        <v>9303.2530000000006</v>
      </c>
      <c r="BG22" s="671">
        <v>9447.0959999999995</v>
      </c>
      <c r="BH22" s="673">
        <v>9593.18</v>
      </c>
      <c r="BI22" s="673">
        <v>9741.5370000000003</v>
      </c>
      <c r="BJ22" s="673">
        <v>9892.2009999999991</v>
      </c>
      <c r="BK22" s="673">
        <v>10045.200000000001</v>
      </c>
      <c r="BL22" s="673">
        <v>10200.58</v>
      </c>
      <c r="BM22" s="673">
        <v>10358.370000000001</v>
      </c>
      <c r="BN22" s="673">
        <v>10518.59</v>
      </c>
      <c r="BO22" s="673">
        <v>10681.3</v>
      </c>
      <c r="BP22" s="673">
        <v>10846.52</v>
      </c>
      <c r="BQ22" s="673">
        <v>11014.28</v>
      </c>
      <c r="BR22" s="673">
        <v>11184.64</v>
      </c>
      <c r="BS22" s="673">
        <v>11357.62</v>
      </c>
      <c r="BT22" s="673">
        <v>11533.26</v>
      </c>
      <c r="BU22" s="673">
        <v>11711.6</v>
      </c>
      <c r="BV22" s="673">
        <v>11892.68</v>
      </c>
    </row>
    <row r="23" spans="1:74" ht="12.05" customHeight="1" x14ac:dyDescent="0.3">
      <c r="A23" s="663" t="s">
        <v>1076</v>
      </c>
      <c r="B23" s="661" t="s">
        <v>1077</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1816.9459999999999</v>
      </c>
      <c r="AN23" s="671">
        <v>1838.0519999999999</v>
      </c>
      <c r="AO23" s="671">
        <v>1859.212</v>
      </c>
      <c r="AP23" s="671">
        <v>1869.355</v>
      </c>
      <c r="AQ23" s="671">
        <v>1883.9649999999999</v>
      </c>
      <c r="AR23" s="671">
        <v>1923.588</v>
      </c>
      <c r="AS23" s="671">
        <v>1952.123</v>
      </c>
      <c r="AT23" s="671">
        <v>1968.115</v>
      </c>
      <c r="AU23" s="671">
        <v>1981.4649999999999</v>
      </c>
      <c r="AV23" s="671">
        <v>1999.6759999999999</v>
      </c>
      <c r="AW23" s="671">
        <v>2018.731</v>
      </c>
      <c r="AX23" s="671">
        <v>2055.6729999999998</v>
      </c>
      <c r="AY23" s="671">
        <v>2063.127</v>
      </c>
      <c r="AZ23" s="671">
        <v>2083.0700000000002</v>
      </c>
      <c r="BA23" s="671">
        <v>2087.6280000000002</v>
      </c>
      <c r="BB23" s="671">
        <v>2103.462</v>
      </c>
      <c r="BC23" s="671">
        <v>2117.3609999999999</v>
      </c>
      <c r="BD23" s="671">
        <v>2137.6950000000002</v>
      </c>
      <c r="BE23" s="671">
        <v>2131.8310000000001</v>
      </c>
      <c r="BF23" s="671">
        <v>2153.297</v>
      </c>
      <c r="BG23" s="671">
        <v>2174.9090000000001</v>
      </c>
      <c r="BH23" s="673">
        <v>2196.6640000000002</v>
      </c>
      <c r="BI23" s="673">
        <v>2218.5749999999998</v>
      </c>
      <c r="BJ23" s="673">
        <v>2240.6390000000001</v>
      </c>
      <c r="BK23" s="673">
        <v>2262.857</v>
      </c>
      <c r="BL23" s="673">
        <v>2285.232</v>
      </c>
      <c r="BM23" s="673">
        <v>2307.7669999999998</v>
      </c>
      <c r="BN23" s="673">
        <v>2330.4639999999999</v>
      </c>
      <c r="BO23" s="673">
        <v>2353.3240000000001</v>
      </c>
      <c r="BP23" s="673">
        <v>2376.3510000000001</v>
      </c>
      <c r="BQ23" s="673">
        <v>2399.547</v>
      </c>
      <c r="BR23" s="673">
        <v>2422.9140000000002</v>
      </c>
      <c r="BS23" s="673">
        <v>2446.4540000000002</v>
      </c>
      <c r="BT23" s="673">
        <v>2470.1709999999998</v>
      </c>
      <c r="BU23" s="673">
        <v>2494.067</v>
      </c>
      <c r="BV23" s="673">
        <v>2518.1439999999998</v>
      </c>
    </row>
    <row r="24" spans="1:74" ht="12.05" customHeight="1" x14ac:dyDescent="0.3">
      <c r="A24" s="663" t="s">
        <v>1078</v>
      </c>
      <c r="B24" s="661" t="s">
        <v>88</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111.3</v>
      </c>
      <c r="AN24" s="671">
        <v>111.3</v>
      </c>
      <c r="AO24" s="671">
        <v>111.3</v>
      </c>
      <c r="AP24" s="671">
        <v>111.3</v>
      </c>
      <c r="AQ24" s="671">
        <v>111.3</v>
      </c>
      <c r="AR24" s="671">
        <v>337.3</v>
      </c>
      <c r="AS24" s="671">
        <v>337.3</v>
      </c>
      <c r="AT24" s="671">
        <v>346.3</v>
      </c>
      <c r="AU24" s="671">
        <v>346.3</v>
      </c>
      <c r="AV24" s="671">
        <v>346.3</v>
      </c>
      <c r="AW24" s="671">
        <v>346.3</v>
      </c>
      <c r="AX24" s="671">
        <v>346.3</v>
      </c>
      <c r="AY24" s="671">
        <v>346.3</v>
      </c>
      <c r="AZ24" s="671">
        <v>346.3</v>
      </c>
      <c r="BA24" s="671">
        <v>346.3</v>
      </c>
      <c r="BB24" s="671">
        <v>346.3</v>
      </c>
      <c r="BC24" s="671">
        <v>346.3</v>
      </c>
      <c r="BD24" s="671">
        <v>346.3</v>
      </c>
      <c r="BE24" s="671">
        <v>346.3</v>
      </c>
      <c r="BF24" s="671">
        <v>346.3</v>
      </c>
      <c r="BG24" s="671">
        <v>346.3</v>
      </c>
      <c r="BH24" s="673">
        <v>346.3</v>
      </c>
      <c r="BI24" s="673">
        <v>346.3</v>
      </c>
      <c r="BJ24" s="673">
        <v>346.3</v>
      </c>
      <c r="BK24" s="673">
        <v>346.3</v>
      </c>
      <c r="BL24" s="673">
        <v>346.3</v>
      </c>
      <c r="BM24" s="673">
        <v>346.3</v>
      </c>
      <c r="BN24" s="673">
        <v>346.3</v>
      </c>
      <c r="BO24" s="673">
        <v>346.3</v>
      </c>
      <c r="BP24" s="673">
        <v>346.3</v>
      </c>
      <c r="BQ24" s="673">
        <v>346.3</v>
      </c>
      <c r="BR24" s="673">
        <v>346.3</v>
      </c>
      <c r="BS24" s="673">
        <v>346.3</v>
      </c>
      <c r="BT24" s="673">
        <v>346.3</v>
      </c>
      <c r="BU24" s="673">
        <v>346.3</v>
      </c>
      <c r="BV24" s="673">
        <v>346.3</v>
      </c>
    </row>
    <row r="25" spans="1:74" ht="12.05" customHeight="1" x14ac:dyDescent="0.3">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G25" s="672"/>
      <c r="BH25" s="675"/>
      <c r="BI25" s="675"/>
      <c r="BJ25" s="675"/>
      <c r="BK25" s="675"/>
      <c r="BL25" s="675"/>
      <c r="BM25" s="675"/>
      <c r="BN25" s="675"/>
      <c r="BO25" s="675"/>
      <c r="BP25" s="675"/>
      <c r="BQ25" s="675"/>
      <c r="BR25" s="675"/>
      <c r="BS25" s="675"/>
      <c r="BT25" s="675"/>
      <c r="BU25" s="675"/>
      <c r="BV25" s="675"/>
    </row>
    <row r="26" spans="1:74" ht="12.05" customHeight="1" x14ac:dyDescent="0.3">
      <c r="A26" s="663"/>
      <c r="B26" s="662" t="s">
        <v>1316</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G26" s="672"/>
      <c r="BH26" s="675"/>
      <c r="BI26" s="675"/>
      <c r="BJ26" s="675"/>
      <c r="BK26" s="675"/>
      <c r="BL26" s="675"/>
      <c r="BM26" s="675"/>
      <c r="BN26" s="675"/>
      <c r="BO26" s="675"/>
      <c r="BP26" s="675"/>
      <c r="BQ26" s="675"/>
      <c r="BR26" s="675"/>
      <c r="BS26" s="675"/>
      <c r="BT26" s="675"/>
      <c r="BU26" s="675"/>
      <c r="BV26" s="675"/>
    </row>
    <row r="27" spans="1:74" ht="12.05" customHeight="1" x14ac:dyDescent="0.3">
      <c r="A27" s="663"/>
      <c r="B27" s="662" t="s">
        <v>1058</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G27" s="672"/>
      <c r="BH27" s="675"/>
      <c r="BI27" s="675"/>
      <c r="BJ27" s="675"/>
      <c r="BK27" s="675"/>
      <c r="BL27" s="675"/>
      <c r="BM27" s="675"/>
      <c r="BN27" s="675"/>
      <c r="BO27" s="675"/>
      <c r="BP27" s="675"/>
      <c r="BQ27" s="675"/>
      <c r="BR27" s="675"/>
      <c r="BS27" s="675"/>
      <c r="BT27" s="675"/>
      <c r="BU27" s="675"/>
      <c r="BV27" s="675"/>
    </row>
    <row r="28" spans="1:74" ht="12.05" customHeight="1" x14ac:dyDescent="0.3">
      <c r="A28" s="663" t="s">
        <v>1208</v>
      </c>
      <c r="B28" s="661" t="s">
        <v>1059</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2.4748647739999998</v>
      </c>
      <c r="AN28" s="704">
        <v>2.28842692</v>
      </c>
      <c r="AO28" s="704">
        <v>2.3859077019999999</v>
      </c>
      <c r="AP28" s="704">
        <v>2.1872694949999998</v>
      </c>
      <c r="AQ28" s="704">
        <v>2.32597509</v>
      </c>
      <c r="AR28" s="704">
        <v>2.1536095230000001</v>
      </c>
      <c r="AS28" s="704">
        <v>2.3305445929999999</v>
      </c>
      <c r="AT28" s="704">
        <v>2.5241851780000002</v>
      </c>
      <c r="AU28" s="704">
        <v>2.153935911</v>
      </c>
      <c r="AV28" s="704">
        <v>2.0992181219999999</v>
      </c>
      <c r="AW28" s="704">
        <v>2.1754522679999999</v>
      </c>
      <c r="AX28" s="704">
        <v>2.3854959600000001</v>
      </c>
      <c r="AY28" s="704">
        <v>2.401932516</v>
      </c>
      <c r="AZ28" s="704">
        <v>2.2376784170000001</v>
      </c>
      <c r="BA28" s="704">
        <v>2.4045006400000002</v>
      </c>
      <c r="BB28" s="704">
        <v>2.0017786019999999</v>
      </c>
      <c r="BC28" s="704">
        <v>2.2993175410000002</v>
      </c>
      <c r="BD28" s="704">
        <v>2.3269227649999999</v>
      </c>
      <c r="BE28" s="704">
        <v>2.3987481850000001</v>
      </c>
      <c r="BF28" s="704">
        <v>2.3814579999999999</v>
      </c>
      <c r="BG28" s="704">
        <v>2.102433</v>
      </c>
      <c r="BH28" s="705">
        <v>2.0835370000000002</v>
      </c>
      <c r="BI28" s="705">
        <v>2.1162869999999998</v>
      </c>
      <c r="BJ28" s="705">
        <v>2.2626789999999999</v>
      </c>
      <c r="BK28" s="705">
        <v>2.3189739999999999</v>
      </c>
      <c r="BL28" s="705">
        <v>2.092549</v>
      </c>
      <c r="BM28" s="705">
        <v>2.2302900000000001</v>
      </c>
      <c r="BN28" s="705">
        <v>1.988003</v>
      </c>
      <c r="BO28" s="705">
        <v>2.2091240000000001</v>
      </c>
      <c r="BP28" s="705">
        <v>2.1684549999999998</v>
      </c>
      <c r="BQ28" s="705">
        <v>2.3294589999999999</v>
      </c>
      <c r="BR28" s="705">
        <v>2.3943449999999999</v>
      </c>
      <c r="BS28" s="705">
        <v>2.111065</v>
      </c>
      <c r="BT28" s="705">
        <v>2.0624920000000002</v>
      </c>
      <c r="BU28" s="705">
        <v>2.1031339999999998</v>
      </c>
      <c r="BV28" s="705">
        <v>2.2700049999999998</v>
      </c>
    </row>
    <row r="29" spans="1:74" ht="12.05" customHeight="1" x14ac:dyDescent="0.3">
      <c r="A29" s="663" t="s">
        <v>1308</v>
      </c>
      <c r="B29" s="661" t="s">
        <v>1060</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1.422021684</v>
      </c>
      <c r="AN29" s="704">
        <v>1.284215264</v>
      </c>
      <c r="AO29" s="704">
        <v>1.436641257</v>
      </c>
      <c r="AP29" s="704">
        <v>1.3641845079999999</v>
      </c>
      <c r="AQ29" s="704">
        <v>1.381596756</v>
      </c>
      <c r="AR29" s="704">
        <v>1.246821116</v>
      </c>
      <c r="AS29" s="704">
        <v>1.33895963</v>
      </c>
      <c r="AT29" s="704">
        <v>1.365460015</v>
      </c>
      <c r="AU29" s="704">
        <v>1.306565328</v>
      </c>
      <c r="AV29" s="704">
        <v>1.291605688</v>
      </c>
      <c r="AW29" s="704">
        <v>1.253483331</v>
      </c>
      <c r="AX29" s="704">
        <v>1.3701280819999999</v>
      </c>
      <c r="AY29" s="704">
        <v>1.370941736</v>
      </c>
      <c r="AZ29" s="704">
        <v>1.2162059649999999</v>
      </c>
      <c r="BA29" s="704">
        <v>1.3643303360000001</v>
      </c>
      <c r="BB29" s="704">
        <v>1.281102856</v>
      </c>
      <c r="BC29" s="704">
        <v>1.3300717120000001</v>
      </c>
      <c r="BD29" s="704">
        <v>1.294412052</v>
      </c>
      <c r="BE29" s="704">
        <v>1.2952911069999999</v>
      </c>
      <c r="BF29" s="704">
        <v>1.35151</v>
      </c>
      <c r="BG29" s="704">
        <v>1.25841</v>
      </c>
      <c r="BH29" s="705">
        <v>1.303069</v>
      </c>
      <c r="BI29" s="705">
        <v>1.2736160000000001</v>
      </c>
      <c r="BJ29" s="705">
        <v>1.362797</v>
      </c>
      <c r="BK29" s="705">
        <v>1.357359</v>
      </c>
      <c r="BL29" s="705">
        <v>1.203886</v>
      </c>
      <c r="BM29" s="705">
        <v>1.345146</v>
      </c>
      <c r="BN29" s="705">
        <v>1.271536</v>
      </c>
      <c r="BO29" s="705">
        <v>1.3178339999999999</v>
      </c>
      <c r="BP29" s="705">
        <v>1.262429</v>
      </c>
      <c r="BQ29" s="705">
        <v>1.3150820000000001</v>
      </c>
      <c r="BR29" s="705">
        <v>1.3478680000000001</v>
      </c>
      <c r="BS29" s="705">
        <v>1.2677579999999999</v>
      </c>
      <c r="BT29" s="705">
        <v>1.2884469999999999</v>
      </c>
      <c r="BU29" s="705">
        <v>1.2530079999999999</v>
      </c>
      <c r="BV29" s="705">
        <v>1.3501810000000001</v>
      </c>
    </row>
    <row r="30" spans="1:74" ht="12.05" customHeight="1" x14ac:dyDescent="0.3">
      <c r="A30" s="663" t="s">
        <v>1309</v>
      </c>
      <c r="B30" s="661" t="s">
        <v>1061</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1.0528430900000001</v>
      </c>
      <c r="AN30" s="704">
        <v>1.0042116560000001</v>
      </c>
      <c r="AO30" s="704">
        <v>0.94926644500000001</v>
      </c>
      <c r="AP30" s="704">
        <v>0.82308498699999999</v>
      </c>
      <c r="AQ30" s="704">
        <v>0.94437833400000004</v>
      </c>
      <c r="AR30" s="704">
        <v>0.90678840699999996</v>
      </c>
      <c r="AS30" s="704">
        <v>0.99158496299999999</v>
      </c>
      <c r="AT30" s="704">
        <v>1.1587251629999999</v>
      </c>
      <c r="AU30" s="704">
        <v>0.84737058300000001</v>
      </c>
      <c r="AV30" s="704">
        <v>0.80761243400000005</v>
      </c>
      <c r="AW30" s="704">
        <v>0.92196893700000004</v>
      </c>
      <c r="AX30" s="704">
        <v>1.0153678779999999</v>
      </c>
      <c r="AY30" s="704">
        <v>1.03099078</v>
      </c>
      <c r="AZ30" s="704">
        <v>1.021472452</v>
      </c>
      <c r="BA30" s="704">
        <v>1.0401703040000001</v>
      </c>
      <c r="BB30" s="704">
        <v>0.72067574599999995</v>
      </c>
      <c r="BC30" s="704">
        <v>0.969245829</v>
      </c>
      <c r="BD30" s="704">
        <v>1.032510713</v>
      </c>
      <c r="BE30" s="704">
        <v>1.1034570779999999</v>
      </c>
      <c r="BF30" s="704">
        <v>1.0299480000000001</v>
      </c>
      <c r="BG30" s="704">
        <v>0.84402239999999995</v>
      </c>
      <c r="BH30" s="705">
        <v>0.78046780000000004</v>
      </c>
      <c r="BI30" s="705">
        <v>0.84267060000000005</v>
      </c>
      <c r="BJ30" s="705">
        <v>0.89988279999999998</v>
      </c>
      <c r="BK30" s="705">
        <v>0.96161549999999996</v>
      </c>
      <c r="BL30" s="705">
        <v>0.88866330000000004</v>
      </c>
      <c r="BM30" s="705">
        <v>0.88514389999999998</v>
      </c>
      <c r="BN30" s="705">
        <v>0.71646679999999996</v>
      </c>
      <c r="BO30" s="705">
        <v>0.89129040000000004</v>
      </c>
      <c r="BP30" s="705">
        <v>0.90602530000000003</v>
      </c>
      <c r="BQ30" s="705">
        <v>1.0143770000000001</v>
      </c>
      <c r="BR30" s="705">
        <v>1.046478</v>
      </c>
      <c r="BS30" s="705">
        <v>0.84330680000000002</v>
      </c>
      <c r="BT30" s="705">
        <v>0.77404510000000004</v>
      </c>
      <c r="BU30" s="705">
        <v>0.85012589999999999</v>
      </c>
      <c r="BV30" s="705">
        <v>0.91982379999999997</v>
      </c>
    </row>
    <row r="31" spans="1:74" ht="12.05" customHeight="1" x14ac:dyDescent="0.3">
      <c r="A31" s="663" t="s">
        <v>1205</v>
      </c>
      <c r="B31" s="661" t="s">
        <v>1062</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25.221605315000001</v>
      </c>
      <c r="AN31" s="704">
        <v>26.259889161</v>
      </c>
      <c r="AO31" s="704">
        <v>23.482547197999999</v>
      </c>
      <c r="AP31" s="704">
        <v>22.001882983000002</v>
      </c>
      <c r="AQ31" s="704">
        <v>30.367471117000001</v>
      </c>
      <c r="AR31" s="704">
        <v>28.950141668000001</v>
      </c>
      <c r="AS31" s="704">
        <v>27.571461258999999</v>
      </c>
      <c r="AT31" s="704">
        <v>23.98477647</v>
      </c>
      <c r="AU31" s="704">
        <v>19.076220200000002</v>
      </c>
      <c r="AV31" s="704">
        <v>18.236628460999999</v>
      </c>
      <c r="AW31" s="704">
        <v>21.736184090999998</v>
      </c>
      <c r="AX31" s="704">
        <v>22.981033739000001</v>
      </c>
      <c r="AY31" s="704">
        <v>26.047006019000001</v>
      </c>
      <c r="AZ31" s="704">
        <v>22.043035386</v>
      </c>
      <c r="BA31" s="704">
        <v>21.246738585999999</v>
      </c>
      <c r="BB31" s="704">
        <v>19.157790687999999</v>
      </c>
      <c r="BC31" s="704">
        <v>23.306509341999998</v>
      </c>
      <c r="BD31" s="704">
        <v>24.782505696000001</v>
      </c>
      <c r="BE31" s="704">
        <v>22.512116183</v>
      </c>
      <c r="BF31" s="704">
        <v>19.880050000000001</v>
      </c>
      <c r="BG31" s="704">
        <v>16.203309999999998</v>
      </c>
      <c r="BH31" s="705">
        <v>16.63963</v>
      </c>
      <c r="BI31" s="705">
        <v>18.67024</v>
      </c>
      <c r="BJ31" s="705">
        <v>20.413460000000001</v>
      </c>
      <c r="BK31" s="705">
        <v>22.76502</v>
      </c>
      <c r="BL31" s="705">
        <v>20.411909999999999</v>
      </c>
      <c r="BM31" s="705">
        <v>23.243069999999999</v>
      </c>
      <c r="BN31" s="705">
        <v>23.404509999999998</v>
      </c>
      <c r="BO31" s="705">
        <v>27.374089999999999</v>
      </c>
      <c r="BP31" s="705">
        <v>27.042249999999999</v>
      </c>
      <c r="BQ31" s="705">
        <v>24.73657</v>
      </c>
      <c r="BR31" s="705">
        <v>20.816960000000002</v>
      </c>
      <c r="BS31" s="705">
        <v>17.356000000000002</v>
      </c>
      <c r="BT31" s="705">
        <v>17.11271</v>
      </c>
      <c r="BU31" s="705">
        <v>19.016380000000002</v>
      </c>
      <c r="BV31" s="705">
        <v>21.26266</v>
      </c>
    </row>
    <row r="32" spans="1:74" ht="12.05" customHeight="1" x14ac:dyDescent="0.3">
      <c r="A32" s="663" t="s">
        <v>1209</v>
      </c>
      <c r="B32" s="661" t="s">
        <v>1079</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1.229389609</v>
      </c>
      <c r="AN32" s="704">
        <v>1.2330506999999999</v>
      </c>
      <c r="AO32" s="704">
        <v>1.4734815269999999</v>
      </c>
      <c r="AP32" s="704">
        <v>1.4104817270000001</v>
      </c>
      <c r="AQ32" s="704">
        <v>1.41087611</v>
      </c>
      <c r="AR32" s="704">
        <v>1.3377701179999999</v>
      </c>
      <c r="AS32" s="704">
        <v>1.4043296009999999</v>
      </c>
      <c r="AT32" s="704">
        <v>1.4000400120000001</v>
      </c>
      <c r="AU32" s="704">
        <v>1.3587222269999999</v>
      </c>
      <c r="AV32" s="704">
        <v>1.341380697</v>
      </c>
      <c r="AW32" s="704">
        <v>1.4479280859999999</v>
      </c>
      <c r="AX32" s="704">
        <v>1.4337137470000001</v>
      </c>
      <c r="AY32" s="704">
        <v>1.3599718030000001</v>
      </c>
      <c r="AZ32" s="704">
        <v>1.2875929660000001</v>
      </c>
      <c r="BA32" s="704">
        <v>1.247852701</v>
      </c>
      <c r="BB32" s="704">
        <v>1.2669579639999999</v>
      </c>
      <c r="BC32" s="704">
        <v>1.3368203919999999</v>
      </c>
      <c r="BD32" s="704">
        <v>1.352030565</v>
      </c>
      <c r="BE32" s="704">
        <v>1.374180422</v>
      </c>
      <c r="BF32" s="704">
        <v>1.429505</v>
      </c>
      <c r="BG32" s="704">
        <v>1.3380860000000001</v>
      </c>
      <c r="BH32" s="705">
        <v>1.3558619999999999</v>
      </c>
      <c r="BI32" s="705">
        <v>1.363321</v>
      </c>
      <c r="BJ32" s="705">
        <v>1.4694210000000001</v>
      </c>
      <c r="BK32" s="705">
        <v>1.35633</v>
      </c>
      <c r="BL32" s="705">
        <v>1.28132</v>
      </c>
      <c r="BM32" s="705">
        <v>1.2379599999999999</v>
      </c>
      <c r="BN32" s="705">
        <v>1.1470659999999999</v>
      </c>
      <c r="BO32" s="705">
        <v>1.334492</v>
      </c>
      <c r="BP32" s="705">
        <v>1.3594090000000001</v>
      </c>
      <c r="BQ32" s="705">
        <v>1.481082</v>
      </c>
      <c r="BR32" s="705">
        <v>1.4508460000000001</v>
      </c>
      <c r="BS32" s="705">
        <v>1.3771370000000001</v>
      </c>
      <c r="BT32" s="705">
        <v>1.3991990000000001</v>
      </c>
      <c r="BU32" s="705">
        <v>1.3952180000000001</v>
      </c>
      <c r="BV32" s="705">
        <v>1.5075350000000001</v>
      </c>
    </row>
    <row r="33" spans="1:74" ht="12.05" customHeight="1" x14ac:dyDescent="0.3">
      <c r="A33" s="663" t="s">
        <v>1207</v>
      </c>
      <c r="B33" s="661" t="s">
        <v>1063</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4.6154620230000001</v>
      </c>
      <c r="AN33" s="704">
        <v>5.6566507809999997</v>
      </c>
      <c r="AO33" s="704">
        <v>6.4356217259999999</v>
      </c>
      <c r="AP33" s="704">
        <v>8.0521538479999997</v>
      </c>
      <c r="AQ33" s="704">
        <v>9.678904374</v>
      </c>
      <c r="AR33" s="704">
        <v>9.5553595189999996</v>
      </c>
      <c r="AS33" s="704">
        <v>10.385612234</v>
      </c>
      <c r="AT33" s="704">
        <v>9.4275632520000006</v>
      </c>
      <c r="AU33" s="704">
        <v>7.8237319340000004</v>
      </c>
      <c r="AV33" s="704">
        <v>7.2837718110000003</v>
      </c>
      <c r="AW33" s="704">
        <v>5.8445746339999998</v>
      </c>
      <c r="AX33" s="704">
        <v>5.3379794839999999</v>
      </c>
      <c r="AY33" s="704">
        <v>5.6892673089999999</v>
      </c>
      <c r="AZ33" s="704">
        <v>6.4523242400000003</v>
      </c>
      <c r="BA33" s="704">
        <v>9.2673329689999999</v>
      </c>
      <c r="BB33" s="704">
        <v>10.836963150000001</v>
      </c>
      <c r="BC33" s="704">
        <v>12.370189851999999</v>
      </c>
      <c r="BD33" s="704">
        <v>11.974434162</v>
      </c>
      <c r="BE33" s="704">
        <v>11.890282759</v>
      </c>
      <c r="BF33" s="704">
        <v>11.962910000000001</v>
      </c>
      <c r="BG33" s="704">
        <v>10.08442</v>
      </c>
      <c r="BH33" s="705">
        <v>9.4004209999999997</v>
      </c>
      <c r="BI33" s="705">
        <v>7.3489820000000003</v>
      </c>
      <c r="BJ33" s="705">
        <v>6.9612210000000001</v>
      </c>
      <c r="BK33" s="705">
        <v>7.5235110000000001</v>
      </c>
      <c r="BL33" s="705">
        <v>8.4291830000000001</v>
      </c>
      <c r="BM33" s="705">
        <v>12.065340000000001</v>
      </c>
      <c r="BN33" s="705">
        <v>13.648210000000001</v>
      </c>
      <c r="BO33" s="705">
        <v>15.6158</v>
      </c>
      <c r="BP33" s="705">
        <v>15.48461</v>
      </c>
      <c r="BQ33" s="705">
        <v>15.76754</v>
      </c>
      <c r="BR33" s="705">
        <v>15.125579999999999</v>
      </c>
      <c r="BS33" s="705">
        <v>12.89573</v>
      </c>
      <c r="BT33" s="705">
        <v>11.66046</v>
      </c>
      <c r="BU33" s="705">
        <v>9.1711980000000004</v>
      </c>
      <c r="BV33" s="705">
        <v>8.758972</v>
      </c>
    </row>
    <row r="34" spans="1:74" ht="12.05" customHeight="1" x14ac:dyDescent="0.3">
      <c r="A34" s="663" t="s">
        <v>1206</v>
      </c>
      <c r="B34" s="661" t="s">
        <v>1080</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28.519865576000001</v>
      </c>
      <c r="AN34" s="704">
        <v>29.367755274</v>
      </c>
      <c r="AO34" s="704">
        <v>29.495588195</v>
      </c>
      <c r="AP34" s="704">
        <v>29.385797261</v>
      </c>
      <c r="AQ34" s="704">
        <v>28.281905575</v>
      </c>
      <c r="AR34" s="704">
        <v>29.445520072000001</v>
      </c>
      <c r="AS34" s="704">
        <v>22.186082611</v>
      </c>
      <c r="AT34" s="704">
        <v>22.340558558000001</v>
      </c>
      <c r="AU34" s="704">
        <v>22.977116597999999</v>
      </c>
      <c r="AV34" s="704">
        <v>28.769981923</v>
      </c>
      <c r="AW34" s="704">
        <v>33.581844601999997</v>
      </c>
      <c r="AX34" s="704">
        <v>32.328759333999997</v>
      </c>
      <c r="AY34" s="704">
        <v>30.318696802000002</v>
      </c>
      <c r="AZ34" s="704">
        <v>26.56126545</v>
      </c>
      <c r="BA34" s="704">
        <v>39.466184376999998</v>
      </c>
      <c r="BB34" s="704">
        <v>35.809225687000001</v>
      </c>
      <c r="BC34" s="704">
        <v>33.112885273000003</v>
      </c>
      <c r="BD34" s="704">
        <v>26.30540075</v>
      </c>
      <c r="BE34" s="704">
        <v>21.362713187000001</v>
      </c>
      <c r="BF34" s="704">
        <v>25.80517</v>
      </c>
      <c r="BG34" s="704">
        <v>27.993559999999999</v>
      </c>
      <c r="BH34" s="705">
        <v>34.830069999999999</v>
      </c>
      <c r="BI34" s="705">
        <v>39.843249999999998</v>
      </c>
      <c r="BJ34" s="705">
        <v>37.225630000000002</v>
      </c>
      <c r="BK34" s="705">
        <v>35.305680000000002</v>
      </c>
      <c r="BL34" s="705">
        <v>35.082790000000003</v>
      </c>
      <c r="BM34" s="705">
        <v>44.267859999999999</v>
      </c>
      <c r="BN34" s="705">
        <v>39.862729999999999</v>
      </c>
      <c r="BO34" s="705">
        <v>37.539630000000002</v>
      </c>
      <c r="BP34" s="705">
        <v>29.428570000000001</v>
      </c>
      <c r="BQ34" s="705">
        <v>23.701499999999999</v>
      </c>
      <c r="BR34" s="705">
        <v>27.749590000000001</v>
      </c>
      <c r="BS34" s="705">
        <v>31.233260000000001</v>
      </c>
      <c r="BT34" s="705">
        <v>37.216209999999997</v>
      </c>
      <c r="BU34" s="705">
        <v>42.856310000000001</v>
      </c>
      <c r="BV34" s="705">
        <v>38.898919999999997</v>
      </c>
    </row>
    <row r="35" spans="1:74" ht="12.05" customHeight="1" x14ac:dyDescent="0.3">
      <c r="A35" s="663"/>
      <c r="B35" s="662" t="s">
        <v>1064</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4"/>
      <c r="BH35" s="705"/>
      <c r="BI35" s="705"/>
      <c r="BJ35" s="705"/>
      <c r="BK35" s="705"/>
      <c r="BL35" s="705"/>
      <c r="BM35" s="705"/>
      <c r="BN35" s="705"/>
      <c r="BO35" s="705"/>
      <c r="BP35" s="705"/>
      <c r="BQ35" s="705"/>
      <c r="BR35" s="705"/>
      <c r="BS35" s="705"/>
      <c r="BT35" s="705"/>
      <c r="BU35" s="705"/>
      <c r="BV35" s="705"/>
    </row>
    <row r="36" spans="1:74" ht="12.05" customHeight="1" x14ac:dyDescent="0.3">
      <c r="A36" s="663" t="s">
        <v>1310</v>
      </c>
      <c r="B36" s="661" t="s">
        <v>1059</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2.5410687780000001</v>
      </c>
      <c r="AN36" s="704">
        <v>2.3715044280000002</v>
      </c>
      <c r="AO36" s="704">
        <v>2.4887132539999999</v>
      </c>
      <c r="AP36" s="704">
        <v>2.3743189999999998</v>
      </c>
      <c r="AQ36" s="704">
        <v>2.384886973</v>
      </c>
      <c r="AR36" s="704">
        <v>2.291256143</v>
      </c>
      <c r="AS36" s="704">
        <v>2.3398962079999999</v>
      </c>
      <c r="AT36" s="704">
        <v>2.3675860649999998</v>
      </c>
      <c r="AU36" s="704">
        <v>2.2990956539999998</v>
      </c>
      <c r="AV36" s="704">
        <v>2.2187044039999999</v>
      </c>
      <c r="AW36" s="704">
        <v>2.4057953140000001</v>
      </c>
      <c r="AX36" s="704">
        <v>2.4867764220000002</v>
      </c>
      <c r="AY36" s="704">
        <v>2.4709133940000001</v>
      </c>
      <c r="AZ36" s="704">
        <v>2.1172861169999999</v>
      </c>
      <c r="BA36" s="704">
        <v>2.3988193259999999</v>
      </c>
      <c r="BB36" s="704">
        <v>2.2320844690000001</v>
      </c>
      <c r="BC36" s="704">
        <v>2.3014344800000002</v>
      </c>
      <c r="BD36" s="704">
        <v>2.3073445669999999</v>
      </c>
      <c r="BE36" s="704">
        <v>2.405073571</v>
      </c>
      <c r="BF36" s="704">
        <v>2.3675860000000002</v>
      </c>
      <c r="BG36" s="704">
        <v>2.299096</v>
      </c>
      <c r="BH36" s="705">
        <v>2.2187039999999998</v>
      </c>
      <c r="BI36" s="705">
        <v>2.4057949999999999</v>
      </c>
      <c r="BJ36" s="705">
        <v>2.4867759999999999</v>
      </c>
      <c r="BK36" s="705">
        <v>2.4709129999999999</v>
      </c>
      <c r="BL36" s="705">
        <v>2.117286</v>
      </c>
      <c r="BM36" s="705">
        <v>2.398819</v>
      </c>
      <c r="BN36" s="705">
        <v>2.232084</v>
      </c>
      <c r="BO36" s="705">
        <v>2.301434</v>
      </c>
      <c r="BP36" s="705">
        <v>2.3073450000000002</v>
      </c>
      <c r="BQ36" s="705">
        <v>2.4050739999999999</v>
      </c>
      <c r="BR36" s="705">
        <v>2.367588</v>
      </c>
      <c r="BS36" s="705">
        <v>2.299096</v>
      </c>
      <c r="BT36" s="705">
        <v>2.2187039999999998</v>
      </c>
      <c r="BU36" s="705">
        <v>2.4057949999999999</v>
      </c>
      <c r="BV36" s="705">
        <v>2.4867759999999999</v>
      </c>
    </row>
    <row r="37" spans="1:74" ht="12.05" customHeight="1" x14ac:dyDescent="0.3">
      <c r="A37" s="663" t="s">
        <v>1311</v>
      </c>
      <c r="B37" s="661" t="s">
        <v>1060</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0.24919372000000001</v>
      </c>
      <c r="AN37" s="704">
        <v>0.23048569799999999</v>
      </c>
      <c r="AO37" s="704">
        <v>0.24567446100000001</v>
      </c>
      <c r="AP37" s="704">
        <v>0.22972975800000001</v>
      </c>
      <c r="AQ37" s="704">
        <v>0.23538236000000001</v>
      </c>
      <c r="AR37" s="704">
        <v>0.20963897400000001</v>
      </c>
      <c r="AS37" s="704">
        <v>0.22527582199999999</v>
      </c>
      <c r="AT37" s="704">
        <v>0.22371775999999999</v>
      </c>
      <c r="AU37" s="704">
        <v>0.205676367</v>
      </c>
      <c r="AV37" s="704">
        <v>0.22391787799999999</v>
      </c>
      <c r="AW37" s="704">
        <v>0.222812178</v>
      </c>
      <c r="AX37" s="704">
        <v>0.24196274400000001</v>
      </c>
      <c r="AY37" s="704">
        <v>0.249206343</v>
      </c>
      <c r="AZ37" s="704">
        <v>0.20305367899999999</v>
      </c>
      <c r="BA37" s="704">
        <v>0.239532562</v>
      </c>
      <c r="BB37" s="704">
        <v>0.22665147899999999</v>
      </c>
      <c r="BC37" s="704">
        <v>0.22007832899999999</v>
      </c>
      <c r="BD37" s="704">
        <v>0.19453348000000001</v>
      </c>
      <c r="BE37" s="704">
        <v>0.221248842</v>
      </c>
      <c r="BF37" s="704">
        <v>0.22371779999999999</v>
      </c>
      <c r="BG37" s="704">
        <v>0.20567640000000001</v>
      </c>
      <c r="BH37" s="705">
        <v>0.2239179</v>
      </c>
      <c r="BI37" s="705">
        <v>0.22281219999999999</v>
      </c>
      <c r="BJ37" s="705">
        <v>0.2419627</v>
      </c>
      <c r="BK37" s="705">
        <v>0.24920629999999999</v>
      </c>
      <c r="BL37" s="705">
        <v>0.2030537</v>
      </c>
      <c r="BM37" s="705">
        <v>0.23953260000000001</v>
      </c>
      <c r="BN37" s="705">
        <v>0.22665150000000001</v>
      </c>
      <c r="BO37" s="705">
        <v>0.2200783</v>
      </c>
      <c r="BP37" s="705">
        <v>0.1945335</v>
      </c>
      <c r="BQ37" s="705">
        <v>0.2212488</v>
      </c>
      <c r="BR37" s="705">
        <v>0.22371779999999999</v>
      </c>
      <c r="BS37" s="705">
        <v>0.20567630000000001</v>
      </c>
      <c r="BT37" s="705">
        <v>0.2239179</v>
      </c>
      <c r="BU37" s="705">
        <v>0.22281219999999999</v>
      </c>
      <c r="BV37" s="705">
        <v>0.2419627</v>
      </c>
    </row>
    <row r="38" spans="1:74" ht="12.05" customHeight="1" x14ac:dyDescent="0.3">
      <c r="A38" s="663" t="s">
        <v>1312</v>
      </c>
      <c r="B38" s="661" t="s">
        <v>1061</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2.291875058</v>
      </c>
      <c r="AN38" s="704">
        <v>2.1410187299999999</v>
      </c>
      <c r="AO38" s="704">
        <v>2.2430387930000002</v>
      </c>
      <c r="AP38" s="704">
        <v>2.1445892419999999</v>
      </c>
      <c r="AQ38" s="704">
        <v>2.149504613</v>
      </c>
      <c r="AR38" s="704">
        <v>2.0816171689999998</v>
      </c>
      <c r="AS38" s="704">
        <v>2.1146203859999999</v>
      </c>
      <c r="AT38" s="704">
        <v>2.1438683049999998</v>
      </c>
      <c r="AU38" s="704">
        <v>2.0934192870000001</v>
      </c>
      <c r="AV38" s="704">
        <v>1.9947865259999999</v>
      </c>
      <c r="AW38" s="704">
        <v>2.1829831359999998</v>
      </c>
      <c r="AX38" s="704">
        <v>2.2448136779999999</v>
      </c>
      <c r="AY38" s="704">
        <v>2.2217070510000001</v>
      </c>
      <c r="AZ38" s="704">
        <v>1.914232438</v>
      </c>
      <c r="BA38" s="704">
        <v>2.159286764</v>
      </c>
      <c r="BB38" s="704">
        <v>2.0054329900000001</v>
      </c>
      <c r="BC38" s="704">
        <v>2.081356151</v>
      </c>
      <c r="BD38" s="704">
        <v>2.1128110869999999</v>
      </c>
      <c r="BE38" s="704">
        <v>2.1838247289999999</v>
      </c>
      <c r="BF38" s="704">
        <v>2.1438679999999999</v>
      </c>
      <c r="BG38" s="704">
        <v>2.0934189999999999</v>
      </c>
      <c r="BH38" s="705">
        <v>1.9947870000000001</v>
      </c>
      <c r="BI38" s="705">
        <v>2.1829830000000001</v>
      </c>
      <c r="BJ38" s="705">
        <v>2.2448139999999999</v>
      </c>
      <c r="BK38" s="705">
        <v>2.2217069999999999</v>
      </c>
      <c r="BL38" s="705">
        <v>1.9142319999999999</v>
      </c>
      <c r="BM38" s="705">
        <v>2.159287</v>
      </c>
      <c r="BN38" s="705">
        <v>2.005433</v>
      </c>
      <c r="BO38" s="705">
        <v>2.081356</v>
      </c>
      <c r="BP38" s="705">
        <v>2.1128110000000002</v>
      </c>
      <c r="BQ38" s="705">
        <v>2.1838250000000001</v>
      </c>
      <c r="BR38" s="705">
        <v>2.1438700000000002</v>
      </c>
      <c r="BS38" s="705">
        <v>2.0934200000000001</v>
      </c>
      <c r="BT38" s="705">
        <v>1.9947870000000001</v>
      </c>
      <c r="BU38" s="705">
        <v>2.1829830000000001</v>
      </c>
      <c r="BV38" s="705">
        <v>2.2448139999999999</v>
      </c>
    </row>
    <row r="39" spans="1:74" ht="12.05" customHeight="1" x14ac:dyDescent="0.3">
      <c r="A39" s="663" t="s">
        <v>1313</v>
      </c>
      <c r="B39" s="661" t="s">
        <v>1062</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0.10993132999999999</v>
      </c>
      <c r="AN39" s="704">
        <v>0.110609954</v>
      </c>
      <c r="AO39" s="704">
        <v>0.11191198300000001</v>
      </c>
      <c r="AP39" s="704">
        <v>0.110192076</v>
      </c>
      <c r="AQ39" s="704">
        <v>0.11752459899999999</v>
      </c>
      <c r="AR39" s="704">
        <v>0.108680112</v>
      </c>
      <c r="AS39" s="704">
        <v>0.104475286</v>
      </c>
      <c r="AT39" s="704">
        <v>9.6792506E-2</v>
      </c>
      <c r="AU39" s="704">
        <v>8.5751066000000001E-2</v>
      </c>
      <c r="AV39" s="704">
        <v>8.4093925E-2</v>
      </c>
      <c r="AW39" s="704">
        <v>9.5694688999999999E-2</v>
      </c>
      <c r="AX39" s="704">
        <v>0.105336737</v>
      </c>
      <c r="AY39" s="704">
        <v>0.112485291</v>
      </c>
      <c r="AZ39" s="704">
        <v>9.4115018999999994E-2</v>
      </c>
      <c r="BA39" s="704">
        <v>0.102519555</v>
      </c>
      <c r="BB39" s="704">
        <v>9.8993220000000007E-2</v>
      </c>
      <c r="BC39" s="704">
        <v>0.10100616699999999</v>
      </c>
      <c r="BD39" s="704">
        <v>9.6787025999999998E-2</v>
      </c>
      <c r="BE39" s="704">
        <v>9.7210065999999998E-2</v>
      </c>
      <c r="BF39" s="704">
        <v>9.6792500000000004E-2</v>
      </c>
      <c r="BG39" s="704">
        <v>8.5751099999999997E-2</v>
      </c>
      <c r="BH39" s="705">
        <v>8.4093899999999999E-2</v>
      </c>
      <c r="BI39" s="705">
        <v>9.5694699999999994E-2</v>
      </c>
      <c r="BJ39" s="705">
        <v>0.10533679999999999</v>
      </c>
      <c r="BK39" s="705">
        <v>0.1124853</v>
      </c>
      <c r="BL39" s="705">
        <v>9.4115000000000004E-2</v>
      </c>
      <c r="BM39" s="705">
        <v>0.1025196</v>
      </c>
      <c r="BN39" s="705">
        <v>9.8993200000000003E-2</v>
      </c>
      <c r="BO39" s="705">
        <v>0.1010062</v>
      </c>
      <c r="BP39" s="705">
        <v>9.6786999999999998E-2</v>
      </c>
      <c r="BQ39" s="705">
        <v>9.7210099999999994E-2</v>
      </c>
      <c r="BR39" s="705">
        <v>9.6792500000000004E-2</v>
      </c>
      <c r="BS39" s="705">
        <v>8.5750999999999994E-2</v>
      </c>
      <c r="BT39" s="705">
        <v>8.4093899999999999E-2</v>
      </c>
      <c r="BU39" s="705">
        <v>9.5694699999999994E-2</v>
      </c>
      <c r="BV39" s="705">
        <v>0.10533679999999999</v>
      </c>
    </row>
    <row r="40" spans="1:74" ht="12.05" customHeight="1" x14ac:dyDescent="0.3">
      <c r="A40" s="663" t="s">
        <v>1314</v>
      </c>
      <c r="B40" s="661" t="s">
        <v>1063</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4.1549948000000003E-2</v>
      </c>
      <c r="AN40" s="704">
        <v>4.9388039000000002E-2</v>
      </c>
      <c r="AO40" s="704">
        <v>5.9885191999999997E-2</v>
      </c>
      <c r="AP40" s="704">
        <v>7.3835450999999996E-2</v>
      </c>
      <c r="AQ40" s="704">
        <v>8.7912279999999995E-2</v>
      </c>
      <c r="AR40" s="704">
        <v>8.5727233999999999E-2</v>
      </c>
      <c r="AS40" s="704">
        <v>9.2135558000000006E-2</v>
      </c>
      <c r="AT40" s="704">
        <v>8.0075055000000006E-2</v>
      </c>
      <c r="AU40" s="704">
        <v>6.7530439999999997E-2</v>
      </c>
      <c r="AV40" s="704">
        <v>6.1960475000000001E-2</v>
      </c>
      <c r="AW40" s="704">
        <v>5.0357791999999998E-2</v>
      </c>
      <c r="AX40" s="704">
        <v>4.3073588000000003E-2</v>
      </c>
      <c r="AY40" s="704">
        <v>4.3198993999999998E-2</v>
      </c>
      <c r="AZ40" s="704">
        <v>4.9429920000000002E-2</v>
      </c>
      <c r="BA40" s="704">
        <v>7.5164898999999993E-2</v>
      </c>
      <c r="BB40" s="704">
        <v>8.5909438000000005E-2</v>
      </c>
      <c r="BC40" s="704">
        <v>9.6617120000000001E-2</v>
      </c>
      <c r="BD40" s="704">
        <v>8.8341129000000004E-2</v>
      </c>
      <c r="BE40" s="704">
        <v>8.7456580000000006E-2</v>
      </c>
      <c r="BF40" s="704">
        <v>8.7083800000000003E-2</v>
      </c>
      <c r="BG40" s="704">
        <v>7.9354900000000006E-2</v>
      </c>
      <c r="BH40" s="705">
        <v>7.7734800000000007E-2</v>
      </c>
      <c r="BI40" s="705">
        <v>7.0902800000000002E-2</v>
      </c>
      <c r="BJ40" s="705">
        <v>6.8632399999999996E-2</v>
      </c>
      <c r="BK40" s="705">
        <v>6.6348000000000004E-2</v>
      </c>
      <c r="BL40" s="705">
        <v>6.4939999999999998E-2</v>
      </c>
      <c r="BM40" s="705">
        <v>7.8073600000000007E-2</v>
      </c>
      <c r="BN40" s="705">
        <v>8.0153100000000005E-2</v>
      </c>
      <c r="BO40" s="705">
        <v>8.4680099999999994E-2</v>
      </c>
      <c r="BP40" s="705">
        <v>8.5280499999999995E-2</v>
      </c>
      <c r="BQ40" s="705">
        <v>8.5827600000000004E-2</v>
      </c>
      <c r="BR40" s="705">
        <v>8.5253300000000004E-2</v>
      </c>
      <c r="BS40" s="705">
        <v>7.84802E-2</v>
      </c>
      <c r="BT40" s="705">
        <v>7.5351899999999999E-2</v>
      </c>
      <c r="BU40" s="705">
        <v>6.6616499999999995E-2</v>
      </c>
      <c r="BV40" s="705">
        <v>6.3822699999999996E-2</v>
      </c>
    </row>
    <row r="41" spans="1:74" ht="12.05" customHeight="1" x14ac:dyDescent="0.3">
      <c r="A41" s="663" t="s">
        <v>1081</v>
      </c>
      <c r="B41" s="661" t="s">
        <v>1071</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2.3131439999999999</v>
      </c>
      <c r="AN41" s="704">
        <v>2.6242239999999999</v>
      </c>
      <c r="AO41" s="704">
        <v>3.4244750000000002</v>
      </c>
      <c r="AP41" s="704">
        <v>3.8168250000000001</v>
      </c>
      <c r="AQ41" s="704">
        <v>4.2686019999999996</v>
      </c>
      <c r="AR41" s="704">
        <v>4.270327</v>
      </c>
      <c r="AS41" s="704">
        <v>4.4070349999999996</v>
      </c>
      <c r="AT41" s="704">
        <v>4.2005379999999999</v>
      </c>
      <c r="AU41" s="704">
        <v>3.7235369999999999</v>
      </c>
      <c r="AV41" s="704">
        <v>3.3985059999999998</v>
      </c>
      <c r="AW41" s="704">
        <v>2.766839</v>
      </c>
      <c r="AX41" s="704">
        <v>2.5258850000000002</v>
      </c>
      <c r="AY41" s="704">
        <v>2.7488030000000001</v>
      </c>
      <c r="AZ41" s="704">
        <v>2.9392429999999998</v>
      </c>
      <c r="BA41" s="704">
        <v>4.0922549999999998</v>
      </c>
      <c r="BB41" s="704">
        <v>4.5931740000000003</v>
      </c>
      <c r="BC41" s="704">
        <v>5.0549270000000002</v>
      </c>
      <c r="BD41" s="704">
        <v>5.1217750000000004</v>
      </c>
      <c r="BE41" s="704">
        <v>5.2196199999999999</v>
      </c>
      <c r="BF41" s="704">
        <v>5.0642519999999998</v>
      </c>
      <c r="BG41" s="704">
        <v>4.5387620000000002</v>
      </c>
      <c r="BH41" s="705">
        <v>4.0869340000000003</v>
      </c>
      <c r="BI41" s="705">
        <v>3.2831239999999999</v>
      </c>
      <c r="BJ41" s="705">
        <v>3.037642</v>
      </c>
      <c r="BK41" s="705">
        <v>3.2599130000000001</v>
      </c>
      <c r="BL41" s="705">
        <v>3.6168439999999999</v>
      </c>
      <c r="BM41" s="705">
        <v>5.0208279999999998</v>
      </c>
      <c r="BN41" s="705">
        <v>5.6193770000000001</v>
      </c>
      <c r="BO41" s="705">
        <v>6.2104999999999997</v>
      </c>
      <c r="BP41" s="705">
        <v>6.3056619999999999</v>
      </c>
      <c r="BQ41" s="705">
        <v>6.5369830000000002</v>
      </c>
      <c r="BR41" s="705">
        <v>6.3246159999999998</v>
      </c>
      <c r="BS41" s="705">
        <v>5.668939</v>
      </c>
      <c r="BT41" s="705">
        <v>5.1012060000000004</v>
      </c>
      <c r="BU41" s="705">
        <v>4.1056109999999997</v>
      </c>
      <c r="BV41" s="705">
        <v>3.7943340000000001</v>
      </c>
    </row>
    <row r="42" spans="1:74" ht="12.05" customHeight="1" x14ac:dyDescent="0.3">
      <c r="A42" s="663" t="s">
        <v>1082</v>
      </c>
      <c r="B42" s="661" t="s">
        <v>1083</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1.385189</v>
      </c>
      <c r="AN42" s="704">
        <v>1.5782350000000001</v>
      </c>
      <c r="AO42" s="704">
        <v>2.0500699999999998</v>
      </c>
      <c r="AP42" s="704">
        <v>2.311194</v>
      </c>
      <c r="AQ42" s="704">
        <v>2.610757</v>
      </c>
      <c r="AR42" s="704">
        <v>2.6108189999999998</v>
      </c>
      <c r="AS42" s="704">
        <v>2.6813959999999999</v>
      </c>
      <c r="AT42" s="704">
        <v>2.5410020000000002</v>
      </c>
      <c r="AU42" s="704">
        <v>2.2427199999999998</v>
      </c>
      <c r="AV42" s="704">
        <v>2.0891760000000001</v>
      </c>
      <c r="AW42" s="704">
        <v>1.7314210000000001</v>
      </c>
      <c r="AX42" s="704">
        <v>1.538303</v>
      </c>
      <c r="AY42" s="704">
        <v>1.671368</v>
      </c>
      <c r="AZ42" s="704">
        <v>1.7740130000000001</v>
      </c>
      <c r="BA42" s="704">
        <v>2.491768</v>
      </c>
      <c r="BB42" s="704">
        <v>2.8243939999999998</v>
      </c>
      <c r="BC42" s="704">
        <v>3.1230639999999998</v>
      </c>
      <c r="BD42" s="704">
        <v>3.1727080000000001</v>
      </c>
      <c r="BE42" s="704">
        <v>3.2093039999999999</v>
      </c>
      <c r="BF42" s="704">
        <v>3.1271049999999998</v>
      </c>
      <c r="BG42" s="704">
        <v>2.790975</v>
      </c>
      <c r="BH42" s="705">
        <v>2.5257269999999998</v>
      </c>
      <c r="BI42" s="705">
        <v>2.0439440000000002</v>
      </c>
      <c r="BJ42" s="705">
        <v>1.868619</v>
      </c>
      <c r="BK42" s="705">
        <v>1.9992490000000001</v>
      </c>
      <c r="BL42" s="705">
        <v>2.2286609999999998</v>
      </c>
      <c r="BM42" s="705">
        <v>3.1315170000000001</v>
      </c>
      <c r="BN42" s="705">
        <v>3.5395120000000002</v>
      </c>
      <c r="BO42" s="705">
        <v>3.9299089999999999</v>
      </c>
      <c r="BP42" s="705">
        <v>4.008947</v>
      </c>
      <c r="BQ42" s="705">
        <v>4.1490590000000003</v>
      </c>
      <c r="BR42" s="705">
        <v>4.0246909999999998</v>
      </c>
      <c r="BS42" s="705">
        <v>3.594433</v>
      </c>
      <c r="BT42" s="705">
        <v>3.2490489999999999</v>
      </c>
      <c r="BU42" s="705">
        <v>2.6355010000000001</v>
      </c>
      <c r="BV42" s="705">
        <v>2.4068149999999999</v>
      </c>
    </row>
    <row r="43" spans="1:74" ht="12.05" customHeight="1" x14ac:dyDescent="0.3">
      <c r="A43" s="663" t="s">
        <v>1084</v>
      </c>
      <c r="B43" s="661" t="s">
        <v>1085</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0.73631590000000002</v>
      </c>
      <c r="AN43" s="704">
        <v>0.83411869999999999</v>
      </c>
      <c r="AO43" s="704">
        <v>1.0820909999999999</v>
      </c>
      <c r="AP43" s="704">
        <v>1.189295</v>
      </c>
      <c r="AQ43" s="704">
        <v>1.3091969999999999</v>
      </c>
      <c r="AR43" s="704">
        <v>1.305329</v>
      </c>
      <c r="AS43" s="704">
        <v>1.3560840000000001</v>
      </c>
      <c r="AT43" s="704">
        <v>1.301817</v>
      </c>
      <c r="AU43" s="704">
        <v>1.159246</v>
      </c>
      <c r="AV43" s="704">
        <v>1.0180450000000001</v>
      </c>
      <c r="AW43" s="704">
        <v>0.80899679999999996</v>
      </c>
      <c r="AX43" s="704">
        <v>0.78324329999999998</v>
      </c>
      <c r="AY43" s="704">
        <v>0.86140830000000002</v>
      </c>
      <c r="AZ43" s="704">
        <v>0.93452539999999995</v>
      </c>
      <c r="BA43" s="704">
        <v>1.2731380000000001</v>
      </c>
      <c r="BB43" s="704">
        <v>1.4125719999999999</v>
      </c>
      <c r="BC43" s="704">
        <v>1.5395460000000001</v>
      </c>
      <c r="BD43" s="704">
        <v>1.5550120000000001</v>
      </c>
      <c r="BE43" s="704">
        <v>1.6061179999999999</v>
      </c>
      <c r="BF43" s="704">
        <v>1.5446489999999999</v>
      </c>
      <c r="BG43" s="704">
        <v>1.392406</v>
      </c>
      <c r="BH43" s="705">
        <v>1.236739</v>
      </c>
      <c r="BI43" s="705">
        <v>0.98405319999999996</v>
      </c>
      <c r="BJ43" s="705">
        <v>0.93892379999999998</v>
      </c>
      <c r="BK43" s="705">
        <v>1.017353</v>
      </c>
      <c r="BL43" s="705">
        <v>1.1279680000000001</v>
      </c>
      <c r="BM43" s="705">
        <v>1.522929</v>
      </c>
      <c r="BN43" s="705">
        <v>1.6827780000000001</v>
      </c>
      <c r="BO43" s="705">
        <v>1.842414</v>
      </c>
      <c r="BP43" s="705">
        <v>1.8572299999999999</v>
      </c>
      <c r="BQ43" s="705">
        <v>1.933287</v>
      </c>
      <c r="BR43" s="705">
        <v>1.858555</v>
      </c>
      <c r="BS43" s="705">
        <v>1.6749849999999999</v>
      </c>
      <c r="BT43" s="705">
        <v>1.4874879999999999</v>
      </c>
      <c r="BU43" s="705">
        <v>1.1834709999999999</v>
      </c>
      <c r="BV43" s="705">
        <v>1.1290640000000001</v>
      </c>
    </row>
    <row r="44" spans="1:74" ht="12.05" customHeight="1" x14ac:dyDescent="0.3">
      <c r="A44" s="663" t="s">
        <v>1086</v>
      </c>
      <c r="B44" s="661" t="s">
        <v>1087</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0.19163920000000001</v>
      </c>
      <c r="AN44" s="704">
        <v>0.21187059999999999</v>
      </c>
      <c r="AO44" s="704">
        <v>0.29231439999999997</v>
      </c>
      <c r="AP44" s="704">
        <v>0.3163359</v>
      </c>
      <c r="AQ44" s="704">
        <v>0.34864780000000001</v>
      </c>
      <c r="AR44" s="704">
        <v>0.35417890000000002</v>
      </c>
      <c r="AS44" s="704">
        <v>0.36955440000000001</v>
      </c>
      <c r="AT44" s="704">
        <v>0.35771940000000002</v>
      </c>
      <c r="AU44" s="704">
        <v>0.3215712</v>
      </c>
      <c r="AV44" s="704">
        <v>0.29128490000000001</v>
      </c>
      <c r="AW44" s="704">
        <v>0.22642129999999999</v>
      </c>
      <c r="AX44" s="704">
        <v>0.20433879999999999</v>
      </c>
      <c r="AY44" s="704">
        <v>0.21602640000000001</v>
      </c>
      <c r="AZ44" s="704">
        <v>0.23070460000000001</v>
      </c>
      <c r="BA44" s="704">
        <v>0.32734859999999999</v>
      </c>
      <c r="BB44" s="704">
        <v>0.35620760000000001</v>
      </c>
      <c r="BC44" s="704">
        <v>0.39231729999999998</v>
      </c>
      <c r="BD44" s="704">
        <v>0.3940555</v>
      </c>
      <c r="BE44" s="704">
        <v>0.40419749999999999</v>
      </c>
      <c r="BF44" s="704">
        <v>0.3924975</v>
      </c>
      <c r="BG44" s="704">
        <v>0.35538150000000002</v>
      </c>
      <c r="BH44" s="705">
        <v>0.32446789999999998</v>
      </c>
      <c r="BI44" s="705">
        <v>0.25512639999999998</v>
      </c>
      <c r="BJ44" s="705">
        <v>0.23009959999999999</v>
      </c>
      <c r="BK44" s="705">
        <v>0.24331150000000001</v>
      </c>
      <c r="BL44" s="705">
        <v>0.26021539999999999</v>
      </c>
      <c r="BM44" s="705">
        <v>0.36638169999999998</v>
      </c>
      <c r="BN44" s="705">
        <v>0.39708739999999998</v>
      </c>
      <c r="BO44" s="705">
        <v>0.43817640000000002</v>
      </c>
      <c r="BP44" s="705">
        <v>0.4394846</v>
      </c>
      <c r="BQ44" s="705">
        <v>0.45463680000000001</v>
      </c>
      <c r="BR44" s="705">
        <v>0.44137019999999999</v>
      </c>
      <c r="BS44" s="705">
        <v>0.39952029999999999</v>
      </c>
      <c r="BT44" s="705">
        <v>0.36466989999999999</v>
      </c>
      <c r="BU44" s="705">
        <v>0.28663860000000002</v>
      </c>
      <c r="BV44" s="705">
        <v>0.25845449999999998</v>
      </c>
    </row>
    <row r="45" spans="1:74" ht="12.05" customHeight="1" x14ac:dyDescent="0.3">
      <c r="A45" s="667" t="s">
        <v>1315</v>
      </c>
      <c r="B45" s="668" t="s">
        <v>1080</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2.7444421E-2</v>
      </c>
      <c r="AN45" s="706">
        <v>2.8878579000000001E-2</v>
      </c>
      <c r="AO45" s="706">
        <v>2.9640522999999998E-2</v>
      </c>
      <c r="AP45" s="706">
        <v>2.9855632999999999E-2</v>
      </c>
      <c r="AQ45" s="706">
        <v>2.6789016999999998E-2</v>
      </c>
      <c r="AR45" s="706">
        <v>7.8003295E-2</v>
      </c>
      <c r="AS45" s="706">
        <v>8.3477818999999995E-2</v>
      </c>
      <c r="AT45" s="706">
        <v>7.2587771999999995E-2</v>
      </c>
      <c r="AU45" s="706">
        <v>8.7071246000000005E-2</v>
      </c>
      <c r="AV45" s="706">
        <v>0.11046937699999999</v>
      </c>
      <c r="AW45" s="706">
        <v>0.12208041</v>
      </c>
      <c r="AX45" s="706">
        <v>0.132740993</v>
      </c>
      <c r="AY45" s="706">
        <v>0.10873540900000001</v>
      </c>
      <c r="AZ45" s="706">
        <v>0.11163284800000001</v>
      </c>
      <c r="BA45" s="706">
        <v>9.1342472999999993E-2</v>
      </c>
      <c r="BB45" s="706">
        <v>9.8766013E-2</v>
      </c>
      <c r="BC45" s="706">
        <v>7.8835004E-2</v>
      </c>
      <c r="BD45" s="706">
        <v>7.7340296000000003E-2</v>
      </c>
      <c r="BE45" s="706">
        <v>5.9583002000000003E-2</v>
      </c>
      <c r="BF45" s="706">
        <v>6.7954600000000004E-2</v>
      </c>
      <c r="BG45" s="706">
        <v>7.0092699999999994E-2</v>
      </c>
      <c r="BH45" s="707">
        <v>7.6172400000000001E-2</v>
      </c>
      <c r="BI45" s="707">
        <v>7.4345700000000001E-2</v>
      </c>
      <c r="BJ45" s="707">
        <v>7.5489500000000001E-2</v>
      </c>
      <c r="BK45" s="707">
        <v>7.5169200000000005E-2</v>
      </c>
      <c r="BL45" s="707">
        <v>6.7311899999999994E-2</v>
      </c>
      <c r="BM45" s="707">
        <v>7.4505100000000005E-2</v>
      </c>
      <c r="BN45" s="707">
        <v>7.2286199999999995E-2</v>
      </c>
      <c r="BO45" s="707">
        <v>7.2192699999999999E-2</v>
      </c>
      <c r="BP45" s="707">
        <v>6.8452799999999994E-2</v>
      </c>
      <c r="BQ45" s="707">
        <v>6.7905999999999994E-2</v>
      </c>
      <c r="BR45" s="707">
        <v>6.6792799999999999E-2</v>
      </c>
      <c r="BS45" s="707">
        <v>6.6717600000000002E-2</v>
      </c>
      <c r="BT45" s="707">
        <v>7.2791700000000001E-2</v>
      </c>
      <c r="BU45" s="707">
        <v>7.1793999999999997E-2</v>
      </c>
      <c r="BV45" s="707">
        <v>7.3611999999999997E-2</v>
      </c>
    </row>
    <row r="46" spans="1:74" ht="12.05" customHeight="1" x14ac:dyDescent="0.3">
      <c r="A46" s="669"/>
      <c r="B46" s="658" t="s">
        <v>1088</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9"/>
      <c r="BH46" s="670"/>
      <c r="BI46" s="670"/>
      <c r="BJ46" s="670"/>
      <c r="BK46" s="670"/>
      <c r="BL46" s="670"/>
      <c r="BM46" s="670"/>
      <c r="BN46" s="670"/>
      <c r="BO46" s="670"/>
      <c r="BP46" s="670"/>
      <c r="BQ46" s="670"/>
      <c r="BR46" s="670"/>
      <c r="BS46" s="670"/>
      <c r="BT46" s="670"/>
      <c r="BU46" s="670"/>
      <c r="BV46" s="670"/>
    </row>
    <row r="47" spans="1:74" ht="12.05" customHeight="1" x14ac:dyDescent="0.3">
      <c r="A47" s="669"/>
      <c r="B47" s="658" t="s">
        <v>1089</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05" customHeight="1" x14ac:dyDescent="0.3">
      <c r="A48" s="669"/>
      <c r="B48" s="831" t="s">
        <v>1373</v>
      </c>
      <c r="C48" s="832"/>
      <c r="D48" s="832"/>
      <c r="E48" s="832"/>
      <c r="F48" s="832"/>
      <c r="G48" s="832"/>
      <c r="H48" s="832"/>
      <c r="I48" s="832"/>
      <c r="J48" s="832"/>
      <c r="K48" s="832"/>
      <c r="L48" s="832"/>
      <c r="M48" s="832"/>
      <c r="N48" s="832"/>
      <c r="O48" s="832"/>
      <c r="P48" s="832"/>
      <c r="Q48" s="832"/>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05" customHeight="1" x14ac:dyDescent="0.3">
      <c r="A49" s="669"/>
      <c r="B49" s="832"/>
      <c r="C49" s="832"/>
      <c r="D49" s="832"/>
      <c r="E49" s="832"/>
      <c r="F49" s="832"/>
      <c r="G49" s="832"/>
      <c r="H49" s="832"/>
      <c r="I49" s="832"/>
      <c r="J49" s="832"/>
      <c r="K49" s="832"/>
      <c r="L49" s="832"/>
      <c r="M49" s="832"/>
      <c r="N49" s="832"/>
      <c r="O49" s="832"/>
      <c r="P49" s="832"/>
      <c r="Q49" s="832"/>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05" customHeight="1" x14ac:dyDescent="0.3">
      <c r="A50" s="669"/>
      <c r="B50" s="658" t="s">
        <v>1090</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05" customHeight="1" x14ac:dyDescent="0.3">
      <c r="A51" s="669"/>
      <c r="B51" s="762" t="s">
        <v>815</v>
      </c>
      <c r="C51" s="763"/>
      <c r="D51" s="763"/>
      <c r="E51" s="763"/>
      <c r="F51" s="763"/>
      <c r="G51" s="763"/>
      <c r="H51" s="763"/>
      <c r="I51" s="763"/>
      <c r="J51" s="763"/>
      <c r="K51" s="763"/>
      <c r="L51" s="763"/>
      <c r="M51" s="763"/>
      <c r="N51" s="763"/>
      <c r="O51" s="763"/>
      <c r="P51" s="763"/>
      <c r="Q51" s="763"/>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05" customHeight="1" x14ac:dyDescent="0.3">
      <c r="A52" s="663"/>
      <c r="B52" s="833" t="str">
        <f>"Notes: "&amp;"EIA completed modeling and analysis for this report on " &amp;Dates!D2&amp;"."</f>
        <v>Notes: EIA completed modeling and analysis for this report on Thursday October 7, 2021.</v>
      </c>
      <c r="C52" s="763"/>
      <c r="D52" s="763"/>
      <c r="E52" s="763"/>
      <c r="F52" s="763"/>
      <c r="G52" s="763"/>
      <c r="H52" s="763"/>
      <c r="I52" s="763"/>
      <c r="J52" s="763"/>
      <c r="K52" s="763"/>
      <c r="L52" s="763"/>
      <c r="M52" s="763"/>
      <c r="N52" s="763"/>
      <c r="O52" s="763"/>
      <c r="P52" s="763"/>
      <c r="Q52" s="763"/>
    </row>
    <row r="53" spans="1:74" ht="12.05" customHeight="1" x14ac:dyDescent="0.3">
      <c r="A53" s="663"/>
      <c r="B53" s="756" t="s">
        <v>353</v>
      </c>
      <c r="C53" s="763"/>
      <c r="D53" s="763"/>
      <c r="E53" s="763"/>
      <c r="F53" s="763"/>
      <c r="G53" s="763"/>
      <c r="H53" s="763"/>
      <c r="I53" s="763"/>
      <c r="J53" s="763"/>
      <c r="K53" s="763"/>
      <c r="L53" s="763"/>
      <c r="M53" s="763"/>
      <c r="N53" s="763"/>
      <c r="O53" s="763"/>
      <c r="P53" s="763"/>
      <c r="Q53" s="763"/>
    </row>
    <row r="54" spans="1:74" ht="12.05" customHeight="1" x14ac:dyDescent="0.3">
      <c r="A54" s="663"/>
      <c r="B54" s="658" t="s">
        <v>1091</v>
      </c>
      <c r="C54" s="658"/>
      <c r="D54" s="658"/>
      <c r="E54" s="658"/>
      <c r="F54" s="658"/>
      <c r="G54" s="658"/>
      <c r="H54" s="658"/>
      <c r="I54" s="658"/>
      <c r="J54" s="658"/>
      <c r="K54" s="658"/>
      <c r="L54" s="658"/>
      <c r="M54" s="658"/>
      <c r="N54" s="658"/>
      <c r="O54" s="658"/>
      <c r="P54" s="658"/>
      <c r="Q54" s="658"/>
    </row>
    <row r="55" spans="1:74" ht="12.05" customHeight="1" x14ac:dyDescent="0.3">
      <c r="A55" s="663"/>
      <c r="B55" s="658" t="s">
        <v>838</v>
      </c>
      <c r="C55" s="658"/>
      <c r="D55" s="658"/>
      <c r="E55" s="658"/>
      <c r="F55" s="658"/>
      <c r="G55" s="658"/>
      <c r="H55" s="658"/>
      <c r="I55" s="658"/>
      <c r="J55" s="658"/>
      <c r="K55" s="658"/>
      <c r="L55" s="658"/>
      <c r="M55" s="658"/>
      <c r="N55" s="658"/>
      <c r="O55" s="658"/>
      <c r="P55" s="658"/>
      <c r="Q55" s="658"/>
    </row>
    <row r="56" spans="1:74" ht="12.05" customHeight="1" x14ac:dyDescent="0.3">
      <c r="A56" s="663"/>
      <c r="B56" s="771" t="s">
        <v>1380</v>
      </c>
      <c r="C56" s="742"/>
      <c r="D56" s="742"/>
      <c r="E56" s="742"/>
      <c r="F56" s="742"/>
      <c r="G56" s="742"/>
      <c r="H56" s="742"/>
      <c r="I56" s="742"/>
      <c r="J56" s="742"/>
      <c r="K56" s="742"/>
      <c r="L56" s="742"/>
      <c r="M56" s="742"/>
      <c r="N56" s="742"/>
      <c r="O56" s="742"/>
      <c r="P56" s="742"/>
      <c r="Q56" s="742"/>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38" transitionEvaluation="1" transitionEntry="1" codeName="Sheet6">
    <pageSetUpPr fitToPage="1"/>
  </sheetPr>
  <dimension ref="A1:BV160"/>
  <sheetViews>
    <sheetView showGridLines="0" workbookViewId="0">
      <pane xSplit="2" ySplit="4" topLeftCell="C38" activePane="bottomRight" state="frozen"/>
      <selection activeCell="BF1" sqref="BF1"/>
      <selection pane="topRight" activeCell="BF1" sqref="BF1"/>
      <selection pane="bottomLeft" activeCell="BF1" sqref="BF1"/>
      <selection pane="bottomRight" activeCell="B61" sqref="B61"/>
    </sheetView>
  </sheetViews>
  <sheetFormatPr defaultColWidth="9.59765625" defaultRowHeight="10" x14ac:dyDescent="0.2"/>
  <cols>
    <col min="1" max="1" width="8.3984375" style="135" customWidth="1"/>
    <col min="2" max="2" width="42.59765625" style="135" customWidth="1"/>
    <col min="3" max="50" width="7.3984375" style="135" customWidth="1"/>
    <col min="51" max="55" width="7.3984375" style="328" customWidth="1"/>
    <col min="56" max="58" width="7.3984375" style="634" customWidth="1"/>
    <col min="59" max="62" width="7.3984375" style="328" customWidth="1"/>
    <col min="63" max="74" width="7.3984375" style="135" customWidth="1"/>
    <col min="75" max="16384" width="9.59765625" style="135"/>
  </cols>
  <sheetData>
    <row r="1" spans="1:74" ht="13.3" customHeight="1" x14ac:dyDescent="0.25">
      <c r="A1" s="766" t="s">
        <v>798</v>
      </c>
      <c r="B1" s="837" t="s">
        <v>1112</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252"/>
    </row>
    <row r="2" spans="1:74" s="47"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559</v>
      </c>
      <c r="B7" s="39" t="s">
        <v>1108</v>
      </c>
      <c r="C7" s="232">
        <v>17866.214444000001</v>
      </c>
      <c r="D7" s="232">
        <v>17896.026110999999</v>
      </c>
      <c r="E7" s="232">
        <v>17927.628444000002</v>
      </c>
      <c r="F7" s="232">
        <v>17959.076407</v>
      </c>
      <c r="G7" s="232">
        <v>17995.718852000002</v>
      </c>
      <c r="H7" s="232">
        <v>18035.610741</v>
      </c>
      <c r="I7" s="232">
        <v>18077.005407000001</v>
      </c>
      <c r="J7" s="232">
        <v>18124.706184999999</v>
      </c>
      <c r="K7" s="232">
        <v>18176.966407</v>
      </c>
      <c r="L7" s="232">
        <v>18244.440444</v>
      </c>
      <c r="M7" s="232">
        <v>18297.828777999999</v>
      </c>
      <c r="N7" s="232">
        <v>18347.785778000001</v>
      </c>
      <c r="O7" s="232">
        <v>18387.637814999998</v>
      </c>
      <c r="P7" s="232">
        <v>18435.737369999999</v>
      </c>
      <c r="Q7" s="232">
        <v>18485.410814999999</v>
      </c>
      <c r="R7" s="232">
        <v>18548.259925999999</v>
      </c>
      <c r="S7" s="232">
        <v>18592.379815</v>
      </c>
      <c r="T7" s="232">
        <v>18629.372259</v>
      </c>
      <c r="U7" s="232">
        <v>18656.832222000001</v>
      </c>
      <c r="V7" s="232">
        <v>18681.373555999999</v>
      </c>
      <c r="W7" s="232">
        <v>18700.591221999999</v>
      </c>
      <c r="X7" s="232">
        <v>18696.982259</v>
      </c>
      <c r="Y7" s="232">
        <v>18718.679815</v>
      </c>
      <c r="Z7" s="232">
        <v>18748.180926000001</v>
      </c>
      <c r="AA7" s="232">
        <v>18790.346777999999</v>
      </c>
      <c r="AB7" s="232">
        <v>18831.809110999999</v>
      </c>
      <c r="AC7" s="232">
        <v>18877.429111000001</v>
      </c>
      <c r="AD7" s="232">
        <v>18935.595963</v>
      </c>
      <c r="AE7" s="232">
        <v>18983.239407000001</v>
      </c>
      <c r="AF7" s="232">
        <v>19028.748629999998</v>
      </c>
      <c r="AG7" s="232">
        <v>19075.273259000001</v>
      </c>
      <c r="AH7" s="232">
        <v>19114.151815000001</v>
      </c>
      <c r="AI7" s="232">
        <v>19148.533926</v>
      </c>
      <c r="AJ7" s="232">
        <v>19222.791000000001</v>
      </c>
      <c r="AK7" s="232">
        <v>19214.901666999998</v>
      </c>
      <c r="AL7" s="232">
        <v>19169.237333000001</v>
      </c>
      <c r="AM7" s="232">
        <v>19249.278592999999</v>
      </c>
      <c r="AN7" s="232">
        <v>19005.453815000001</v>
      </c>
      <c r="AO7" s="232">
        <v>18601.243592999999</v>
      </c>
      <c r="AP7" s="232">
        <v>17378.896074</v>
      </c>
      <c r="AQ7" s="232">
        <v>17147.228852</v>
      </c>
      <c r="AR7" s="232">
        <v>17248.490074000001</v>
      </c>
      <c r="AS7" s="232">
        <v>18288.890259</v>
      </c>
      <c r="AT7" s="232">
        <v>18601.350481000001</v>
      </c>
      <c r="AU7" s="232">
        <v>18792.081258999999</v>
      </c>
      <c r="AV7" s="232">
        <v>18686.795481000001</v>
      </c>
      <c r="AW7" s="232">
        <v>18764.782704000001</v>
      </c>
      <c r="AX7" s="232">
        <v>18851.755815</v>
      </c>
      <c r="AY7" s="232">
        <v>18957.167407000001</v>
      </c>
      <c r="AZ7" s="232">
        <v>19055.022851999998</v>
      </c>
      <c r="BA7" s="232">
        <v>19154.774741000001</v>
      </c>
      <c r="BB7" s="232">
        <v>19256.423073999998</v>
      </c>
      <c r="BC7" s="232">
        <v>19359.967852000002</v>
      </c>
      <c r="BD7" s="232">
        <v>19465.409073999999</v>
      </c>
      <c r="BE7" s="232">
        <v>19445.871111</v>
      </c>
      <c r="BF7" s="232">
        <v>19512.134443999999</v>
      </c>
      <c r="BG7" s="232">
        <v>19592.574444000002</v>
      </c>
      <c r="BH7" s="305">
        <v>19713.53</v>
      </c>
      <c r="BI7" s="305">
        <v>19802.57</v>
      </c>
      <c r="BJ7" s="305">
        <v>19886.02</v>
      </c>
      <c r="BK7" s="305">
        <v>19961.05</v>
      </c>
      <c r="BL7" s="305">
        <v>20035.48</v>
      </c>
      <c r="BM7" s="305">
        <v>20106.46</v>
      </c>
      <c r="BN7" s="305">
        <v>20175.48</v>
      </c>
      <c r="BO7" s="305">
        <v>20238.47</v>
      </c>
      <c r="BP7" s="305">
        <v>20296.900000000001</v>
      </c>
      <c r="BQ7" s="305">
        <v>20349.02</v>
      </c>
      <c r="BR7" s="305">
        <v>20399.68</v>
      </c>
      <c r="BS7" s="305">
        <v>20447.11</v>
      </c>
      <c r="BT7" s="305">
        <v>20487.349999999999</v>
      </c>
      <c r="BU7" s="305">
        <v>20531.29</v>
      </c>
      <c r="BV7" s="305">
        <v>20574.990000000002</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305"/>
      <c r="BI8" s="305"/>
      <c r="BJ8" s="305"/>
      <c r="BK8" s="305"/>
      <c r="BL8" s="305"/>
      <c r="BM8" s="305"/>
      <c r="BN8" s="305"/>
      <c r="BO8" s="305"/>
      <c r="BP8" s="305"/>
      <c r="BQ8" s="305"/>
      <c r="BR8" s="305"/>
      <c r="BS8" s="305"/>
      <c r="BT8" s="305"/>
      <c r="BU8" s="305"/>
      <c r="BV8" s="305"/>
    </row>
    <row r="9" spans="1:74" ht="11.1" customHeight="1" x14ac:dyDescent="0.2">
      <c r="A9" s="140" t="s">
        <v>821</v>
      </c>
      <c r="B9" s="39" t="s">
        <v>1108</v>
      </c>
      <c r="C9" s="232">
        <v>12347.6</v>
      </c>
      <c r="D9" s="232">
        <v>12355.4</v>
      </c>
      <c r="E9" s="232">
        <v>12413.8</v>
      </c>
      <c r="F9" s="232">
        <v>12416.5</v>
      </c>
      <c r="G9" s="232">
        <v>12420.9</v>
      </c>
      <c r="H9" s="232">
        <v>12452.8</v>
      </c>
      <c r="I9" s="232">
        <v>12470.1</v>
      </c>
      <c r="J9" s="232">
        <v>12483.5</v>
      </c>
      <c r="K9" s="232">
        <v>12547.7</v>
      </c>
      <c r="L9" s="232">
        <v>12555.2</v>
      </c>
      <c r="M9" s="232">
        <v>12627.6</v>
      </c>
      <c r="N9" s="232">
        <v>12713.2</v>
      </c>
      <c r="O9" s="232">
        <v>12687.7</v>
      </c>
      <c r="P9" s="232">
        <v>12696.1</v>
      </c>
      <c r="Q9" s="232">
        <v>12739.1</v>
      </c>
      <c r="R9" s="232">
        <v>12786</v>
      </c>
      <c r="S9" s="232">
        <v>12821</v>
      </c>
      <c r="T9" s="232">
        <v>12842.2</v>
      </c>
      <c r="U9" s="232">
        <v>12878</v>
      </c>
      <c r="V9" s="232">
        <v>12918.1</v>
      </c>
      <c r="W9" s="232">
        <v>12905.7</v>
      </c>
      <c r="X9" s="232">
        <v>12960.5</v>
      </c>
      <c r="Y9" s="232">
        <v>13014</v>
      </c>
      <c r="Z9" s="232">
        <v>12892</v>
      </c>
      <c r="AA9" s="232">
        <v>12948.5</v>
      </c>
      <c r="AB9" s="232">
        <v>12948.2</v>
      </c>
      <c r="AC9" s="232">
        <v>13028.8</v>
      </c>
      <c r="AD9" s="232">
        <v>13055.6</v>
      </c>
      <c r="AE9" s="232">
        <v>13086.5</v>
      </c>
      <c r="AF9" s="232">
        <v>13124.2</v>
      </c>
      <c r="AG9" s="232">
        <v>13161.9</v>
      </c>
      <c r="AH9" s="232">
        <v>13199.4</v>
      </c>
      <c r="AI9" s="232">
        <v>13215.4</v>
      </c>
      <c r="AJ9" s="232">
        <v>13223.1</v>
      </c>
      <c r="AK9" s="232">
        <v>13266.6</v>
      </c>
      <c r="AL9" s="232">
        <v>13257.2</v>
      </c>
      <c r="AM9" s="232">
        <v>13307.3</v>
      </c>
      <c r="AN9" s="232">
        <v>13313.2</v>
      </c>
      <c r="AO9" s="232">
        <v>12422.9</v>
      </c>
      <c r="AP9" s="232">
        <v>10910.6</v>
      </c>
      <c r="AQ9" s="232">
        <v>11833</v>
      </c>
      <c r="AR9" s="232">
        <v>12525.6</v>
      </c>
      <c r="AS9" s="232">
        <v>12706.4</v>
      </c>
      <c r="AT9" s="232">
        <v>12793.5</v>
      </c>
      <c r="AU9" s="232">
        <v>12962.5</v>
      </c>
      <c r="AV9" s="232">
        <v>13015.6</v>
      </c>
      <c r="AW9" s="232">
        <v>12943.5</v>
      </c>
      <c r="AX9" s="232">
        <v>12824.6</v>
      </c>
      <c r="AY9" s="232">
        <v>13201.3</v>
      </c>
      <c r="AZ9" s="232">
        <v>13025.4</v>
      </c>
      <c r="BA9" s="232">
        <v>13621.3</v>
      </c>
      <c r="BB9" s="232">
        <v>13679.7</v>
      </c>
      <c r="BC9" s="232">
        <v>13614.2</v>
      </c>
      <c r="BD9" s="232">
        <v>13686.7</v>
      </c>
      <c r="BE9" s="232">
        <v>13666.9</v>
      </c>
      <c r="BF9" s="232">
        <v>13676.542074000001</v>
      </c>
      <c r="BG9" s="232">
        <v>13709.792296</v>
      </c>
      <c r="BH9" s="305">
        <v>13780.97</v>
      </c>
      <c r="BI9" s="305">
        <v>13821.99</v>
      </c>
      <c r="BJ9" s="305">
        <v>13857.61</v>
      </c>
      <c r="BK9" s="305">
        <v>13879.66</v>
      </c>
      <c r="BL9" s="305">
        <v>13910.61</v>
      </c>
      <c r="BM9" s="305">
        <v>13942.29</v>
      </c>
      <c r="BN9" s="305">
        <v>13977.34</v>
      </c>
      <c r="BO9" s="305">
        <v>14008.51</v>
      </c>
      <c r="BP9" s="305">
        <v>14038.46</v>
      </c>
      <c r="BQ9" s="305">
        <v>14065.11</v>
      </c>
      <c r="BR9" s="305">
        <v>14094.11</v>
      </c>
      <c r="BS9" s="305">
        <v>14123.42</v>
      </c>
      <c r="BT9" s="305">
        <v>14153</v>
      </c>
      <c r="BU9" s="305">
        <v>14182.92</v>
      </c>
      <c r="BV9" s="305">
        <v>14213.15</v>
      </c>
    </row>
    <row r="10" spans="1:74" ht="11.1" customHeight="1" x14ac:dyDescent="0.2">
      <c r="A10" s="140"/>
      <c r="B10" s="686" t="s">
        <v>1113</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323"/>
      <c r="BI10" s="323"/>
      <c r="BJ10" s="323"/>
      <c r="BK10" s="323"/>
      <c r="BL10" s="323"/>
      <c r="BM10" s="323"/>
      <c r="BN10" s="323"/>
      <c r="BO10" s="323"/>
      <c r="BP10" s="323"/>
      <c r="BQ10" s="323"/>
      <c r="BR10" s="323"/>
      <c r="BS10" s="323"/>
      <c r="BT10" s="323"/>
      <c r="BU10" s="323"/>
      <c r="BV10" s="323"/>
    </row>
    <row r="11" spans="1:74" ht="11.1" customHeight="1" x14ac:dyDescent="0.2">
      <c r="A11" s="140" t="s">
        <v>573</v>
      </c>
      <c r="B11" s="39" t="s">
        <v>1108</v>
      </c>
      <c r="C11" s="232">
        <v>3111.4549630000001</v>
      </c>
      <c r="D11" s="232">
        <v>3125.4407406999999</v>
      </c>
      <c r="E11" s="232">
        <v>3137.3392963000001</v>
      </c>
      <c r="F11" s="232">
        <v>3148.1458889</v>
      </c>
      <c r="G11" s="232">
        <v>3155.1235556000001</v>
      </c>
      <c r="H11" s="232">
        <v>3159.2675555999999</v>
      </c>
      <c r="I11" s="232">
        <v>3148.1715184999998</v>
      </c>
      <c r="J11" s="232">
        <v>3155.9529630000002</v>
      </c>
      <c r="K11" s="232">
        <v>3170.2055184999999</v>
      </c>
      <c r="L11" s="232">
        <v>3200.9263704</v>
      </c>
      <c r="M11" s="232">
        <v>3220.6232593</v>
      </c>
      <c r="N11" s="232">
        <v>3239.2933704000002</v>
      </c>
      <c r="O11" s="232">
        <v>3256.2928519000002</v>
      </c>
      <c r="P11" s="232">
        <v>3273.3922963</v>
      </c>
      <c r="Q11" s="232">
        <v>3289.9478518999999</v>
      </c>
      <c r="R11" s="232">
        <v>3311.3635184999998</v>
      </c>
      <c r="S11" s="232">
        <v>3322.7782963</v>
      </c>
      <c r="T11" s="232">
        <v>3329.5961852</v>
      </c>
      <c r="U11" s="232">
        <v>3324.4961481</v>
      </c>
      <c r="V11" s="232">
        <v>3327.6110370000001</v>
      </c>
      <c r="W11" s="232">
        <v>3331.6198147999999</v>
      </c>
      <c r="X11" s="232">
        <v>3335.4192222000001</v>
      </c>
      <c r="Y11" s="232">
        <v>3342.0432221999999</v>
      </c>
      <c r="Z11" s="232">
        <v>3350.3885556</v>
      </c>
      <c r="AA11" s="232">
        <v>3359.7571481</v>
      </c>
      <c r="AB11" s="232">
        <v>3372.0687036999998</v>
      </c>
      <c r="AC11" s="232">
        <v>3386.6251480999999</v>
      </c>
      <c r="AD11" s="232">
        <v>3410.0269259000002</v>
      </c>
      <c r="AE11" s="232">
        <v>3424.1228148</v>
      </c>
      <c r="AF11" s="232">
        <v>3435.5132592999998</v>
      </c>
      <c r="AG11" s="232">
        <v>3445.8407778000001</v>
      </c>
      <c r="AH11" s="232">
        <v>3450.5884443999998</v>
      </c>
      <c r="AI11" s="232">
        <v>3451.3987778000001</v>
      </c>
      <c r="AJ11" s="232">
        <v>3444.6433333</v>
      </c>
      <c r="AK11" s="232">
        <v>3440.3003333000001</v>
      </c>
      <c r="AL11" s="232">
        <v>3434.7413333</v>
      </c>
      <c r="AM11" s="232">
        <v>3467.275963</v>
      </c>
      <c r="AN11" s="232">
        <v>3429.8027407</v>
      </c>
      <c r="AO11" s="232">
        <v>3361.6312963</v>
      </c>
      <c r="AP11" s="232">
        <v>3148.9127407000001</v>
      </c>
      <c r="AQ11" s="232">
        <v>3104.7315185000002</v>
      </c>
      <c r="AR11" s="232">
        <v>3115.2387407000001</v>
      </c>
      <c r="AS11" s="232">
        <v>3261.8704074000002</v>
      </c>
      <c r="AT11" s="232">
        <v>3320.6775185000001</v>
      </c>
      <c r="AU11" s="232">
        <v>3373.0960740999999</v>
      </c>
      <c r="AV11" s="232">
        <v>3415.1482962999999</v>
      </c>
      <c r="AW11" s="232">
        <v>3457.7730741</v>
      </c>
      <c r="AX11" s="232">
        <v>3496.9926295999999</v>
      </c>
      <c r="AY11" s="232">
        <v>3539.7725925999998</v>
      </c>
      <c r="AZ11" s="232">
        <v>3566.9574815000001</v>
      </c>
      <c r="BA11" s="232">
        <v>3585.5129259</v>
      </c>
      <c r="BB11" s="232">
        <v>3595.4389259</v>
      </c>
      <c r="BC11" s="232">
        <v>3596.7354814999999</v>
      </c>
      <c r="BD11" s="232">
        <v>3589.4025925999999</v>
      </c>
      <c r="BE11" s="232">
        <v>3574.1821851999998</v>
      </c>
      <c r="BF11" s="232">
        <v>3574.6989629999998</v>
      </c>
      <c r="BG11" s="232">
        <v>3581.4288519000002</v>
      </c>
      <c r="BH11" s="305">
        <v>3602.3440000000001</v>
      </c>
      <c r="BI11" s="305">
        <v>3615.5210000000002</v>
      </c>
      <c r="BJ11" s="305">
        <v>3628.9319999999998</v>
      </c>
      <c r="BK11" s="305">
        <v>3643.9479999999999</v>
      </c>
      <c r="BL11" s="305">
        <v>3656.797</v>
      </c>
      <c r="BM11" s="305">
        <v>3668.8519999999999</v>
      </c>
      <c r="BN11" s="305">
        <v>3679.3939999999998</v>
      </c>
      <c r="BO11" s="305">
        <v>3690.3969999999999</v>
      </c>
      <c r="BP11" s="305">
        <v>3701.143</v>
      </c>
      <c r="BQ11" s="305">
        <v>3711.6869999999999</v>
      </c>
      <c r="BR11" s="305">
        <v>3721.8780000000002</v>
      </c>
      <c r="BS11" s="305">
        <v>3731.7710000000002</v>
      </c>
      <c r="BT11" s="305">
        <v>3741.48</v>
      </c>
      <c r="BU11" s="305">
        <v>3750.69</v>
      </c>
      <c r="BV11" s="305">
        <v>3759.5160000000001</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304"/>
      <c r="BI12" s="304"/>
      <c r="BJ12" s="304"/>
      <c r="BK12" s="304"/>
      <c r="BL12" s="304"/>
      <c r="BM12" s="304"/>
      <c r="BN12" s="304"/>
      <c r="BO12" s="304"/>
      <c r="BP12" s="304"/>
      <c r="BQ12" s="304"/>
      <c r="BR12" s="304"/>
      <c r="BS12" s="304"/>
      <c r="BT12" s="304"/>
      <c r="BU12" s="304"/>
      <c r="BV12" s="304"/>
    </row>
    <row r="13" spans="1:74" ht="11.1" customHeight="1" x14ac:dyDescent="0.2">
      <c r="A13" s="140" t="s">
        <v>579</v>
      </c>
      <c r="B13" s="39" t="s">
        <v>1108</v>
      </c>
      <c r="C13" s="560">
        <v>2.9778888888999999</v>
      </c>
      <c r="D13" s="560">
        <v>-7.8111111110999998</v>
      </c>
      <c r="E13" s="560">
        <v>-8.9397777777999998</v>
      </c>
      <c r="F13" s="560">
        <v>10.619888889</v>
      </c>
      <c r="G13" s="560">
        <v>20.540888889000001</v>
      </c>
      <c r="H13" s="560">
        <v>31.851222222000001</v>
      </c>
      <c r="I13" s="560">
        <v>54.516518519000002</v>
      </c>
      <c r="J13" s="560">
        <v>61.131296296000002</v>
      </c>
      <c r="K13" s="560">
        <v>61.661185185000001</v>
      </c>
      <c r="L13" s="560">
        <v>45.018333333000001</v>
      </c>
      <c r="M13" s="560">
        <v>41.694333333000003</v>
      </c>
      <c r="N13" s="560">
        <v>40.601333332999999</v>
      </c>
      <c r="O13" s="560">
        <v>48.421259259000003</v>
      </c>
      <c r="P13" s="560">
        <v>46.778814814999997</v>
      </c>
      <c r="Q13" s="560">
        <v>42.355925925999998</v>
      </c>
      <c r="R13" s="560">
        <v>20.411703704000001</v>
      </c>
      <c r="S13" s="560">
        <v>21.483592593000001</v>
      </c>
      <c r="T13" s="560">
        <v>30.830703704000001</v>
      </c>
      <c r="U13" s="560">
        <v>65.754962962999997</v>
      </c>
      <c r="V13" s="560">
        <v>78.676074073999999</v>
      </c>
      <c r="W13" s="560">
        <v>86.895962963000002</v>
      </c>
      <c r="X13" s="560">
        <v>81.144555556</v>
      </c>
      <c r="Y13" s="560">
        <v>86.914555555999996</v>
      </c>
      <c r="Z13" s="560">
        <v>94.935888888999997</v>
      </c>
      <c r="AA13" s="560">
        <v>117.22855556</v>
      </c>
      <c r="AB13" s="560">
        <v>120.73755556</v>
      </c>
      <c r="AC13" s="560">
        <v>117.48288889</v>
      </c>
      <c r="AD13" s="560">
        <v>97.168111111000002</v>
      </c>
      <c r="AE13" s="560">
        <v>88.108444444</v>
      </c>
      <c r="AF13" s="560">
        <v>80.007444444000001</v>
      </c>
      <c r="AG13" s="560">
        <v>77.844222221999999</v>
      </c>
      <c r="AH13" s="560">
        <v>67.926222222000007</v>
      </c>
      <c r="AI13" s="560">
        <v>55.232555556000001</v>
      </c>
      <c r="AJ13" s="560">
        <v>35.288851852000001</v>
      </c>
      <c r="AK13" s="560">
        <v>20.39962963</v>
      </c>
      <c r="AL13" s="560">
        <v>6.0905185184999997</v>
      </c>
      <c r="AM13" s="560">
        <v>26.935888889000001</v>
      </c>
      <c r="AN13" s="560">
        <v>-12.143777778</v>
      </c>
      <c r="AO13" s="560">
        <v>-76.574111110999993</v>
      </c>
      <c r="AP13" s="560">
        <v>-285.23688888999999</v>
      </c>
      <c r="AQ13" s="560">
        <v>-311.20722222000001</v>
      </c>
      <c r="AR13" s="560">
        <v>-273.36688888999998</v>
      </c>
      <c r="AS13" s="560">
        <v>-47.714259259000002</v>
      </c>
      <c r="AT13" s="560">
        <v>24.746185185000002</v>
      </c>
      <c r="AU13" s="560">
        <v>68.016074074000002</v>
      </c>
      <c r="AV13" s="560">
        <v>71.876000000000005</v>
      </c>
      <c r="AW13" s="560">
        <v>64.429333333000002</v>
      </c>
      <c r="AX13" s="560">
        <v>35.456666667</v>
      </c>
      <c r="AY13" s="560">
        <v>-54.064370369999999</v>
      </c>
      <c r="AZ13" s="560">
        <v>-96.822259259000006</v>
      </c>
      <c r="BA13" s="560">
        <v>-131.83937037000001</v>
      </c>
      <c r="BB13" s="560">
        <v>-159.11570370000001</v>
      </c>
      <c r="BC13" s="560">
        <v>-178.65125925999999</v>
      </c>
      <c r="BD13" s="560">
        <v>-190.44603703999999</v>
      </c>
      <c r="BE13" s="560">
        <v>-95.822576295999994</v>
      </c>
      <c r="BF13" s="560">
        <v>-65.768727407</v>
      </c>
      <c r="BG13" s="560">
        <v>-41.757096296</v>
      </c>
      <c r="BH13" s="561">
        <v>-38.553447407</v>
      </c>
      <c r="BI13" s="561">
        <v>-15.551928519000001</v>
      </c>
      <c r="BJ13" s="561">
        <v>12.481695926</v>
      </c>
      <c r="BK13" s="561">
        <v>56.538888147999998</v>
      </c>
      <c r="BL13" s="561">
        <v>86.393127036999999</v>
      </c>
      <c r="BM13" s="561">
        <v>113.03587481</v>
      </c>
      <c r="BN13" s="561">
        <v>137.74918332999999</v>
      </c>
      <c r="BO13" s="561">
        <v>157.00740999999999</v>
      </c>
      <c r="BP13" s="561">
        <v>172.09260667000001</v>
      </c>
      <c r="BQ13" s="561">
        <v>182.14633333</v>
      </c>
      <c r="BR13" s="561">
        <v>189.52930000000001</v>
      </c>
      <c r="BS13" s="561">
        <v>193.38306667000001</v>
      </c>
      <c r="BT13" s="561">
        <v>189.80213703999999</v>
      </c>
      <c r="BU13" s="561">
        <v>189.52662592999999</v>
      </c>
      <c r="BV13" s="561">
        <v>188.65103704000001</v>
      </c>
    </row>
    <row r="14" spans="1:74" ht="11.1" customHeight="1" x14ac:dyDescent="0.2">
      <c r="A14" s="140"/>
      <c r="B14" s="141" t="s">
        <v>917</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324"/>
      <c r="BI14" s="324"/>
      <c r="BJ14" s="324"/>
      <c r="BK14" s="324"/>
      <c r="BL14" s="324"/>
      <c r="BM14" s="324"/>
      <c r="BN14" s="324"/>
      <c r="BO14" s="324"/>
      <c r="BP14" s="324"/>
      <c r="BQ14" s="324"/>
      <c r="BR14" s="324"/>
      <c r="BS14" s="324"/>
      <c r="BT14" s="324"/>
      <c r="BU14" s="324"/>
      <c r="BV14" s="324"/>
    </row>
    <row r="15" spans="1:74" ht="11.1" customHeight="1" x14ac:dyDescent="0.2">
      <c r="A15" s="140" t="s">
        <v>919</v>
      </c>
      <c r="B15" s="39" t="s">
        <v>1108</v>
      </c>
      <c r="C15" s="232">
        <v>3153.6704814999998</v>
      </c>
      <c r="D15" s="232">
        <v>3153.240037</v>
      </c>
      <c r="E15" s="232">
        <v>3154.5914815000001</v>
      </c>
      <c r="F15" s="232">
        <v>3161.8657036999998</v>
      </c>
      <c r="G15" s="232">
        <v>3163.6752593000001</v>
      </c>
      <c r="H15" s="232">
        <v>3164.1610369999999</v>
      </c>
      <c r="I15" s="232">
        <v>3157.8904444</v>
      </c>
      <c r="J15" s="232">
        <v>3159.8031111</v>
      </c>
      <c r="K15" s="232">
        <v>3164.4664444</v>
      </c>
      <c r="L15" s="232">
        <v>3177.8383703999998</v>
      </c>
      <c r="M15" s="232">
        <v>3183.5345926</v>
      </c>
      <c r="N15" s="232">
        <v>3187.5130370000002</v>
      </c>
      <c r="O15" s="232">
        <v>3185.1643703999998</v>
      </c>
      <c r="P15" s="232">
        <v>3189.1642593000001</v>
      </c>
      <c r="Q15" s="232">
        <v>3194.9033703999999</v>
      </c>
      <c r="R15" s="232">
        <v>3206.8637778000002</v>
      </c>
      <c r="S15" s="232">
        <v>3212.7197778</v>
      </c>
      <c r="T15" s="232">
        <v>3216.9534444000001</v>
      </c>
      <c r="U15" s="232">
        <v>3219.5467036999999</v>
      </c>
      <c r="V15" s="232">
        <v>3220.5492592999999</v>
      </c>
      <c r="W15" s="232">
        <v>3219.943037</v>
      </c>
      <c r="X15" s="232">
        <v>3211.3711481</v>
      </c>
      <c r="Y15" s="232">
        <v>3212.3150369999998</v>
      </c>
      <c r="Z15" s="232">
        <v>3216.4178148000001</v>
      </c>
      <c r="AA15" s="232">
        <v>3225.2254074000002</v>
      </c>
      <c r="AB15" s="232">
        <v>3234.4865184999999</v>
      </c>
      <c r="AC15" s="232">
        <v>3245.7470741000002</v>
      </c>
      <c r="AD15" s="232">
        <v>3265.0807037</v>
      </c>
      <c r="AE15" s="232">
        <v>3275.7849259</v>
      </c>
      <c r="AF15" s="232">
        <v>3283.9333704000001</v>
      </c>
      <c r="AG15" s="232">
        <v>3284.9666296</v>
      </c>
      <c r="AH15" s="232">
        <v>3291.4230741000001</v>
      </c>
      <c r="AI15" s="232">
        <v>3298.7432963000001</v>
      </c>
      <c r="AJ15" s="232">
        <v>3307.2631480999999</v>
      </c>
      <c r="AK15" s="232">
        <v>3316.059037</v>
      </c>
      <c r="AL15" s="232">
        <v>3325.4668148000001</v>
      </c>
      <c r="AM15" s="232">
        <v>3336.0429258999998</v>
      </c>
      <c r="AN15" s="232">
        <v>3346.2571481</v>
      </c>
      <c r="AO15" s="232">
        <v>3356.6659258999998</v>
      </c>
      <c r="AP15" s="232">
        <v>3374.8922222000001</v>
      </c>
      <c r="AQ15" s="232">
        <v>3379.9728888999998</v>
      </c>
      <c r="AR15" s="232">
        <v>3379.5308888999998</v>
      </c>
      <c r="AS15" s="232">
        <v>3364.1751110999999</v>
      </c>
      <c r="AT15" s="232">
        <v>3359.7311110999999</v>
      </c>
      <c r="AU15" s="232">
        <v>3356.8077778000002</v>
      </c>
      <c r="AV15" s="232">
        <v>3351.6402222000002</v>
      </c>
      <c r="AW15" s="232">
        <v>3354.5818889000002</v>
      </c>
      <c r="AX15" s="232">
        <v>3361.8678888999998</v>
      </c>
      <c r="AY15" s="232">
        <v>3386.8355556000001</v>
      </c>
      <c r="AZ15" s="232">
        <v>3392.8072222000001</v>
      </c>
      <c r="BA15" s="232">
        <v>3393.1202222000002</v>
      </c>
      <c r="BB15" s="232">
        <v>3387.7745556</v>
      </c>
      <c r="BC15" s="232">
        <v>3376.7702221999998</v>
      </c>
      <c r="BD15" s="232">
        <v>3360.1072221999998</v>
      </c>
      <c r="BE15" s="232">
        <v>3389.7737037000002</v>
      </c>
      <c r="BF15" s="232">
        <v>3396.3255926000002</v>
      </c>
      <c r="BG15" s="232">
        <v>3402.3417036999999</v>
      </c>
      <c r="BH15" s="305">
        <v>3406.1260000000002</v>
      </c>
      <c r="BI15" s="305">
        <v>3412.3429999999998</v>
      </c>
      <c r="BJ15" s="305">
        <v>3419.2950000000001</v>
      </c>
      <c r="BK15" s="305">
        <v>3429.2420000000002</v>
      </c>
      <c r="BL15" s="305">
        <v>3435.9720000000002</v>
      </c>
      <c r="BM15" s="305">
        <v>3441.7440000000001</v>
      </c>
      <c r="BN15" s="305">
        <v>3445.0810000000001</v>
      </c>
      <c r="BO15" s="305">
        <v>3450.0430000000001</v>
      </c>
      <c r="BP15" s="305">
        <v>3455.1550000000002</v>
      </c>
      <c r="BQ15" s="305">
        <v>3461.4259999999999</v>
      </c>
      <c r="BR15" s="305">
        <v>3466.0790000000002</v>
      </c>
      <c r="BS15" s="305">
        <v>3470.123</v>
      </c>
      <c r="BT15" s="305">
        <v>3472.2570000000001</v>
      </c>
      <c r="BU15" s="305">
        <v>3476.0610000000001</v>
      </c>
      <c r="BV15" s="305">
        <v>3480.2339999999999</v>
      </c>
    </row>
    <row r="16" spans="1:74" ht="11.1" customHeight="1" x14ac:dyDescent="0.2">
      <c r="A16" s="140"/>
      <c r="B16" s="141" t="s">
        <v>918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324"/>
      <c r="BI16" s="324"/>
      <c r="BJ16" s="324"/>
      <c r="BK16" s="324"/>
      <c r="BL16" s="324"/>
      <c r="BM16" s="324"/>
      <c r="BN16" s="324"/>
      <c r="BO16" s="324"/>
      <c r="BP16" s="324"/>
      <c r="BQ16" s="324"/>
      <c r="BR16" s="324"/>
      <c r="BS16" s="324"/>
      <c r="BT16" s="324"/>
      <c r="BU16" s="324"/>
      <c r="BV16" s="324"/>
    </row>
    <row r="17" spans="1:74" ht="11.1" customHeight="1" x14ac:dyDescent="0.2">
      <c r="A17" s="140" t="s">
        <v>920</v>
      </c>
      <c r="B17" s="39" t="s">
        <v>1108</v>
      </c>
      <c r="C17" s="232">
        <v>2443.5630369999999</v>
      </c>
      <c r="D17" s="232">
        <v>2457.3255926000002</v>
      </c>
      <c r="E17" s="232">
        <v>2465.8423704000002</v>
      </c>
      <c r="F17" s="232">
        <v>2461.1284814999999</v>
      </c>
      <c r="G17" s="232">
        <v>2465.1423703999999</v>
      </c>
      <c r="H17" s="232">
        <v>2469.8991480999998</v>
      </c>
      <c r="I17" s="232">
        <v>2470.2029630000002</v>
      </c>
      <c r="J17" s="232">
        <v>2480.3424074</v>
      </c>
      <c r="K17" s="232">
        <v>2495.1216295999998</v>
      </c>
      <c r="L17" s="232">
        <v>2527.6653704</v>
      </c>
      <c r="M17" s="232">
        <v>2541.8805926</v>
      </c>
      <c r="N17" s="232">
        <v>2550.8920370000001</v>
      </c>
      <c r="O17" s="232">
        <v>2544.8127407000002</v>
      </c>
      <c r="P17" s="232">
        <v>2550.8318518999999</v>
      </c>
      <c r="Q17" s="232">
        <v>2559.0624074000002</v>
      </c>
      <c r="R17" s="232">
        <v>2583.0824815000001</v>
      </c>
      <c r="S17" s="232">
        <v>2585.5523704000002</v>
      </c>
      <c r="T17" s="232">
        <v>2580.0501481000001</v>
      </c>
      <c r="U17" s="232">
        <v>2549.4983333</v>
      </c>
      <c r="V17" s="232">
        <v>2540.86</v>
      </c>
      <c r="W17" s="232">
        <v>2537.0576667</v>
      </c>
      <c r="X17" s="232">
        <v>2542.0738519000001</v>
      </c>
      <c r="Y17" s="232">
        <v>2544.9566295999998</v>
      </c>
      <c r="Z17" s="232">
        <v>2549.6885185000001</v>
      </c>
      <c r="AA17" s="232">
        <v>2563.7326296000001</v>
      </c>
      <c r="AB17" s="232">
        <v>2566.5654073999999</v>
      </c>
      <c r="AC17" s="232">
        <v>2565.6499629999998</v>
      </c>
      <c r="AD17" s="232">
        <v>2554.7209630000002</v>
      </c>
      <c r="AE17" s="232">
        <v>2551.0080741000002</v>
      </c>
      <c r="AF17" s="232">
        <v>2548.2459629999998</v>
      </c>
      <c r="AG17" s="232">
        <v>2545.7978889000001</v>
      </c>
      <c r="AH17" s="232">
        <v>2545.4148888999998</v>
      </c>
      <c r="AI17" s="232">
        <v>2546.4602221999999</v>
      </c>
      <c r="AJ17" s="232">
        <v>2568.4207037000001</v>
      </c>
      <c r="AK17" s="232">
        <v>2557.7075926000002</v>
      </c>
      <c r="AL17" s="232">
        <v>2533.8077036999998</v>
      </c>
      <c r="AM17" s="232">
        <v>2536.5954074000001</v>
      </c>
      <c r="AN17" s="232">
        <v>2456.4161852000002</v>
      </c>
      <c r="AO17" s="232">
        <v>2333.1444074000001</v>
      </c>
      <c r="AP17" s="232">
        <v>2002.3034815000001</v>
      </c>
      <c r="AQ17" s="232">
        <v>1916.204037</v>
      </c>
      <c r="AR17" s="232">
        <v>1910.3694814999999</v>
      </c>
      <c r="AS17" s="232">
        <v>2108.1924073999999</v>
      </c>
      <c r="AT17" s="232">
        <v>2170.3431851999999</v>
      </c>
      <c r="AU17" s="232">
        <v>2220.2144073999998</v>
      </c>
      <c r="AV17" s="232">
        <v>2260.6115556</v>
      </c>
      <c r="AW17" s="232">
        <v>2283.8195556000001</v>
      </c>
      <c r="AX17" s="232">
        <v>2292.6438889000001</v>
      </c>
      <c r="AY17" s="232">
        <v>2260.0666295999999</v>
      </c>
      <c r="AZ17" s="232">
        <v>2260.3870741000001</v>
      </c>
      <c r="BA17" s="232">
        <v>2266.5872963000002</v>
      </c>
      <c r="BB17" s="232">
        <v>2278.6672963000001</v>
      </c>
      <c r="BC17" s="232">
        <v>2296.6270740999998</v>
      </c>
      <c r="BD17" s="232">
        <v>2320.4666296</v>
      </c>
      <c r="BE17" s="232">
        <v>2310.2728519000002</v>
      </c>
      <c r="BF17" s="232">
        <v>2320.4676295999998</v>
      </c>
      <c r="BG17" s="232">
        <v>2333.2735185000001</v>
      </c>
      <c r="BH17" s="305">
        <v>2352.2220000000002</v>
      </c>
      <c r="BI17" s="305">
        <v>2367.6010000000001</v>
      </c>
      <c r="BJ17" s="305">
        <v>2382.944</v>
      </c>
      <c r="BK17" s="305">
        <v>2397.8580000000002</v>
      </c>
      <c r="BL17" s="305">
        <v>2413.42</v>
      </c>
      <c r="BM17" s="305">
        <v>2429.2370000000001</v>
      </c>
      <c r="BN17" s="305">
        <v>2445.326</v>
      </c>
      <c r="BO17" s="305">
        <v>2461.645</v>
      </c>
      <c r="BP17" s="305">
        <v>2478.21</v>
      </c>
      <c r="BQ17" s="305">
        <v>2495.0650000000001</v>
      </c>
      <c r="BR17" s="305">
        <v>2512.085</v>
      </c>
      <c r="BS17" s="305">
        <v>2529.3150000000001</v>
      </c>
      <c r="BT17" s="305">
        <v>2547.2550000000001</v>
      </c>
      <c r="BU17" s="305">
        <v>2564.5329999999999</v>
      </c>
      <c r="BV17" s="305">
        <v>2581.6489999999999</v>
      </c>
    </row>
    <row r="18" spans="1:74" ht="11.1" customHeight="1" x14ac:dyDescent="0.2">
      <c r="A18" s="140"/>
      <c r="B18" s="141" t="s">
        <v>922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324"/>
      <c r="BI18" s="324"/>
      <c r="BJ18" s="324"/>
      <c r="BK18" s="324"/>
      <c r="BL18" s="324"/>
      <c r="BM18" s="324"/>
      <c r="BN18" s="324"/>
      <c r="BO18" s="324"/>
      <c r="BP18" s="324"/>
      <c r="BQ18" s="324"/>
      <c r="BR18" s="324"/>
      <c r="BS18" s="324"/>
      <c r="BT18" s="324"/>
      <c r="BU18" s="324"/>
      <c r="BV18" s="324"/>
    </row>
    <row r="19" spans="1:74" ht="11.1" customHeight="1" x14ac:dyDescent="0.2">
      <c r="A19" s="555" t="s">
        <v>921</v>
      </c>
      <c r="B19" s="39" t="s">
        <v>1108</v>
      </c>
      <c r="C19" s="232">
        <v>3225.0625556</v>
      </c>
      <c r="D19" s="232">
        <v>3239.1835556000001</v>
      </c>
      <c r="E19" s="232">
        <v>3252.0158888999999</v>
      </c>
      <c r="F19" s="232">
        <v>3267.1469630000001</v>
      </c>
      <c r="G19" s="232">
        <v>3274.7114074000001</v>
      </c>
      <c r="H19" s="232">
        <v>3278.2966296</v>
      </c>
      <c r="I19" s="232">
        <v>3259.9377407000002</v>
      </c>
      <c r="J19" s="232">
        <v>3269.0381852</v>
      </c>
      <c r="K19" s="232">
        <v>3287.6330741000002</v>
      </c>
      <c r="L19" s="232">
        <v>3337.6757407</v>
      </c>
      <c r="M19" s="232">
        <v>3358.7945184999999</v>
      </c>
      <c r="N19" s="232">
        <v>3372.9427406999998</v>
      </c>
      <c r="O19" s="232">
        <v>3372.2313703999998</v>
      </c>
      <c r="P19" s="232">
        <v>3378.3552592999999</v>
      </c>
      <c r="Q19" s="232">
        <v>3383.4253703999998</v>
      </c>
      <c r="R19" s="232">
        <v>3380.5145926</v>
      </c>
      <c r="S19" s="232">
        <v>3388.6724814999998</v>
      </c>
      <c r="T19" s="232">
        <v>3400.9719258999999</v>
      </c>
      <c r="U19" s="232">
        <v>3425.4003333000001</v>
      </c>
      <c r="V19" s="232">
        <v>3439.9923333000002</v>
      </c>
      <c r="W19" s="232">
        <v>3452.7353333000001</v>
      </c>
      <c r="X19" s="232">
        <v>3466.0128888999998</v>
      </c>
      <c r="Y19" s="232">
        <v>3473.2702221999998</v>
      </c>
      <c r="Z19" s="232">
        <v>3476.8908888999999</v>
      </c>
      <c r="AA19" s="232">
        <v>3469.8538518999999</v>
      </c>
      <c r="AB19" s="232">
        <v>3471.4669629999999</v>
      </c>
      <c r="AC19" s="232">
        <v>3474.7091851999999</v>
      </c>
      <c r="AD19" s="232">
        <v>3485.2877778000002</v>
      </c>
      <c r="AE19" s="232">
        <v>3487.5077778</v>
      </c>
      <c r="AF19" s="232">
        <v>3487.0764444000001</v>
      </c>
      <c r="AG19" s="232">
        <v>3490.4201481</v>
      </c>
      <c r="AH19" s="232">
        <v>3479.8663704000001</v>
      </c>
      <c r="AI19" s="232">
        <v>3461.8414815000001</v>
      </c>
      <c r="AJ19" s="232">
        <v>3432.3798519000002</v>
      </c>
      <c r="AK19" s="232">
        <v>3402.3869629999999</v>
      </c>
      <c r="AL19" s="232">
        <v>3367.8971852</v>
      </c>
      <c r="AM19" s="232">
        <v>3389.4666667000001</v>
      </c>
      <c r="AN19" s="232">
        <v>3300.5659999999998</v>
      </c>
      <c r="AO19" s="232">
        <v>3161.7513333000002</v>
      </c>
      <c r="AP19" s="232">
        <v>2752.9954074000002</v>
      </c>
      <c r="AQ19" s="232">
        <v>2679.3731852000001</v>
      </c>
      <c r="AR19" s="232">
        <v>2720.8574073999998</v>
      </c>
      <c r="AS19" s="232">
        <v>3067.2852592999998</v>
      </c>
      <c r="AT19" s="232">
        <v>3196.6044815</v>
      </c>
      <c r="AU19" s="232">
        <v>3298.6522593</v>
      </c>
      <c r="AV19" s="232">
        <v>3358.9521481000002</v>
      </c>
      <c r="AW19" s="232">
        <v>3417.3143703999999</v>
      </c>
      <c r="AX19" s="232">
        <v>3459.2624814999999</v>
      </c>
      <c r="AY19" s="232">
        <v>3465.7801851999998</v>
      </c>
      <c r="AZ19" s="232">
        <v>3489.1622963</v>
      </c>
      <c r="BA19" s="232">
        <v>3510.3925184999998</v>
      </c>
      <c r="BB19" s="232">
        <v>3529.4708519000001</v>
      </c>
      <c r="BC19" s="232">
        <v>3546.3972963000001</v>
      </c>
      <c r="BD19" s="232">
        <v>3561.1718519000001</v>
      </c>
      <c r="BE19" s="232">
        <v>3541.8621481</v>
      </c>
      <c r="BF19" s="232">
        <v>3539.9813703999998</v>
      </c>
      <c r="BG19" s="232">
        <v>3538.1174814999999</v>
      </c>
      <c r="BH19" s="305">
        <v>3527.3229999999999</v>
      </c>
      <c r="BI19" s="305">
        <v>3532.203</v>
      </c>
      <c r="BJ19" s="305">
        <v>3543.8119999999999</v>
      </c>
      <c r="BK19" s="305">
        <v>3571.24</v>
      </c>
      <c r="BL19" s="305">
        <v>3589.4839999999999</v>
      </c>
      <c r="BM19" s="305">
        <v>3607.6350000000002</v>
      </c>
      <c r="BN19" s="305">
        <v>3625.6840000000002</v>
      </c>
      <c r="BO19" s="305">
        <v>3643.6590000000001</v>
      </c>
      <c r="BP19" s="305">
        <v>3661.55</v>
      </c>
      <c r="BQ19" s="305">
        <v>3679.5479999999998</v>
      </c>
      <c r="BR19" s="305">
        <v>3697.127</v>
      </c>
      <c r="BS19" s="305">
        <v>3714.4780000000001</v>
      </c>
      <c r="BT19" s="305">
        <v>3731.4870000000001</v>
      </c>
      <c r="BU19" s="305">
        <v>3748.4679999999998</v>
      </c>
      <c r="BV19" s="305">
        <v>3765.3069999999998</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322"/>
      <c r="BI20" s="322"/>
      <c r="BJ20" s="322"/>
      <c r="BK20" s="322"/>
      <c r="BL20" s="322"/>
      <c r="BM20" s="322"/>
      <c r="BN20" s="322"/>
      <c r="BO20" s="322"/>
      <c r="BP20" s="322"/>
      <c r="BQ20" s="322"/>
      <c r="BR20" s="322"/>
      <c r="BS20" s="322"/>
      <c r="BT20" s="322"/>
      <c r="BU20" s="322"/>
      <c r="BV20" s="322"/>
    </row>
    <row r="21" spans="1:74" ht="11.1" customHeight="1" x14ac:dyDescent="0.2">
      <c r="A21" s="140" t="s">
        <v>563</v>
      </c>
      <c r="B21" s="39" t="s">
        <v>1108</v>
      </c>
      <c r="C21" s="232">
        <v>13742.1</v>
      </c>
      <c r="D21" s="232">
        <v>13792.3</v>
      </c>
      <c r="E21" s="232">
        <v>13851.3</v>
      </c>
      <c r="F21" s="232">
        <v>13869.6</v>
      </c>
      <c r="G21" s="232">
        <v>13962.6</v>
      </c>
      <c r="H21" s="232">
        <v>13963.5</v>
      </c>
      <c r="I21" s="232">
        <v>13999.9</v>
      </c>
      <c r="J21" s="232">
        <v>14015.8</v>
      </c>
      <c r="K21" s="232">
        <v>14030.9</v>
      </c>
      <c r="L21" s="232">
        <v>14062.7</v>
      </c>
      <c r="M21" s="232">
        <v>14078.4</v>
      </c>
      <c r="N21" s="232">
        <v>14111.5</v>
      </c>
      <c r="O21" s="232">
        <v>14211.4</v>
      </c>
      <c r="P21" s="232">
        <v>14250.1</v>
      </c>
      <c r="Q21" s="232">
        <v>14298.3</v>
      </c>
      <c r="R21" s="232">
        <v>14329.5</v>
      </c>
      <c r="S21" s="232">
        <v>14373.2</v>
      </c>
      <c r="T21" s="232">
        <v>14416.2</v>
      </c>
      <c r="U21" s="232">
        <v>14467</v>
      </c>
      <c r="V21" s="232">
        <v>14509.6</v>
      </c>
      <c r="W21" s="232">
        <v>14498.8</v>
      </c>
      <c r="X21" s="232">
        <v>14527.7</v>
      </c>
      <c r="Y21" s="232">
        <v>14550.4</v>
      </c>
      <c r="Z21" s="232">
        <v>14719.3</v>
      </c>
      <c r="AA21" s="232">
        <v>14714.3</v>
      </c>
      <c r="AB21" s="232">
        <v>14742.1</v>
      </c>
      <c r="AC21" s="232">
        <v>14732.5</v>
      </c>
      <c r="AD21" s="232">
        <v>14678</v>
      </c>
      <c r="AE21" s="232">
        <v>14673.5</v>
      </c>
      <c r="AF21" s="232">
        <v>14686.4</v>
      </c>
      <c r="AG21" s="232">
        <v>14703.7</v>
      </c>
      <c r="AH21" s="232">
        <v>14777.8</v>
      </c>
      <c r="AI21" s="232">
        <v>14807.9</v>
      </c>
      <c r="AJ21" s="232">
        <v>14821.4</v>
      </c>
      <c r="AK21" s="232">
        <v>14885.9</v>
      </c>
      <c r="AL21" s="232">
        <v>14844.1</v>
      </c>
      <c r="AM21" s="232">
        <v>14976.5</v>
      </c>
      <c r="AN21" s="232">
        <v>15068.8</v>
      </c>
      <c r="AO21" s="232">
        <v>14844</v>
      </c>
      <c r="AP21" s="232">
        <v>17170.7</v>
      </c>
      <c r="AQ21" s="232">
        <v>16333</v>
      </c>
      <c r="AR21" s="232">
        <v>16057.3</v>
      </c>
      <c r="AS21" s="232">
        <v>16151.9</v>
      </c>
      <c r="AT21" s="232">
        <v>15553.9</v>
      </c>
      <c r="AU21" s="232">
        <v>15643.4</v>
      </c>
      <c r="AV21" s="232">
        <v>15568.4</v>
      </c>
      <c r="AW21" s="232">
        <v>15366.5</v>
      </c>
      <c r="AX21" s="232">
        <v>15393.8</v>
      </c>
      <c r="AY21" s="232">
        <v>16988.599999999999</v>
      </c>
      <c r="AZ21" s="232">
        <v>15548.2</v>
      </c>
      <c r="BA21" s="232">
        <v>19119.5</v>
      </c>
      <c r="BB21" s="232">
        <v>16069.5</v>
      </c>
      <c r="BC21" s="232">
        <v>15555.5</v>
      </c>
      <c r="BD21" s="232">
        <v>15472.3</v>
      </c>
      <c r="BE21" s="232">
        <v>15579.7</v>
      </c>
      <c r="BF21" s="232">
        <v>15398.981704</v>
      </c>
      <c r="BG21" s="232">
        <v>15324.530815</v>
      </c>
      <c r="BH21" s="305">
        <v>15248.3</v>
      </c>
      <c r="BI21" s="305">
        <v>15208.52</v>
      </c>
      <c r="BJ21" s="305">
        <v>15191.28</v>
      </c>
      <c r="BK21" s="305">
        <v>15204.29</v>
      </c>
      <c r="BL21" s="305">
        <v>15226.38</v>
      </c>
      <c r="BM21" s="305">
        <v>15265.24</v>
      </c>
      <c r="BN21" s="305">
        <v>15344.44</v>
      </c>
      <c r="BO21" s="305">
        <v>15399.18</v>
      </c>
      <c r="BP21" s="305">
        <v>15453.03</v>
      </c>
      <c r="BQ21" s="305">
        <v>15515.49</v>
      </c>
      <c r="BR21" s="305">
        <v>15560.42</v>
      </c>
      <c r="BS21" s="305">
        <v>15597.34</v>
      </c>
      <c r="BT21" s="305">
        <v>15612.24</v>
      </c>
      <c r="BU21" s="305">
        <v>15643.62</v>
      </c>
      <c r="BV21" s="305">
        <v>15677.49</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304"/>
      <c r="BI22" s="304"/>
      <c r="BJ22" s="304"/>
      <c r="BK22" s="304"/>
      <c r="BL22" s="304"/>
      <c r="BM22" s="304"/>
      <c r="BN22" s="304"/>
      <c r="BO22" s="304"/>
      <c r="BP22" s="304"/>
      <c r="BQ22" s="304"/>
      <c r="BR22" s="304"/>
      <c r="BS22" s="304"/>
      <c r="BT22" s="304"/>
      <c r="BU22" s="304"/>
      <c r="BV22" s="304"/>
    </row>
    <row r="23" spans="1:74" ht="11.1" customHeight="1" x14ac:dyDescent="0.2">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143.27199999999999</v>
      </c>
      <c r="BA23" s="250">
        <v>144.05699999999999</v>
      </c>
      <c r="BB23" s="250">
        <v>144.32599999999999</v>
      </c>
      <c r="BC23" s="250">
        <v>144.94</v>
      </c>
      <c r="BD23" s="250">
        <v>145.90199999999999</v>
      </c>
      <c r="BE23" s="250">
        <v>146.95500000000001</v>
      </c>
      <c r="BF23" s="250">
        <v>147.19</v>
      </c>
      <c r="BG23" s="250">
        <v>147.77611110999999</v>
      </c>
      <c r="BH23" s="316">
        <v>148.03700000000001</v>
      </c>
      <c r="BI23" s="316">
        <v>148.4222</v>
      </c>
      <c r="BJ23" s="316">
        <v>148.7978</v>
      </c>
      <c r="BK23" s="316">
        <v>149.15459999999999</v>
      </c>
      <c r="BL23" s="316">
        <v>149.51750000000001</v>
      </c>
      <c r="BM23" s="316">
        <v>149.87739999999999</v>
      </c>
      <c r="BN23" s="316">
        <v>150.244</v>
      </c>
      <c r="BO23" s="316">
        <v>150.5908</v>
      </c>
      <c r="BP23" s="316">
        <v>150.9273</v>
      </c>
      <c r="BQ23" s="316">
        <v>151.26320000000001</v>
      </c>
      <c r="BR23" s="316">
        <v>151.57220000000001</v>
      </c>
      <c r="BS23" s="316">
        <v>151.8638</v>
      </c>
      <c r="BT23" s="316">
        <v>152.14009999999999</v>
      </c>
      <c r="BU23" s="316">
        <v>152.39570000000001</v>
      </c>
      <c r="BV23" s="316">
        <v>152.63239999999999</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6.1</v>
      </c>
      <c r="BC25" s="250">
        <v>5.8</v>
      </c>
      <c r="BD25" s="250">
        <v>5.9</v>
      </c>
      <c r="BE25" s="250">
        <v>5.4</v>
      </c>
      <c r="BF25" s="250">
        <v>5.2</v>
      </c>
      <c r="BG25" s="250">
        <v>5.1307577268999998</v>
      </c>
      <c r="BH25" s="316">
        <v>5.135148</v>
      </c>
      <c r="BI25" s="316">
        <v>5.0415169999999998</v>
      </c>
      <c r="BJ25" s="316">
        <v>4.9328690000000002</v>
      </c>
      <c r="BK25" s="316">
        <v>4.7882699999999998</v>
      </c>
      <c r="BL25" s="316">
        <v>4.6652889999999996</v>
      </c>
      <c r="BM25" s="316">
        <v>4.5429919999999999</v>
      </c>
      <c r="BN25" s="316">
        <v>4.4114680000000002</v>
      </c>
      <c r="BO25" s="316">
        <v>4.2979719999999997</v>
      </c>
      <c r="BP25" s="316">
        <v>4.1925910000000002</v>
      </c>
      <c r="BQ25" s="316">
        <v>4.0942639999999999</v>
      </c>
      <c r="BR25" s="316">
        <v>4.0059149999999999</v>
      </c>
      <c r="BS25" s="316">
        <v>3.9264790000000001</v>
      </c>
      <c r="BT25" s="316">
        <v>3.8552070000000001</v>
      </c>
      <c r="BU25" s="316">
        <v>3.7941630000000002</v>
      </c>
      <c r="BV25" s="316">
        <v>3.742597</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325"/>
      <c r="BI26" s="325"/>
      <c r="BJ26" s="325"/>
      <c r="BK26" s="325"/>
      <c r="BL26" s="325"/>
      <c r="BM26" s="325"/>
      <c r="BN26" s="325"/>
      <c r="BO26" s="325"/>
      <c r="BP26" s="325"/>
      <c r="BQ26" s="325"/>
      <c r="BR26" s="325"/>
      <c r="BS26" s="325"/>
      <c r="BT26" s="325"/>
      <c r="BU26" s="325"/>
      <c r="BV26" s="325"/>
    </row>
    <row r="27" spans="1:74" ht="11.1" customHeight="1" x14ac:dyDescent="0.2">
      <c r="A27" s="140" t="s">
        <v>826</v>
      </c>
      <c r="B27" s="203" t="s">
        <v>827</v>
      </c>
      <c r="C27" s="437">
        <v>1.1930000000000001</v>
      </c>
      <c r="D27" s="437">
        <v>1.2809999999999999</v>
      </c>
      <c r="E27" s="437">
        <v>1.19</v>
      </c>
      <c r="F27" s="437">
        <v>1.145</v>
      </c>
      <c r="G27" s="437">
        <v>1.1599999999999999</v>
      </c>
      <c r="H27" s="437">
        <v>1.2470000000000001</v>
      </c>
      <c r="I27" s="437">
        <v>1.202</v>
      </c>
      <c r="J27" s="437">
        <v>1.159</v>
      </c>
      <c r="K27" s="437">
        <v>1.175</v>
      </c>
      <c r="L27" s="437">
        <v>1.248</v>
      </c>
      <c r="M27" s="437">
        <v>1.278</v>
      </c>
      <c r="N27" s="437">
        <v>1.1819999999999999</v>
      </c>
      <c r="O27" s="437">
        <v>1.3089999999999999</v>
      </c>
      <c r="P27" s="437">
        <v>1.2889999999999999</v>
      </c>
      <c r="Q27" s="437">
        <v>1.327</v>
      </c>
      <c r="R27" s="437">
        <v>1.2849999999999999</v>
      </c>
      <c r="S27" s="437">
        <v>1.3540000000000001</v>
      </c>
      <c r="T27" s="437">
        <v>1.1990000000000001</v>
      </c>
      <c r="U27" s="437">
        <v>1.1930000000000001</v>
      </c>
      <c r="V27" s="437">
        <v>1.288</v>
      </c>
      <c r="W27" s="437">
        <v>1.238</v>
      </c>
      <c r="X27" s="437">
        <v>1.208</v>
      </c>
      <c r="Y27" s="437">
        <v>1.1830000000000001</v>
      </c>
      <c r="Z27" s="437">
        <v>1.095</v>
      </c>
      <c r="AA27" s="437">
        <v>1.244</v>
      </c>
      <c r="AB27" s="437">
        <v>1.1419999999999999</v>
      </c>
      <c r="AC27" s="437">
        <v>1.2030000000000001</v>
      </c>
      <c r="AD27" s="437">
        <v>1.282</v>
      </c>
      <c r="AE27" s="437">
        <v>1.3029999999999999</v>
      </c>
      <c r="AF27" s="437">
        <v>1.2370000000000001</v>
      </c>
      <c r="AG27" s="437">
        <v>1.224</v>
      </c>
      <c r="AH27" s="437">
        <v>1.371</v>
      </c>
      <c r="AI27" s="437">
        <v>1.2849999999999999</v>
      </c>
      <c r="AJ27" s="437">
        <v>1.3180000000000001</v>
      </c>
      <c r="AK27" s="437">
        <v>1.35</v>
      </c>
      <c r="AL27" s="437">
        <v>1.5469999999999999</v>
      </c>
      <c r="AM27" s="437">
        <v>1.589</v>
      </c>
      <c r="AN27" s="437">
        <v>1.589</v>
      </c>
      <c r="AO27" s="437">
        <v>1.2769999999999999</v>
      </c>
      <c r="AP27" s="437">
        <v>0.93799999999999994</v>
      </c>
      <c r="AQ27" s="437">
        <v>1.046</v>
      </c>
      <c r="AR27" s="437">
        <v>1.2729999999999999</v>
      </c>
      <c r="AS27" s="437">
        <v>1.4970000000000001</v>
      </c>
      <c r="AT27" s="437">
        <v>1.3759999999999999</v>
      </c>
      <c r="AU27" s="437">
        <v>1.448</v>
      </c>
      <c r="AV27" s="437">
        <v>1.514</v>
      </c>
      <c r="AW27" s="437">
        <v>1.5509999999999999</v>
      </c>
      <c r="AX27" s="437">
        <v>1.661</v>
      </c>
      <c r="AY27" s="437">
        <v>1.625</v>
      </c>
      <c r="AZ27" s="437">
        <v>1.4470000000000001</v>
      </c>
      <c r="BA27" s="437">
        <v>1.7250000000000001</v>
      </c>
      <c r="BB27" s="437">
        <v>1.514</v>
      </c>
      <c r="BC27" s="437">
        <v>1.5940000000000001</v>
      </c>
      <c r="BD27" s="437">
        <v>1.65</v>
      </c>
      <c r="BE27" s="437">
        <v>1.534</v>
      </c>
      <c r="BF27" s="437">
        <v>1.5087048518999999</v>
      </c>
      <c r="BG27" s="437">
        <v>1.4906990740999999</v>
      </c>
      <c r="BH27" s="438">
        <v>1.480945</v>
      </c>
      <c r="BI27" s="438">
        <v>1.466858</v>
      </c>
      <c r="BJ27" s="438">
        <v>1.453014</v>
      </c>
      <c r="BK27" s="438">
        <v>1.4368559999999999</v>
      </c>
      <c r="BL27" s="438">
        <v>1.4254169999999999</v>
      </c>
      <c r="BM27" s="438">
        <v>1.4161379999999999</v>
      </c>
      <c r="BN27" s="438">
        <v>1.4117519999999999</v>
      </c>
      <c r="BO27" s="438">
        <v>1.4047480000000001</v>
      </c>
      <c r="BP27" s="438">
        <v>1.397858</v>
      </c>
      <c r="BQ27" s="438">
        <v>1.3909260000000001</v>
      </c>
      <c r="BR27" s="438">
        <v>1.384377</v>
      </c>
      <c r="BS27" s="438">
        <v>1.3780559999999999</v>
      </c>
      <c r="BT27" s="438">
        <v>1.3709210000000001</v>
      </c>
      <c r="BU27" s="438">
        <v>1.3658410000000001</v>
      </c>
      <c r="BV27" s="438">
        <v>1.361772</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1400</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306"/>
      <c r="BI29" s="306"/>
      <c r="BJ29" s="306"/>
      <c r="BK29" s="306"/>
      <c r="BL29" s="306"/>
      <c r="BM29" s="306"/>
      <c r="BN29" s="306"/>
      <c r="BO29" s="306"/>
      <c r="BP29" s="306"/>
      <c r="BQ29" s="306"/>
      <c r="BR29" s="306"/>
      <c r="BS29" s="306"/>
      <c r="BT29" s="306"/>
      <c r="BU29" s="306"/>
      <c r="BV29" s="306"/>
    </row>
    <row r="30" spans="1:74" ht="11.1" customHeight="1" x14ac:dyDescent="0.2">
      <c r="A30" s="555" t="s">
        <v>586</v>
      </c>
      <c r="B30" s="556" t="s">
        <v>585</v>
      </c>
      <c r="C30" s="250">
        <v>98.744600000000005</v>
      </c>
      <c r="D30" s="250">
        <v>98.367599999999996</v>
      </c>
      <c r="E30" s="250">
        <v>99.106499999999997</v>
      </c>
      <c r="F30" s="250">
        <v>100.0363</v>
      </c>
      <c r="G30" s="250">
        <v>100.14700000000001</v>
      </c>
      <c r="H30" s="250">
        <v>100.30419999999999</v>
      </c>
      <c r="I30" s="250">
        <v>100.2092</v>
      </c>
      <c r="J30" s="250">
        <v>99.705500000000001</v>
      </c>
      <c r="K30" s="250">
        <v>99.748500000000007</v>
      </c>
      <c r="L30" s="250">
        <v>100.988</v>
      </c>
      <c r="M30" s="250">
        <v>101.273</v>
      </c>
      <c r="N30" s="250">
        <v>101.36960000000001</v>
      </c>
      <c r="O30" s="250">
        <v>101.3561</v>
      </c>
      <c r="P30" s="250">
        <v>101.6495</v>
      </c>
      <c r="Q30" s="250">
        <v>102.298</v>
      </c>
      <c r="R30" s="250">
        <v>103.40949999999999</v>
      </c>
      <c r="S30" s="250">
        <v>102.5408</v>
      </c>
      <c r="T30" s="250">
        <v>103.3045</v>
      </c>
      <c r="U30" s="250">
        <v>103.5474</v>
      </c>
      <c r="V30" s="250">
        <v>104.16589999999999</v>
      </c>
      <c r="W30" s="250">
        <v>104.1315</v>
      </c>
      <c r="X30" s="250">
        <v>103.98739999999999</v>
      </c>
      <c r="Y30" s="250">
        <v>103.9127</v>
      </c>
      <c r="Z30" s="250">
        <v>103.867</v>
      </c>
      <c r="AA30" s="250">
        <v>103.3023</v>
      </c>
      <c r="AB30" s="250">
        <v>102.72799999999999</v>
      </c>
      <c r="AC30" s="250">
        <v>102.8635</v>
      </c>
      <c r="AD30" s="250">
        <v>102.2543</v>
      </c>
      <c r="AE30" s="250">
        <v>102.45189999999999</v>
      </c>
      <c r="AF30" s="250">
        <v>102.384</v>
      </c>
      <c r="AG30" s="250">
        <v>102.0568</v>
      </c>
      <c r="AH30" s="250">
        <v>102.68819999999999</v>
      </c>
      <c r="AI30" s="250">
        <v>102.3143</v>
      </c>
      <c r="AJ30" s="250">
        <v>101.4645</v>
      </c>
      <c r="AK30" s="250">
        <v>101.9876</v>
      </c>
      <c r="AL30" s="250">
        <v>101.61790000000001</v>
      </c>
      <c r="AM30" s="250">
        <v>101.09180000000001</v>
      </c>
      <c r="AN30" s="250">
        <v>101.32470000000001</v>
      </c>
      <c r="AO30" s="250">
        <v>97.447699999999998</v>
      </c>
      <c r="AP30" s="250">
        <v>84.201800000000006</v>
      </c>
      <c r="AQ30" s="250">
        <v>85.843400000000003</v>
      </c>
      <c r="AR30" s="250">
        <v>91.162199999999999</v>
      </c>
      <c r="AS30" s="250">
        <v>94.8887</v>
      </c>
      <c r="AT30" s="250">
        <v>95.892399999999995</v>
      </c>
      <c r="AU30" s="250">
        <v>95.601900000000001</v>
      </c>
      <c r="AV30" s="250">
        <v>96.645399999999995</v>
      </c>
      <c r="AW30" s="250">
        <v>97.160899999999998</v>
      </c>
      <c r="AX30" s="250">
        <v>98.285399999999996</v>
      </c>
      <c r="AY30" s="250">
        <v>99.407600000000002</v>
      </c>
      <c r="AZ30" s="250">
        <v>96.396600000000007</v>
      </c>
      <c r="BA30" s="250">
        <v>99.161799999999999</v>
      </c>
      <c r="BB30" s="250">
        <v>99.230099999999993</v>
      </c>
      <c r="BC30" s="250">
        <v>99.850399999999993</v>
      </c>
      <c r="BD30" s="250">
        <v>100.3398</v>
      </c>
      <c r="BE30" s="250">
        <v>101.1874</v>
      </c>
      <c r="BF30" s="250">
        <v>101.5949</v>
      </c>
      <c r="BG30" s="250">
        <v>101.48910988</v>
      </c>
      <c r="BH30" s="316">
        <v>101.593</v>
      </c>
      <c r="BI30" s="316">
        <v>101.922</v>
      </c>
      <c r="BJ30" s="316">
        <v>102.3135</v>
      </c>
      <c r="BK30" s="316">
        <v>102.85290000000001</v>
      </c>
      <c r="BL30" s="316">
        <v>103.3049</v>
      </c>
      <c r="BM30" s="316">
        <v>103.7551</v>
      </c>
      <c r="BN30" s="316">
        <v>104.2419</v>
      </c>
      <c r="BO30" s="316">
        <v>104.6597</v>
      </c>
      <c r="BP30" s="316">
        <v>105.04689999999999</v>
      </c>
      <c r="BQ30" s="316">
        <v>105.4011</v>
      </c>
      <c r="BR30" s="316">
        <v>105.72880000000001</v>
      </c>
      <c r="BS30" s="316">
        <v>106.0278</v>
      </c>
      <c r="BT30" s="316">
        <v>106.2731</v>
      </c>
      <c r="BU30" s="316">
        <v>106.53319999999999</v>
      </c>
      <c r="BV30" s="316">
        <v>106.78319999999999</v>
      </c>
    </row>
    <row r="31" spans="1:74" ht="11.1" customHeight="1" x14ac:dyDescent="0.2">
      <c r="A31" s="297" t="s">
        <v>564</v>
      </c>
      <c r="B31" s="41" t="s">
        <v>906</v>
      </c>
      <c r="C31" s="250">
        <v>99.565899999999999</v>
      </c>
      <c r="D31" s="250">
        <v>99.436300000000003</v>
      </c>
      <c r="E31" s="250">
        <v>99.185900000000004</v>
      </c>
      <c r="F31" s="250">
        <v>100.3278</v>
      </c>
      <c r="G31" s="250">
        <v>100.1789</v>
      </c>
      <c r="H31" s="250">
        <v>100.1078</v>
      </c>
      <c r="I31" s="250">
        <v>99.913600000000002</v>
      </c>
      <c r="J31" s="250">
        <v>99.613299999999995</v>
      </c>
      <c r="K31" s="250">
        <v>99.670400000000001</v>
      </c>
      <c r="L31" s="250">
        <v>100.71510000000001</v>
      </c>
      <c r="M31" s="250">
        <v>100.76519999999999</v>
      </c>
      <c r="N31" s="250">
        <v>100.5196</v>
      </c>
      <c r="O31" s="250">
        <v>100.1512</v>
      </c>
      <c r="P31" s="250">
        <v>101.0804</v>
      </c>
      <c r="Q31" s="250">
        <v>101.23869999999999</v>
      </c>
      <c r="R31" s="250">
        <v>101.9111</v>
      </c>
      <c r="S31" s="250">
        <v>101.12220000000001</v>
      </c>
      <c r="T31" s="250">
        <v>101.7276</v>
      </c>
      <c r="U31" s="250">
        <v>101.9494</v>
      </c>
      <c r="V31" s="250">
        <v>102.1579</v>
      </c>
      <c r="W31" s="250">
        <v>102.1361</v>
      </c>
      <c r="X31" s="250">
        <v>101.65860000000001</v>
      </c>
      <c r="Y31" s="250">
        <v>101.2411</v>
      </c>
      <c r="Z31" s="250">
        <v>101.48820000000001</v>
      </c>
      <c r="AA31" s="250">
        <v>100.7316</v>
      </c>
      <c r="AB31" s="250">
        <v>100.1606</v>
      </c>
      <c r="AC31" s="250">
        <v>100.0939</v>
      </c>
      <c r="AD31" s="250">
        <v>99.314499999999995</v>
      </c>
      <c r="AE31" s="250">
        <v>99.422899999999998</v>
      </c>
      <c r="AF31" s="250">
        <v>99.611500000000007</v>
      </c>
      <c r="AG31" s="250">
        <v>99.213899999999995</v>
      </c>
      <c r="AH31" s="250">
        <v>99.759799999999998</v>
      </c>
      <c r="AI31" s="250">
        <v>99.134100000000004</v>
      </c>
      <c r="AJ31" s="250">
        <v>98.439899999999994</v>
      </c>
      <c r="AK31" s="250">
        <v>99.255799999999994</v>
      </c>
      <c r="AL31" s="250">
        <v>99.244900000000001</v>
      </c>
      <c r="AM31" s="250">
        <v>99.006699999999995</v>
      </c>
      <c r="AN31" s="250">
        <v>99.024100000000004</v>
      </c>
      <c r="AO31" s="250">
        <v>94.707099999999997</v>
      </c>
      <c r="AP31" s="250">
        <v>79.674899999999994</v>
      </c>
      <c r="AQ31" s="250">
        <v>83.438100000000006</v>
      </c>
      <c r="AR31" s="250">
        <v>89.587000000000003</v>
      </c>
      <c r="AS31" s="250">
        <v>93.277699999999996</v>
      </c>
      <c r="AT31" s="250">
        <v>94.628900000000002</v>
      </c>
      <c r="AU31" s="250">
        <v>94.595100000000002</v>
      </c>
      <c r="AV31" s="250">
        <v>95.980099999999993</v>
      </c>
      <c r="AW31" s="250">
        <v>96.650899999999993</v>
      </c>
      <c r="AX31" s="250">
        <v>97.323300000000003</v>
      </c>
      <c r="AY31" s="250">
        <v>98.7911</v>
      </c>
      <c r="AZ31" s="250">
        <v>94.994600000000005</v>
      </c>
      <c r="BA31" s="250">
        <v>98.251199999999997</v>
      </c>
      <c r="BB31" s="250">
        <v>98.068799999999996</v>
      </c>
      <c r="BC31" s="250">
        <v>99.005899999999997</v>
      </c>
      <c r="BD31" s="250">
        <v>98.801699999999997</v>
      </c>
      <c r="BE31" s="250">
        <v>100.3741</v>
      </c>
      <c r="BF31" s="250">
        <v>100.4838</v>
      </c>
      <c r="BG31" s="250">
        <v>100.65285556000001</v>
      </c>
      <c r="BH31" s="316">
        <v>100.90089999999999</v>
      </c>
      <c r="BI31" s="316">
        <v>101.3128</v>
      </c>
      <c r="BJ31" s="316">
        <v>101.76479999999999</v>
      </c>
      <c r="BK31" s="316">
        <v>102.29559999999999</v>
      </c>
      <c r="BL31" s="316">
        <v>102.7993</v>
      </c>
      <c r="BM31" s="316">
        <v>103.3143</v>
      </c>
      <c r="BN31" s="316">
        <v>103.9034</v>
      </c>
      <c r="BO31" s="316">
        <v>104.3942</v>
      </c>
      <c r="BP31" s="316">
        <v>104.8494</v>
      </c>
      <c r="BQ31" s="316">
        <v>105.2663</v>
      </c>
      <c r="BR31" s="316">
        <v>105.6523</v>
      </c>
      <c r="BS31" s="316">
        <v>106.0047</v>
      </c>
      <c r="BT31" s="316">
        <v>106.3035</v>
      </c>
      <c r="BU31" s="316">
        <v>106.60380000000001</v>
      </c>
      <c r="BV31" s="316">
        <v>106.8857</v>
      </c>
    </row>
    <row r="32" spans="1:74" ht="11.1" customHeight="1" x14ac:dyDescent="0.2">
      <c r="A32" s="557" t="s">
        <v>891</v>
      </c>
      <c r="B32" s="558" t="s">
        <v>907</v>
      </c>
      <c r="C32" s="250">
        <v>99.925600000000003</v>
      </c>
      <c r="D32" s="250">
        <v>100.1709</v>
      </c>
      <c r="E32" s="250">
        <v>99.234099999999998</v>
      </c>
      <c r="F32" s="250">
        <v>99.983500000000006</v>
      </c>
      <c r="G32" s="250">
        <v>99.877399999999994</v>
      </c>
      <c r="H32" s="250">
        <v>99.497100000000003</v>
      </c>
      <c r="I32" s="250">
        <v>99.965999999999994</v>
      </c>
      <c r="J32" s="250">
        <v>100.4776</v>
      </c>
      <c r="K32" s="250">
        <v>100.83759999999999</v>
      </c>
      <c r="L32" s="250">
        <v>100.1772</v>
      </c>
      <c r="M32" s="250">
        <v>99.872</v>
      </c>
      <c r="N32" s="250">
        <v>99.980999999999995</v>
      </c>
      <c r="O32" s="250">
        <v>99.528000000000006</v>
      </c>
      <c r="P32" s="250">
        <v>100.9777</v>
      </c>
      <c r="Q32" s="250">
        <v>99.647800000000004</v>
      </c>
      <c r="R32" s="250">
        <v>100.63979999999999</v>
      </c>
      <c r="S32" s="250">
        <v>100.6086</v>
      </c>
      <c r="T32" s="250">
        <v>100.28660000000001</v>
      </c>
      <c r="U32" s="250">
        <v>101.6718</v>
      </c>
      <c r="V32" s="250">
        <v>101.163</v>
      </c>
      <c r="W32" s="250">
        <v>100.691</v>
      </c>
      <c r="X32" s="250">
        <v>100.38979999999999</v>
      </c>
      <c r="Y32" s="250">
        <v>99.510800000000003</v>
      </c>
      <c r="Z32" s="250">
        <v>99.215000000000003</v>
      </c>
      <c r="AA32" s="250">
        <v>100.7281</v>
      </c>
      <c r="AB32" s="250">
        <v>100.7345</v>
      </c>
      <c r="AC32" s="250">
        <v>100.9699</v>
      </c>
      <c r="AD32" s="250">
        <v>100.98390000000001</v>
      </c>
      <c r="AE32" s="250">
        <v>100.512</v>
      </c>
      <c r="AF32" s="250">
        <v>101.7848</v>
      </c>
      <c r="AG32" s="250">
        <v>101.0598</v>
      </c>
      <c r="AH32" s="250">
        <v>100.3507</v>
      </c>
      <c r="AI32" s="250">
        <v>100.3395</v>
      </c>
      <c r="AJ32" s="250">
        <v>101.5994</v>
      </c>
      <c r="AK32" s="250">
        <v>101.36409999999999</v>
      </c>
      <c r="AL32" s="250">
        <v>102.2242</v>
      </c>
      <c r="AM32" s="250">
        <v>102.0977</v>
      </c>
      <c r="AN32" s="250">
        <v>102.191</v>
      </c>
      <c r="AO32" s="250">
        <v>101.1142</v>
      </c>
      <c r="AP32" s="250">
        <v>91.041399999999996</v>
      </c>
      <c r="AQ32" s="250">
        <v>92.963899999999995</v>
      </c>
      <c r="AR32" s="250">
        <v>97.464699999999993</v>
      </c>
      <c r="AS32" s="250">
        <v>97.090500000000006</v>
      </c>
      <c r="AT32" s="250">
        <v>98.473799999999997</v>
      </c>
      <c r="AU32" s="250">
        <v>98.373699999999999</v>
      </c>
      <c r="AV32" s="250">
        <v>99.373099999999994</v>
      </c>
      <c r="AW32" s="250">
        <v>100.0068</v>
      </c>
      <c r="AX32" s="250">
        <v>100.7891</v>
      </c>
      <c r="AY32" s="250">
        <v>101.4829</v>
      </c>
      <c r="AZ32" s="250">
        <v>99.692400000000006</v>
      </c>
      <c r="BA32" s="250">
        <v>102.4663</v>
      </c>
      <c r="BB32" s="250">
        <v>101.3203</v>
      </c>
      <c r="BC32" s="250">
        <v>100.49</v>
      </c>
      <c r="BD32" s="250">
        <v>100.1302</v>
      </c>
      <c r="BE32" s="250">
        <v>99.449299999999994</v>
      </c>
      <c r="BF32" s="250">
        <v>99.460499999999996</v>
      </c>
      <c r="BG32" s="250">
        <v>100.23197284</v>
      </c>
      <c r="BH32" s="316">
        <v>100.3964</v>
      </c>
      <c r="BI32" s="316">
        <v>100.4851</v>
      </c>
      <c r="BJ32" s="316">
        <v>100.5819</v>
      </c>
      <c r="BK32" s="316">
        <v>100.69329999999999</v>
      </c>
      <c r="BL32" s="316">
        <v>100.80200000000001</v>
      </c>
      <c r="BM32" s="316">
        <v>100.9143</v>
      </c>
      <c r="BN32" s="316">
        <v>101.0235</v>
      </c>
      <c r="BO32" s="316">
        <v>101.148</v>
      </c>
      <c r="BP32" s="316">
        <v>101.2812</v>
      </c>
      <c r="BQ32" s="316">
        <v>101.43</v>
      </c>
      <c r="BR32" s="316">
        <v>101.5752</v>
      </c>
      <c r="BS32" s="316">
        <v>101.7238</v>
      </c>
      <c r="BT32" s="316">
        <v>101.8758</v>
      </c>
      <c r="BU32" s="316">
        <v>102.0312</v>
      </c>
      <c r="BV32" s="316">
        <v>102.18989999999999</v>
      </c>
    </row>
    <row r="33" spans="1:74" ht="11.1" customHeight="1" x14ac:dyDescent="0.2">
      <c r="A33" s="557" t="s">
        <v>892</v>
      </c>
      <c r="B33" s="558" t="s">
        <v>908</v>
      </c>
      <c r="C33" s="250">
        <v>100.08240000000001</v>
      </c>
      <c r="D33" s="250">
        <v>102.0449</v>
      </c>
      <c r="E33" s="250">
        <v>100.6592</v>
      </c>
      <c r="F33" s="250">
        <v>101.58329999999999</v>
      </c>
      <c r="G33" s="250">
        <v>100.1412</v>
      </c>
      <c r="H33" s="250">
        <v>100.6661</v>
      </c>
      <c r="I33" s="250">
        <v>99.206500000000005</v>
      </c>
      <c r="J33" s="250">
        <v>102.0945</v>
      </c>
      <c r="K33" s="250">
        <v>99.665300000000002</v>
      </c>
      <c r="L33" s="250">
        <v>96.688199999999995</v>
      </c>
      <c r="M33" s="250">
        <v>98.297600000000003</v>
      </c>
      <c r="N33" s="250">
        <v>98.870699999999999</v>
      </c>
      <c r="O33" s="250">
        <v>97.942300000000003</v>
      </c>
      <c r="P33" s="250">
        <v>97.357600000000005</v>
      </c>
      <c r="Q33" s="250">
        <v>98.6477</v>
      </c>
      <c r="R33" s="250">
        <v>99.16</v>
      </c>
      <c r="S33" s="250">
        <v>99.096299999999999</v>
      </c>
      <c r="T33" s="250">
        <v>98.786299999999997</v>
      </c>
      <c r="U33" s="250">
        <v>100.2213</v>
      </c>
      <c r="V33" s="250">
        <v>99.263300000000001</v>
      </c>
      <c r="W33" s="250">
        <v>99.575400000000002</v>
      </c>
      <c r="X33" s="250">
        <v>99.617800000000003</v>
      </c>
      <c r="Y33" s="250">
        <v>99.863600000000005</v>
      </c>
      <c r="Z33" s="250">
        <v>100.1003</v>
      </c>
      <c r="AA33" s="250">
        <v>99.703800000000001</v>
      </c>
      <c r="AB33" s="250">
        <v>98.911299999999997</v>
      </c>
      <c r="AC33" s="250">
        <v>98.350399999999993</v>
      </c>
      <c r="AD33" s="250">
        <v>98.354900000000001</v>
      </c>
      <c r="AE33" s="250">
        <v>98.073400000000007</v>
      </c>
      <c r="AF33" s="250">
        <v>95.608199999999997</v>
      </c>
      <c r="AG33" s="250">
        <v>97.585800000000006</v>
      </c>
      <c r="AH33" s="250">
        <v>99.139700000000005</v>
      </c>
      <c r="AI33" s="250">
        <v>98.976200000000006</v>
      </c>
      <c r="AJ33" s="250">
        <v>98.649199999999993</v>
      </c>
      <c r="AK33" s="250">
        <v>98.403300000000002</v>
      </c>
      <c r="AL33" s="250">
        <v>98.455399999999997</v>
      </c>
      <c r="AM33" s="250">
        <v>99.419399999999996</v>
      </c>
      <c r="AN33" s="250">
        <v>99.075299999999999</v>
      </c>
      <c r="AO33" s="250">
        <v>99.880700000000004</v>
      </c>
      <c r="AP33" s="250">
        <v>95.218100000000007</v>
      </c>
      <c r="AQ33" s="250">
        <v>89.476900000000001</v>
      </c>
      <c r="AR33" s="250">
        <v>89.851799999999997</v>
      </c>
      <c r="AS33" s="250">
        <v>89.890199999999993</v>
      </c>
      <c r="AT33" s="250">
        <v>90.219499999999996</v>
      </c>
      <c r="AU33" s="250">
        <v>91.988900000000001</v>
      </c>
      <c r="AV33" s="250">
        <v>94.560900000000004</v>
      </c>
      <c r="AW33" s="250">
        <v>95.3536</v>
      </c>
      <c r="AX33" s="250">
        <v>94.924899999999994</v>
      </c>
      <c r="AY33" s="250">
        <v>93.232900000000001</v>
      </c>
      <c r="AZ33" s="250">
        <v>92.433499999999995</v>
      </c>
      <c r="BA33" s="250">
        <v>96.143000000000001</v>
      </c>
      <c r="BB33" s="250">
        <v>95.522499999999994</v>
      </c>
      <c r="BC33" s="250">
        <v>95.780299999999997</v>
      </c>
      <c r="BD33" s="250">
        <v>93.793700000000001</v>
      </c>
      <c r="BE33" s="250">
        <v>94.6721</v>
      </c>
      <c r="BF33" s="250">
        <v>95.687799999999996</v>
      </c>
      <c r="BG33" s="250">
        <v>95.049489506</v>
      </c>
      <c r="BH33" s="316">
        <v>95.093209999999999</v>
      </c>
      <c r="BI33" s="316">
        <v>95.207239999999999</v>
      </c>
      <c r="BJ33" s="316">
        <v>95.365799999999993</v>
      </c>
      <c r="BK33" s="316">
        <v>95.650509999999997</v>
      </c>
      <c r="BL33" s="316">
        <v>95.836950000000002</v>
      </c>
      <c r="BM33" s="316">
        <v>96.006720000000001</v>
      </c>
      <c r="BN33" s="316">
        <v>96.138720000000006</v>
      </c>
      <c r="BO33" s="316">
        <v>96.29101</v>
      </c>
      <c r="BP33" s="316">
        <v>96.442480000000003</v>
      </c>
      <c r="BQ33" s="316">
        <v>96.619579999999999</v>
      </c>
      <c r="BR33" s="316">
        <v>96.749560000000002</v>
      </c>
      <c r="BS33" s="316">
        <v>96.858879999999999</v>
      </c>
      <c r="BT33" s="316">
        <v>96.919340000000005</v>
      </c>
      <c r="BU33" s="316">
        <v>97.008470000000003</v>
      </c>
      <c r="BV33" s="316">
        <v>97.098089999999999</v>
      </c>
    </row>
    <row r="34" spans="1:74" ht="11.1" customHeight="1" x14ac:dyDescent="0.2">
      <c r="A34" s="557" t="s">
        <v>893</v>
      </c>
      <c r="B34" s="558" t="s">
        <v>909</v>
      </c>
      <c r="C34" s="250">
        <v>97.926299999999998</v>
      </c>
      <c r="D34" s="250">
        <v>98.137900000000002</v>
      </c>
      <c r="E34" s="250">
        <v>98.816000000000003</v>
      </c>
      <c r="F34" s="250">
        <v>101.3404</v>
      </c>
      <c r="G34" s="250">
        <v>102.4229</v>
      </c>
      <c r="H34" s="250">
        <v>102.32689999999999</v>
      </c>
      <c r="I34" s="250">
        <v>100.4194</v>
      </c>
      <c r="J34" s="250">
        <v>99.730800000000002</v>
      </c>
      <c r="K34" s="250">
        <v>96.395700000000005</v>
      </c>
      <c r="L34" s="250">
        <v>101.2902</v>
      </c>
      <c r="M34" s="250">
        <v>100.8051</v>
      </c>
      <c r="N34" s="250">
        <v>100.3884</v>
      </c>
      <c r="O34" s="250">
        <v>99.764799999999994</v>
      </c>
      <c r="P34" s="250">
        <v>99.237700000000004</v>
      </c>
      <c r="Q34" s="250">
        <v>99.509699999999995</v>
      </c>
      <c r="R34" s="250">
        <v>99.938599999999994</v>
      </c>
      <c r="S34" s="250">
        <v>100.0446</v>
      </c>
      <c r="T34" s="250">
        <v>99.974199999999996</v>
      </c>
      <c r="U34" s="250">
        <v>100.1778</v>
      </c>
      <c r="V34" s="250">
        <v>100.66800000000001</v>
      </c>
      <c r="W34" s="250">
        <v>100.76</v>
      </c>
      <c r="X34" s="250">
        <v>100.107</v>
      </c>
      <c r="Y34" s="250">
        <v>99.186599999999999</v>
      </c>
      <c r="Z34" s="250">
        <v>99.885000000000005</v>
      </c>
      <c r="AA34" s="250">
        <v>101.0766</v>
      </c>
      <c r="AB34" s="250">
        <v>97.395799999999994</v>
      </c>
      <c r="AC34" s="250">
        <v>98.621899999999997</v>
      </c>
      <c r="AD34" s="250">
        <v>98.462999999999994</v>
      </c>
      <c r="AE34" s="250">
        <v>99.100099999999998</v>
      </c>
      <c r="AF34" s="250">
        <v>99.816100000000006</v>
      </c>
      <c r="AG34" s="250">
        <v>100.771</v>
      </c>
      <c r="AH34" s="250">
        <v>101.2766</v>
      </c>
      <c r="AI34" s="250">
        <v>100.5831</v>
      </c>
      <c r="AJ34" s="250">
        <v>98.844899999999996</v>
      </c>
      <c r="AK34" s="250">
        <v>98.257099999999994</v>
      </c>
      <c r="AL34" s="250">
        <v>98.611199999999997</v>
      </c>
      <c r="AM34" s="250">
        <v>100.8317</v>
      </c>
      <c r="AN34" s="250">
        <v>99.577200000000005</v>
      </c>
      <c r="AO34" s="250">
        <v>93.476699999999994</v>
      </c>
      <c r="AP34" s="250">
        <v>75.889200000000002</v>
      </c>
      <c r="AQ34" s="250">
        <v>76.441900000000004</v>
      </c>
      <c r="AR34" s="250">
        <v>79.575199999999995</v>
      </c>
      <c r="AS34" s="250">
        <v>84.037000000000006</v>
      </c>
      <c r="AT34" s="250">
        <v>84.004900000000006</v>
      </c>
      <c r="AU34" s="250">
        <v>83.809700000000007</v>
      </c>
      <c r="AV34" s="250">
        <v>85.827299999999994</v>
      </c>
      <c r="AW34" s="250">
        <v>85.7196</v>
      </c>
      <c r="AX34" s="250">
        <v>88.471599999999995</v>
      </c>
      <c r="AY34" s="250">
        <v>91.663200000000003</v>
      </c>
      <c r="AZ34" s="250">
        <v>85.243600000000001</v>
      </c>
      <c r="BA34" s="250">
        <v>94.563999999999993</v>
      </c>
      <c r="BB34" s="250">
        <v>95.942700000000002</v>
      </c>
      <c r="BC34" s="250">
        <v>96.208799999999997</v>
      </c>
      <c r="BD34" s="250">
        <v>95.811700000000002</v>
      </c>
      <c r="BE34" s="250">
        <v>96.060199999999995</v>
      </c>
      <c r="BF34" s="250">
        <v>96.642200000000003</v>
      </c>
      <c r="BG34" s="250">
        <v>95.067089136000007</v>
      </c>
      <c r="BH34" s="316">
        <v>96.934039999999996</v>
      </c>
      <c r="BI34" s="316">
        <v>97.702470000000005</v>
      </c>
      <c r="BJ34" s="316">
        <v>98.266260000000003</v>
      </c>
      <c r="BK34" s="316">
        <v>98.415189999999996</v>
      </c>
      <c r="BL34" s="316">
        <v>98.727350000000001</v>
      </c>
      <c r="BM34" s="316">
        <v>98.992530000000002</v>
      </c>
      <c r="BN34" s="316">
        <v>99.16865</v>
      </c>
      <c r="BO34" s="316">
        <v>99.371430000000004</v>
      </c>
      <c r="BP34" s="316">
        <v>99.558790000000002</v>
      </c>
      <c r="BQ34" s="316">
        <v>99.773629999999997</v>
      </c>
      <c r="BR34" s="316">
        <v>99.897970000000001</v>
      </c>
      <c r="BS34" s="316">
        <v>99.974699999999999</v>
      </c>
      <c r="BT34" s="316">
        <v>99.949029999999993</v>
      </c>
      <c r="BU34" s="316">
        <v>99.971670000000003</v>
      </c>
      <c r="BV34" s="316">
        <v>99.987799999999993</v>
      </c>
    </row>
    <row r="35" spans="1:74" ht="11.1" customHeight="1" x14ac:dyDescent="0.2">
      <c r="A35" s="557" t="s">
        <v>894</v>
      </c>
      <c r="B35" s="558" t="s">
        <v>910</v>
      </c>
      <c r="C35" s="250">
        <v>100.3905</v>
      </c>
      <c r="D35" s="250">
        <v>99.518100000000004</v>
      </c>
      <c r="E35" s="250">
        <v>99.896699999999996</v>
      </c>
      <c r="F35" s="250">
        <v>100.2313</v>
      </c>
      <c r="G35" s="250">
        <v>100.9731</v>
      </c>
      <c r="H35" s="250">
        <v>101.2</v>
      </c>
      <c r="I35" s="250">
        <v>101.6318</v>
      </c>
      <c r="J35" s="250">
        <v>98.402199999999993</v>
      </c>
      <c r="K35" s="250">
        <v>96.549099999999996</v>
      </c>
      <c r="L35" s="250">
        <v>100.6405</v>
      </c>
      <c r="M35" s="250">
        <v>100.544</v>
      </c>
      <c r="N35" s="250">
        <v>100.02290000000001</v>
      </c>
      <c r="O35" s="250">
        <v>98.366200000000006</v>
      </c>
      <c r="P35" s="250">
        <v>98.871099999999998</v>
      </c>
      <c r="Q35" s="250">
        <v>98.846299999999999</v>
      </c>
      <c r="R35" s="250">
        <v>99.427400000000006</v>
      </c>
      <c r="S35" s="250">
        <v>99.223600000000005</v>
      </c>
      <c r="T35" s="250">
        <v>99.329300000000003</v>
      </c>
      <c r="U35" s="250">
        <v>99.83</v>
      </c>
      <c r="V35" s="250">
        <v>98.575199999999995</v>
      </c>
      <c r="W35" s="250">
        <v>98.099900000000005</v>
      </c>
      <c r="X35" s="250">
        <v>97.588300000000004</v>
      </c>
      <c r="Y35" s="250">
        <v>98.047399999999996</v>
      </c>
      <c r="Z35" s="250">
        <v>97.558300000000003</v>
      </c>
      <c r="AA35" s="250">
        <v>96.562100000000001</v>
      </c>
      <c r="AB35" s="250">
        <v>96.613500000000002</v>
      </c>
      <c r="AC35" s="250">
        <v>96.180499999999995</v>
      </c>
      <c r="AD35" s="250">
        <v>95.610200000000006</v>
      </c>
      <c r="AE35" s="250">
        <v>94.855599999999995</v>
      </c>
      <c r="AF35" s="250">
        <v>94.558700000000002</v>
      </c>
      <c r="AG35" s="250">
        <v>95.185199999999995</v>
      </c>
      <c r="AH35" s="250">
        <v>95.978700000000003</v>
      </c>
      <c r="AI35" s="250">
        <v>95.5869</v>
      </c>
      <c r="AJ35" s="250">
        <v>95.254999999999995</v>
      </c>
      <c r="AK35" s="250">
        <v>94.635599999999997</v>
      </c>
      <c r="AL35" s="250">
        <v>94.244600000000005</v>
      </c>
      <c r="AM35" s="250">
        <v>94.670100000000005</v>
      </c>
      <c r="AN35" s="250">
        <v>94.586600000000004</v>
      </c>
      <c r="AO35" s="250">
        <v>95.652900000000002</v>
      </c>
      <c r="AP35" s="250">
        <v>89.501099999999994</v>
      </c>
      <c r="AQ35" s="250">
        <v>89.837999999999994</v>
      </c>
      <c r="AR35" s="250">
        <v>90.282399999999996</v>
      </c>
      <c r="AS35" s="250">
        <v>91.695599999999999</v>
      </c>
      <c r="AT35" s="250">
        <v>92.898600000000002</v>
      </c>
      <c r="AU35" s="250">
        <v>92.781800000000004</v>
      </c>
      <c r="AV35" s="250">
        <v>94.417299999999997</v>
      </c>
      <c r="AW35" s="250">
        <v>94.469300000000004</v>
      </c>
      <c r="AX35" s="250">
        <v>95.237099999999998</v>
      </c>
      <c r="AY35" s="250">
        <v>95.075500000000005</v>
      </c>
      <c r="AZ35" s="250">
        <v>87.798299999999998</v>
      </c>
      <c r="BA35" s="250">
        <v>92.467299999999994</v>
      </c>
      <c r="BB35" s="250">
        <v>97.295699999999997</v>
      </c>
      <c r="BC35" s="250">
        <v>99.555099999999996</v>
      </c>
      <c r="BD35" s="250">
        <v>99.691400000000002</v>
      </c>
      <c r="BE35" s="250">
        <v>100.0551</v>
      </c>
      <c r="BF35" s="250">
        <v>99.569199999999995</v>
      </c>
      <c r="BG35" s="250">
        <v>100.7395642</v>
      </c>
      <c r="BH35" s="316">
        <v>100.86060000000001</v>
      </c>
      <c r="BI35" s="316">
        <v>101.2076</v>
      </c>
      <c r="BJ35" s="316">
        <v>101.6112</v>
      </c>
      <c r="BK35" s="316">
        <v>102.18989999999999</v>
      </c>
      <c r="BL35" s="316">
        <v>102.61750000000001</v>
      </c>
      <c r="BM35" s="316">
        <v>103.01260000000001</v>
      </c>
      <c r="BN35" s="316">
        <v>103.4046</v>
      </c>
      <c r="BO35" s="316">
        <v>103.71259999999999</v>
      </c>
      <c r="BP35" s="316">
        <v>103.96599999999999</v>
      </c>
      <c r="BQ35" s="316">
        <v>104.13079999999999</v>
      </c>
      <c r="BR35" s="316">
        <v>104.3004</v>
      </c>
      <c r="BS35" s="316">
        <v>104.441</v>
      </c>
      <c r="BT35" s="316">
        <v>104.4717</v>
      </c>
      <c r="BU35" s="316">
        <v>104.6146</v>
      </c>
      <c r="BV35" s="316">
        <v>104.7891</v>
      </c>
    </row>
    <row r="36" spans="1:74" ht="11.1" customHeight="1" x14ac:dyDescent="0.2">
      <c r="A36" s="557" t="s">
        <v>895</v>
      </c>
      <c r="B36" s="558" t="s">
        <v>911</v>
      </c>
      <c r="C36" s="250">
        <v>99.9739</v>
      </c>
      <c r="D36" s="250">
        <v>101.3308</v>
      </c>
      <c r="E36" s="250">
        <v>101.1217</v>
      </c>
      <c r="F36" s="250">
        <v>99.702500000000001</v>
      </c>
      <c r="G36" s="250">
        <v>98.993700000000004</v>
      </c>
      <c r="H36" s="250">
        <v>99.218500000000006</v>
      </c>
      <c r="I36" s="250">
        <v>99.288200000000003</v>
      </c>
      <c r="J36" s="250">
        <v>97.583299999999994</v>
      </c>
      <c r="K36" s="250">
        <v>100.93510000000001</v>
      </c>
      <c r="L36" s="250">
        <v>100.1662</v>
      </c>
      <c r="M36" s="250">
        <v>100.9115</v>
      </c>
      <c r="N36" s="250">
        <v>100.7745</v>
      </c>
      <c r="O36" s="250">
        <v>98.009200000000007</v>
      </c>
      <c r="P36" s="250">
        <v>102.1339</v>
      </c>
      <c r="Q36" s="250">
        <v>100.6327</v>
      </c>
      <c r="R36" s="250">
        <v>101.7222</v>
      </c>
      <c r="S36" s="250">
        <v>101.7046</v>
      </c>
      <c r="T36" s="250">
        <v>100.8314</v>
      </c>
      <c r="U36" s="250">
        <v>100.8329</v>
      </c>
      <c r="V36" s="250">
        <v>100.4935</v>
      </c>
      <c r="W36" s="250">
        <v>99.153599999999997</v>
      </c>
      <c r="X36" s="250">
        <v>100.0564</v>
      </c>
      <c r="Y36" s="250">
        <v>98.549700000000001</v>
      </c>
      <c r="Z36" s="250">
        <v>100.4761</v>
      </c>
      <c r="AA36" s="250">
        <v>100.6221</v>
      </c>
      <c r="AB36" s="250">
        <v>96.953199999999995</v>
      </c>
      <c r="AC36" s="250">
        <v>97.343599999999995</v>
      </c>
      <c r="AD36" s="250">
        <v>98.033199999999994</v>
      </c>
      <c r="AE36" s="250">
        <v>97.982600000000005</v>
      </c>
      <c r="AF36" s="250">
        <v>98.186000000000007</v>
      </c>
      <c r="AG36" s="250">
        <v>97.632400000000004</v>
      </c>
      <c r="AH36" s="250">
        <v>98.444199999999995</v>
      </c>
      <c r="AI36" s="250">
        <v>98.867900000000006</v>
      </c>
      <c r="AJ36" s="250">
        <v>97.519400000000005</v>
      </c>
      <c r="AK36" s="250">
        <v>96.743499999999997</v>
      </c>
      <c r="AL36" s="250">
        <v>98.274299999999997</v>
      </c>
      <c r="AM36" s="250">
        <v>101.4855</v>
      </c>
      <c r="AN36" s="250">
        <v>101.51139999999999</v>
      </c>
      <c r="AO36" s="250">
        <v>96.246499999999997</v>
      </c>
      <c r="AP36" s="250">
        <v>81.807299999999998</v>
      </c>
      <c r="AQ36" s="250">
        <v>89.259200000000007</v>
      </c>
      <c r="AR36" s="250">
        <v>93.135599999999997</v>
      </c>
      <c r="AS36" s="250">
        <v>95.016400000000004</v>
      </c>
      <c r="AT36" s="250">
        <v>95.019000000000005</v>
      </c>
      <c r="AU36" s="250">
        <v>93.865899999999996</v>
      </c>
      <c r="AV36" s="250">
        <v>96.6066</v>
      </c>
      <c r="AW36" s="250">
        <v>97.798400000000001</v>
      </c>
      <c r="AX36" s="250">
        <v>100.87609999999999</v>
      </c>
      <c r="AY36" s="250">
        <v>99.668400000000005</v>
      </c>
      <c r="AZ36" s="250">
        <v>94.863</v>
      </c>
      <c r="BA36" s="250">
        <v>97.566199999999995</v>
      </c>
      <c r="BB36" s="250">
        <v>96.556899999999999</v>
      </c>
      <c r="BC36" s="250">
        <v>94.216099999999997</v>
      </c>
      <c r="BD36" s="250">
        <v>94.805199999999999</v>
      </c>
      <c r="BE36" s="250">
        <v>95.505300000000005</v>
      </c>
      <c r="BF36" s="250">
        <v>95.734200000000001</v>
      </c>
      <c r="BG36" s="250">
        <v>96.475718395000001</v>
      </c>
      <c r="BH36" s="316">
        <v>96.258759999999995</v>
      </c>
      <c r="BI36" s="316">
        <v>96.244950000000003</v>
      </c>
      <c r="BJ36" s="316">
        <v>96.241820000000004</v>
      </c>
      <c r="BK36" s="316">
        <v>96.272580000000005</v>
      </c>
      <c r="BL36" s="316">
        <v>96.273439999999994</v>
      </c>
      <c r="BM36" s="316">
        <v>96.267610000000005</v>
      </c>
      <c r="BN36" s="316">
        <v>96.231440000000006</v>
      </c>
      <c r="BO36" s="316">
        <v>96.229929999999996</v>
      </c>
      <c r="BP36" s="316">
        <v>96.239450000000005</v>
      </c>
      <c r="BQ36" s="316">
        <v>96.225759999999994</v>
      </c>
      <c r="BR36" s="316">
        <v>96.283010000000004</v>
      </c>
      <c r="BS36" s="316">
        <v>96.37697</v>
      </c>
      <c r="BT36" s="316">
        <v>96.496889999999993</v>
      </c>
      <c r="BU36" s="316">
        <v>96.672330000000002</v>
      </c>
      <c r="BV36" s="316">
        <v>96.892539999999997</v>
      </c>
    </row>
    <row r="37" spans="1:74" ht="11.1" customHeight="1" x14ac:dyDescent="0.2">
      <c r="A37" s="557" t="s">
        <v>896</v>
      </c>
      <c r="B37" s="558" t="s">
        <v>912</v>
      </c>
      <c r="C37" s="250">
        <v>100.5198</v>
      </c>
      <c r="D37" s="250">
        <v>100.8963</v>
      </c>
      <c r="E37" s="250">
        <v>99.8553</v>
      </c>
      <c r="F37" s="250">
        <v>99.785600000000002</v>
      </c>
      <c r="G37" s="250">
        <v>97.860299999999995</v>
      </c>
      <c r="H37" s="250">
        <v>99.193200000000004</v>
      </c>
      <c r="I37" s="250">
        <v>99.171599999999998</v>
      </c>
      <c r="J37" s="250">
        <v>100.0099</v>
      </c>
      <c r="K37" s="250">
        <v>101.3822</v>
      </c>
      <c r="L37" s="250">
        <v>100.9187</v>
      </c>
      <c r="M37" s="250">
        <v>100.9367</v>
      </c>
      <c r="N37" s="250">
        <v>99.470299999999995</v>
      </c>
      <c r="O37" s="250">
        <v>100.66</v>
      </c>
      <c r="P37" s="250">
        <v>101.8378</v>
      </c>
      <c r="Q37" s="250">
        <v>102.9847</v>
      </c>
      <c r="R37" s="250">
        <v>102.446</v>
      </c>
      <c r="S37" s="250">
        <v>103.033</v>
      </c>
      <c r="T37" s="250">
        <v>103.0185</v>
      </c>
      <c r="U37" s="250">
        <v>102.73779999999999</v>
      </c>
      <c r="V37" s="250">
        <v>103.52679999999999</v>
      </c>
      <c r="W37" s="250">
        <v>104.3295</v>
      </c>
      <c r="X37" s="250">
        <v>104.92010000000001</v>
      </c>
      <c r="Y37" s="250">
        <v>104.88890000000001</v>
      </c>
      <c r="Z37" s="250">
        <v>103.94499999999999</v>
      </c>
      <c r="AA37" s="250">
        <v>101.4575</v>
      </c>
      <c r="AB37" s="250">
        <v>100.0478</v>
      </c>
      <c r="AC37" s="250">
        <v>100.3412</v>
      </c>
      <c r="AD37" s="250">
        <v>100.94199999999999</v>
      </c>
      <c r="AE37" s="250">
        <v>99.638000000000005</v>
      </c>
      <c r="AF37" s="250">
        <v>97.617199999999997</v>
      </c>
      <c r="AG37" s="250">
        <v>97.802000000000007</v>
      </c>
      <c r="AH37" s="250">
        <v>99.166499999999999</v>
      </c>
      <c r="AI37" s="250">
        <v>98.301400000000001</v>
      </c>
      <c r="AJ37" s="250">
        <v>96.2714</v>
      </c>
      <c r="AK37" s="250">
        <v>96.188999999999993</v>
      </c>
      <c r="AL37" s="250">
        <v>97.891499999999994</v>
      </c>
      <c r="AM37" s="250">
        <v>98.485699999999994</v>
      </c>
      <c r="AN37" s="250">
        <v>96.045599999999993</v>
      </c>
      <c r="AO37" s="250">
        <v>93.126499999999993</v>
      </c>
      <c r="AP37" s="250">
        <v>72.87</v>
      </c>
      <c r="AQ37" s="250">
        <v>70.461299999999994</v>
      </c>
      <c r="AR37" s="250">
        <v>75.311300000000003</v>
      </c>
      <c r="AS37" s="250">
        <v>79.540899999999993</v>
      </c>
      <c r="AT37" s="250">
        <v>83.485799999999998</v>
      </c>
      <c r="AU37" s="250">
        <v>86.9328</v>
      </c>
      <c r="AV37" s="250">
        <v>89.056899999999999</v>
      </c>
      <c r="AW37" s="250">
        <v>91.521500000000003</v>
      </c>
      <c r="AX37" s="250">
        <v>90.260199999999998</v>
      </c>
      <c r="AY37" s="250">
        <v>91.631799999999998</v>
      </c>
      <c r="AZ37" s="250">
        <v>91.579700000000003</v>
      </c>
      <c r="BA37" s="250">
        <v>94.016900000000007</v>
      </c>
      <c r="BB37" s="250">
        <v>97.322900000000004</v>
      </c>
      <c r="BC37" s="250">
        <v>95.728300000000004</v>
      </c>
      <c r="BD37" s="250">
        <v>97.2012</v>
      </c>
      <c r="BE37" s="250">
        <v>99.462100000000007</v>
      </c>
      <c r="BF37" s="250">
        <v>99.238</v>
      </c>
      <c r="BG37" s="250">
        <v>99.944480247000001</v>
      </c>
      <c r="BH37" s="316">
        <v>99.454849999999993</v>
      </c>
      <c r="BI37" s="316">
        <v>99.684269999999998</v>
      </c>
      <c r="BJ37" s="316">
        <v>100.063</v>
      </c>
      <c r="BK37" s="316">
        <v>100.9061</v>
      </c>
      <c r="BL37" s="316">
        <v>101.34699999999999</v>
      </c>
      <c r="BM37" s="316">
        <v>101.7008</v>
      </c>
      <c r="BN37" s="316">
        <v>101.899</v>
      </c>
      <c r="BO37" s="316">
        <v>102.12990000000001</v>
      </c>
      <c r="BP37" s="316">
        <v>102.325</v>
      </c>
      <c r="BQ37" s="316">
        <v>102.42919999999999</v>
      </c>
      <c r="BR37" s="316">
        <v>102.59399999999999</v>
      </c>
      <c r="BS37" s="316">
        <v>102.76439999999999</v>
      </c>
      <c r="BT37" s="316">
        <v>102.9543</v>
      </c>
      <c r="BU37" s="316">
        <v>103.1251</v>
      </c>
      <c r="BV37" s="316">
        <v>103.2907</v>
      </c>
    </row>
    <row r="38" spans="1:74" ht="11.1" customHeight="1" x14ac:dyDescent="0.2">
      <c r="A38" s="297" t="s">
        <v>886</v>
      </c>
      <c r="B38" s="41" t="s">
        <v>913</v>
      </c>
      <c r="C38" s="250">
        <v>100.16524812999999</v>
      </c>
      <c r="D38" s="250">
        <v>100.29042576000001</v>
      </c>
      <c r="E38" s="250">
        <v>100.16565333</v>
      </c>
      <c r="F38" s="250">
        <v>100.84522471</v>
      </c>
      <c r="G38" s="250">
        <v>100.41273388</v>
      </c>
      <c r="H38" s="250">
        <v>100.62642715</v>
      </c>
      <c r="I38" s="250">
        <v>100.50926704</v>
      </c>
      <c r="J38" s="250">
        <v>98.911344052999993</v>
      </c>
      <c r="K38" s="250">
        <v>97.656028759999998</v>
      </c>
      <c r="L38" s="250">
        <v>99.855406095000006</v>
      </c>
      <c r="M38" s="250">
        <v>100.47685447000001</v>
      </c>
      <c r="N38" s="250">
        <v>100.08406031</v>
      </c>
      <c r="O38" s="250">
        <v>98.575378451999995</v>
      </c>
      <c r="P38" s="250">
        <v>100.03840387</v>
      </c>
      <c r="Q38" s="250">
        <v>100.3041715</v>
      </c>
      <c r="R38" s="250">
        <v>100.86099618999999</v>
      </c>
      <c r="S38" s="250">
        <v>100.87790654</v>
      </c>
      <c r="T38" s="250">
        <v>101.09584682000001</v>
      </c>
      <c r="U38" s="250">
        <v>101.49080413999999</v>
      </c>
      <c r="V38" s="250">
        <v>101.15766819</v>
      </c>
      <c r="W38" s="250">
        <v>100.57771662</v>
      </c>
      <c r="X38" s="250">
        <v>100.0973279</v>
      </c>
      <c r="Y38" s="250">
        <v>99.480767526999998</v>
      </c>
      <c r="Z38" s="250">
        <v>100.05080654</v>
      </c>
      <c r="AA38" s="250">
        <v>99.548951607999996</v>
      </c>
      <c r="AB38" s="250">
        <v>98.073634419000001</v>
      </c>
      <c r="AC38" s="250">
        <v>97.521914404</v>
      </c>
      <c r="AD38" s="250">
        <v>97.448556185000001</v>
      </c>
      <c r="AE38" s="250">
        <v>97.087139210999993</v>
      </c>
      <c r="AF38" s="250">
        <v>96.780644143000004</v>
      </c>
      <c r="AG38" s="250">
        <v>96.717649695000006</v>
      </c>
      <c r="AH38" s="250">
        <v>97.398461620000006</v>
      </c>
      <c r="AI38" s="250">
        <v>97.314294684000004</v>
      </c>
      <c r="AJ38" s="250">
        <v>96.677203425000002</v>
      </c>
      <c r="AK38" s="250">
        <v>96.457872378999994</v>
      </c>
      <c r="AL38" s="250">
        <v>96.911677768999994</v>
      </c>
      <c r="AM38" s="250">
        <v>97.807541271999995</v>
      </c>
      <c r="AN38" s="250">
        <v>97.898101738999998</v>
      </c>
      <c r="AO38" s="250">
        <v>95.536902142000002</v>
      </c>
      <c r="AP38" s="250">
        <v>83.553548139</v>
      </c>
      <c r="AQ38" s="250">
        <v>86.296242566000004</v>
      </c>
      <c r="AR38" s="250">
        <v>90.206697590999994</v>
      </c>
      <c r="AS38" s="250">
        <v>92.249659997999998</v>
      </c>
      <c r="AT38" s="250">
        <v>93.176089302999998</v>
      </c>
      <c r="AU38" s="250">
        <v>93.444728393999995</v>
      </c>
      <c r="AV38" s="250">
        <v>95.738222261000004</v>
      </c>
      <c r="AW38" s="250">
        <v>96.733802280999996</v>
      </c>
      <c r="AX38" s="250">
        <v>97.398903821000005</v>
      </c>
      <c r="AY38" s="250">
        <v>97.401354339999997</v>
      </c>
      <c r="AZ38" s="250">
        <v>90.374597026999993</v>
      </c>
      <c r="BA38" s="250">
        <v>94.894646073000004</v>
      </c>
      <c r="BB38" s="250">
        <v>96.711376454000003</v>
      </c>
      <c r="BC38" s="250">
        <v>97.345157345000004</v>
      </c>
      <c r="BD38" s="250">
        <v>97.327480246999997</v>
      </c>
      <c r="BE38" s="250">
        <v>97.869929811000006</v>
      </c>
      <c r="BF38" s="250">
        <v>97.348424014000003</v>
      </c>
      <c r="BG38" s="250">
        <v>98.328681497000005</v>
      </c>
      <c r="BH38" s="316">
        <v>98.315079999999995</v>
      </c>
      <c r="BI38" s="316">
        <v>98.534000000000006</v>
      </c>
      <c r="BJ38" s="316">
        <v>98.819810000000004</v>
      </c>
      <c r="BK38" s="316">
        <v>99.284869999999998</v>
      </c>
      <c r="BL38" s="316">
        <v>99.620180000000005</v>
      </c>
      <c r="BM38" s="316">
        <v>99.938109999999995</v>
      </c>
      <c r="BN38" s="316">
        <v>100.2482</v>
      </c>
      <c r="BO38" s="316">
        <v>100.52419999999999</v>
      </c>
      <c r="BP38" s="316">
        <v>100.7757</v>
      </c>
      <c r="BQ38" s="316">
        <v>100.98439999999999</v>
      </c>
      <c r="BR38" s="316">
        <v>101.2007</v>
      </c>
      <c r="BS38" s="316">
        <v>101.4062</v>
      </c>
      <c r="BT38" s="316">
        <v>101.5692</v>
      </c>
      <c r="BU38" s="316">
        <v>101.777</v>
      </c>
      <c r="BV38" s="316">
        <v>101.9979</v>
      </c>
    </row>
    <row r="39" spans="1:74" ht="11.1" customHeight="1" x14ac:dyDescent="0.2">
      <c r="A39" s="297" t="s">
        <v>887</v>
      </c>
      <c r="B39" s="41" t="s">
        <v>914</v>
      </c>
      <c r="C39" s="250">
        <v>99.883710237000003</v>
      </c>
      <c r="D39" s="250">
        <v>99.934249491000003</v>
      </c>
      <c r="E39" s="250">
        <v>99.887104051999998</v>
      </c>
      <c r="F39" s="250">
        <v>100.73032999</v>
      </c>
      <c r="G39" s="250">
        <v>100.45638368</v>
      </c>
      <c r="H39" s="250">
        <v>100.48474018</v>
      </c>
      <c r="I39" s="250">
        <v>100.36651652</v>
      </c>
      <c r="J39" s="250">
        <v>98.985076071999998</v>
      </c>
      <c r="K39" s="250">
        <v>98.070753573999994</v>
      </c>
      <c r="L39" s="250">
        <v>100.22728929</v>
      </c>
      <c r="M39" s="250">
        <v>100.71566826</v>
      </c>
      <c r="N39" s="250">
        <v>100.2617231</v>
      </c>
      <c r="O39" s="250">
        <v>99.000220689000002</v>
      </c>
      <c r="P39" s="250">
        <v>100.39829073999999</v>
      </c>
      <c r="Q39" s="250">
        <v>100.54633674</v>
      </c>
      <c r="R39" s="250">
        <v>100.94083843</v>
      </c>
      <c r="S39" s="250">
        <v>100.94603124</v>
      </c>
      <c r="T39" s="250">
        <v>101.1578774</v>
      </c>
      <c r="U39" s="250">
        <v>101.37513924</v>
      </c>
      <c r="V39" s="250">
        <v>101.38704552999999</v>
      </c>
      <c r="W39" s="250">
        <v>100.96461223</v>
      </c>
      <c r="X39" s="250">
        <v>100.26461154</v>
      </c>
      <c r="Y39" s="250">
        <v>99.593960803000002</v>
      </c>
      <c r="Z39" s="250">
        <v>99.925078012</v>
      </c>
      <c r="AA39" s="250">
        <v>99.746268870999998</v>
      </c>
      <c r="AB39" s="250">
        <v>97.962555094999999</v>
      </c>
      <c r="AC39" s="250">
        <v>97.550087695000002</v>
      </c>
      <c r="AD39" s="250">
        <v>97.556147070999998</v>
      </c>
      <c r="AE39" s="250">
        <v>97.359424078000004</v>
      </c>
      <c r="AF39" s="250">
        <v>97.282522404000005</v>
      </c>
      <c r="AG39" s="250">
        <v>97.269433214000003</v>
      </c>
      <c r="AH39" s="250">
        <v>97.755696958000001</v>
      </c>
      <c r="AI39" s="250">
        <v>97.574050181999993</v>
      </c>
      <c r="AJ39" s="250">
        <v>97.039480874000006</v>
      </c>
      <c r="AK39" s="250">
        <v>96.895594101</v>
      </c>
      <c r="AL39" s="250">
        <v>97.328177996999997</v>
      </c>
      <c r="AM39" s="250">
        <v>98.251310885999999</v>
      </c>
      <c r="AN39" s="250">
        <v>98.025577096999996</v>
      </c>
      <c r="AO39" s="250">
        <v>94.797082027000002</v>
      </c>
      <c r="AP39" s="250">
        <v>80.761426274000002</v>
      </c>
      <c r="AQ39" s="250">
        <v>83.950574826999997</v>
      </c>
      <c r="AR39" s="250">
        <v>88.468361227000003</v>
      </c>
      <c r="AS39" s="250">
        <v>91.347945394000007</v>
      </c>
      <c r="AT39" s="250">
        <v>92.140166867999994</v>
      </c>
      <c r="AU39" s="250">
        <v>92.456447092000005</v>
      </c>
      <c r="AV39" s="250">
        <v>94.674303257999995</v>
      </c>
      <c r="AW39" s="250">
        <v>95.546161776000005</v>
      </c>
      <c r="AX39" s="250">
        <v>96.732945121</v>
      </c>
      <c r="AY39" s="250">
        <v>97.241742482000006</v>
      </c>
      <c r="AZ39" s="250">
        <v>90.829451023999994</v>
      </c>
      <c r="BA39" s="250">
        <v>95.660488868000002</v>
      </c>
      <c r="BB39" s="250">
        <v>96.888351395000001</v>
      </c>
      <c r="BC39" s="250">
        <v>97.267297170999996</v>
      </c>
      <c r="BD39" s="250">
        <v>97.298774456999993</v>
      </c>
      <c r="BE39" s="250">
        <v>98.021563482000005</v>
      </c>
      <c r="BF39" s="250">
        <v>97.490201284999998</v>
      </c>
      <c r="BG39" s="250">
        <v>98.193585854999995</v>
      </c>
      <c r="BH39" s="316">
        <v>98.269869999999997</v>
      </c>
      <c r="BI39" s="316">
        <v>98.480429999999998</v>
      </c>
      <c r="BJ39" s="316">
        <v>98.729060000000004</v>
      </c>
      <c r="BK39" s="316">
        <v>99.095680000000002</v>
      </c>
      <c r="BL39" s="316">
        <v>99.360519999999994</v>
      </c>
      <c r="BM39" s="316">
        <v>99.603480000000005</v>
      </c>
      <c r="BN39" s="316">
        <v>99.834429999999998</v>
      </c>
      <c r="BO39" s="316">
        <v>100.02630000000001</v>
      </c>
      <c r="BP39" s="316">
        <v>100.1889</v>
      </c>
      <c r="BQ39" s="316">
        <v>100.29219999999999</v>
      </c>
      <c r="BR39" s="316">
        <v>100.4188</v>
      </c>
      <c r="BS39" s="316">
        <v>100.53870000000001</v>
      </c>
      <c r="BT39" s="316">
        <v>100.62430000000001</v>
      </c>
      <c r="BU39" s="316">
        <v>100.7513</v>
      </c>
      <c r="BV39" s="316">
        <v>100.89230000000001</v>
      </c>
    </row>
    <row r="40" spans="1:74" ht="11.1" customHeight="1" x14ac:dyDescent="0.2">
      <c r="A40" s="297" t="s">
        <v>888</v>
      </c>
      <c r="B40" s="41" t="s">
        <v>915</v>
      </c>
      <c r="C40" s="250">
        <v>99.749970700000006</v>
      </c>
      <c r="D40" s="250">
        <v>99.856238149999996</v>
      </c>
      <c r="E40" s="250">
        <v>99.563694159999997</v>
      </c>
      <c r="F40" s="250">
        <v>100.52769459</v>
      </c>
      <c r="G40" s="250">
        <v>100.10058753</v>
      </c>
      <c r="H40" s="250">
        <v>100.41779533</v>
      </c>
      <c r="I40" s="250">
        <v>100.24150495000001</v>
      </c>
      <c r="J40" s="250">
        <v>99.29410317</v>
      </c>
      <c r="K40" s="250">
        <v>98.397929320000003</v>
      </c>
      <c r="L40" s="250">
        <v>100.45056343</v>
      </c>
      <c r="M40" s="250">
        <v>100.98162606</v>
      </c>
      <c r="N40" s="250">
        <v>100.41824081999999</v>
      </c>
      <c r="O40" s="250">
        <v>99.624984839999996</v>
      </c>
      <c r="P40" s="250">
        <v>100.71231313</v>
      </c>
      <c r="Q40" s="250">
        <v>101.34159787999999</v>
      </c>
      <c r="R40" s="250">
        <v>101.6883378</v>
      </c>
      <c r="S40" s="250">
        <v>101.49013726</v>
      </c>
      <c r="T40" s="250">
        <v>101.89661820000001</v>
      </c>
      <c r="U40" s="250">
        <v>102.23301907</v>
      </c>
      <c r="V40" s="250">
        <v>102.2390302</v>
      </c>
      <c r="W40" s="250">
        <v>102.10679804999999</v>
      </c>
      <c r="X40" s="250">
        <v>101.60149084</v>
      </c>
      <c r="Y40" s="250">
        <v>101.12864308</v>
      </c>
      <c r="Z40" s="250">
        <v>101.29317042</v>
      </c>
      <c r="AA40" s="250">
        <v>100.45620773</v>
      </c>
      <c r="AB40" s="250">
        <v>99.187023809999999</v>
      </c>
      <c r="AC40" s="250">
        <v>98.756276639999996</v>
      </c>
      <c r="AD40" s="250">
        <v>98.543630210000003</v>
      </c>
      <c r="AE40" s="250">
        <v>98.204682879999993</v>
      </c>
      <c r="AF40" s="250">
        <v>97.83703491</v>
      </c>
      <c r="AG40" s="250">
        <v>97.662631719999993</v>
      </c>
      <c r="AH40" s="250">
        <v>98.377638570000002</v>
      </c>
      <c r="AI40" s="250">
        <v>98.014788710000005</v>
      </c>
      <c r="AJ40" s="250">
        <v>97.168851619999998</v>
      </c>
      <c r="AK40" s="250">
        <v>97.260153540000005</v>
      </c>
      <c r="AL40" s="250">
        <v>97.743397200000004</v>
      </c>
      <c r="AM40" s="250">
        <v>98.312292859999999</v>
      </c>
      <c r="AN40" s="250">
        <v>98.041856210000006</v>
      </c>
      <c r="AO40" s="250">
        <v>94.867610400000004</v>
      </c>
      <c r="AP40" s="250">
        <v>80.490599239999995</v>
      </c>
      <c r="AQ40" s="250">
        <v>82.355951619999999</v>
      </c>
      <c r="AR40" s="250">
        <v>87.350085480000004</v>
      </c>
      <c r="AS40" s="250">
        <v>90.325304040000006</v>
      </c>
      <c r="AT40" s="250">
        <v>91.85666535</v>
      </c>
      <c r="AU40" s="250">
        <v>92.662152969999994</v>
      </c>
      <c r="AV40" s="250">
        <v>94.656554650000004</v>
      </c>
      <c r="AW40" s="250">
        <v>95.720041730000005</v>
      </c>
      <c r="AX40" s="250">
        <v>95.926297270000006</v>
      </c>
      <c r="AY40" s="250">
        <v>96.807544500000006</v>
      </c>
      <c r="AZ40" s="250">
        <v>91.230171490000004</v>
      </c>
      <c r="BA40" s="250">
        <v>95.424584659999994</v>
      </c>
      <c r="BB40" s="250">
        <v>97.240615109999993</v>
      </c>
      <c r="BC40" s="250">
        <v>97.826964309999994</v>
      </c>
      <c r="BD40" s="250">
        <v>98.041619749999995</v>
      </c>
      <c r="BE40" s="250">
        <v>99.072335640000006</v>
      </c>
      <c r="BF40" s="250">
        <v>98.712650490000001</v>
      </c>
      <c r="BG40" s="250">
        <v>99.583901738999998</v>
      </c>
      <c r="BH40" s="316">
        <v>99.612200000000001</v>
      </c>
      <c r="BI40" s="316">
        <v>99.908280000000005</v>
      </c>
      <c r="BJ40" s="316">
        <v>100.2668</v>
      </c>
      <c r="BK40" s="316">
        <v>100.801</v>
      </c>
      <c r="BL40" s="316">
        <v>101.1995</v>
      </c>
      <c r="BM40" s="316">
        <v>101.57550000000001</v>
      </c>
      <c r="BN40" s="316">
        <v>101.94889999999999</v>
      </c>
      <c r="BO40" s="316">
        <v>102.265</v>
      </c>
      <c r="BP40" s="316">
        <v>102.5436</v>
      </c>
      <c r="BQ40" s="316">
        <v>102.75409999999999</v>
      </c>
      <c r="BR40" s="316">
        <v>102.9808</v>
      </c>
      <c r="BS40" s="316">
        <v>103.1931</v>
      </c>
      <c r="BT40" s="316">
        <v>103.3664</v>
      </c>
      <c r="BU40" s="316">
        <v>103.5681</v>
      </c>
      <c r="BV40" s="316">
        <v>103.7739</v>
      </c>
    </row>
    <row r="41" spans="1:74" ht="11.1" customHeight="1" x14ac:dyDescent="0.2">
      <c r="A41" s="297" t="s">
        <v>889</v>
      </c>
      <c r="B41" s="41" t="s">
        <v>916</v>
      </c>
      <c r="C41" s="250">
        <v>100.01304451999999</v>
      </c>
      <c r="D41" s="250">
        <v>99.837869646000001</v>
      </c>
      <c r="E41" s="250">
        <v>99.863471551000004</v>
      </c>
      <c r="F41" s="250">
        <v>100.92202186</v>
      </c>
      <c r="G41" s="250">
        <v>100.80206994</v>
      </c>
      <c r="H41" s="250">
        <v>101.15296446000001</v>
      </c>
      <c r="I41" s="250">
        <v>100.87288764</v>
      </c>
      <c r="J41" s="250">
        <v>98.715111621999995</v>
      </c>
      <c r="K41" s="250">
        <v>96.077512648999999</v>
      </c>
      <c r="L41" s="250">
        <v>100.36383246</v>
      </c>
      <c r="M41" s="250">
        <v>101.03382943</v>
      </c>
      <c r="N41" s="250">
        <v>100.28773277000001</v>
      </c>
      <c r="O41" s="250">
        <v>98.402008318</v>
      </c>
      <c r="P41" s="250">
        <v>99.795709076999998</v>
      </c>
      <c r="Q41" s="250">
        <v>100.42483037</v>
      </c>
      <c r="R41" s="250">
        <v>100.86673433999999</v>
      </c>
      <c r="S41" s="250">
        <v>100.90072271</v>
      </c>
      <c r="T41" s="250">
        <v>101.11232794999999</v>
      </c>
      <c r="U41" s="250">
        <v>101.55236066000001</v>
      </c>
      <c r="V41" s="250">
        <v>101.04211180999999</v>
      </c>
      <c r="W41" s="250">
        <v>100.87748453</v>
      </c>
      <c r="X41" s="250">
        <v>100.01260855</v>
      </c>
      <c r="Y41" s="250">
        <v>99.342284453000005</v>
      </c>
      <c r="Z41" s="250">
        <v>99.466965817000002</v>
      </c>
      <c r="AA41" s="250">
        <v>98.774165713000002</v>
      </c>
      <c r="AB41" s="250">
        <v>97.124915759999993</v>
      </c>
      <c r="AC41" s="250">
        <v>96.492835157000002</v>
      </c>
      <c r="AD41" s="250">
        <v>96.538293308999997</v>
      </c>
      <c r="AE41" s="250">
        <v>96.225236527000007</v>
      </c>
      <c r="AF41" s="250">
        <v>95.846783357000007</v>
      </c>
      <c r="AG41" s="250">
        <v>95.585728803999999</v>
      </c>
      <c r="AH41" s="250">
        <v>96.308453985</v>
      </c>
      <c r="AI41" s="250">
        <v>96.291514566000004</v>
      </c>
      <c r="AJ41" s="250">
        <v>95.297228099999998</v>
      </c>
      <c r="AK41" s="250">
        <v>94.813907198999999</v>
      </c>
      <c r="AL41" s="250">
        <v>95.401230835000007</v>
      </c>
      <c r="AM41" s="250">
        <v>96.355857221999997</v>
      </c>
      <c r="AN41" s="250">
        <v>96.254181563000003</v>
      </c>
      <c r="AO41" s="250">
        <v>93.945042709999996</v>
      </c>
      <c r="AP41" s="250">
        <v>82.005236054999997</v>
      </c>
      <c r="AQ41" s="250">
        <v>83.493888491999996</v>
      </c>
      <c r="AR41" s="250">
        <v>86.686843894999996</v>
      </c>
      <c r="AS41" s="250">
        <v>88.903123035999997</v>
      </c>
      <c r="AT41" s="250">
        <v>89.937784243999999</v>
      </c>
      <c r="AU41" s="250">
        <v>90.281589933000006</v>
      </c>
      <c r="AV41" s="250">
        <v>92.904189799999997</v>
      </c>
      <c r="AW41" s="250">
        <v>94.060596289000003</v>
      </c>
      <c r="AX41" s="250">
        <v>94.264289196999997</v>
      </c>
      <c r="AY41" s="250">
        <v>94.695973885000001</v>
      </c>
      <c r="AZ41" s="250">
        <v>85.300223234000001</v>
      </c>
      <c r="BA41" s="250">
        <v>91.640112015</v>
      </c>
      <c r="BB41" s="250">
        <v>95.458585597999999</v>
      </c>
      <c r="BC41" s="250">
        <v>96.387094313000006</v>
      </c>
      <c r="BD41" s="250">
        <v>96.507262354999995</v>
      </c>
      <c r="BE41" s="250">
        <v>96.997204146000001</v>
      </c>
      <c r="BF41" s="250">
        <v>96.242401135999998</v>
      </c>
      <c r="BG41" s="250">
        <v>97.119473729000006</v>
      </c>
      <c r="BH41" s="316">
        <v>97.29795</v>
      </c>
      <c r="BI41" s="316">
        <v>97.605090000000004</v>
      </c>
      <c r="BJ41" s="316">
        <v>97.967640000000003</v>
      </c>
      <c r="BK41" s="316">
        <v>98.511539999999997</v>
      </c>
      <c r="BL41" s="316">
        <v>98.890500000000003</v>
      </c>
      <c r="BM41" s="316">
        <v>99.230429999999998</v>
      </c>
      <c r="BN41" s="316">
        <v>99.525120000000001</v>
      </c>
      <c r="BO41" s="316">
        <v>99.791669999999996</v>
      </c>
      <c r="BP41" s="316">
        <v>100.0239</v>
      </c>
      <c r="BQ41" s="316">
        <v>100.1995</v>
      </c>
      <c r="BR41" s="316">
        <v>100.3796</v>
      </c>
      <c r="BS41" s="316">
        <v>100.5419</v>
      </c>
      <c r="BT41" s="316">
        <v>100.6417</v>
      </c>
      <c r="BU41" s="316">
        <v>100.8021</v>
      </c>
      <c r="BV41" s="316">
        <v>100.97839999999999</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884</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326"/>
      <c r="BI44" s="326"/>
      <c r="BJ44" s="326"/>
      <c r="BK44" s="326"/>
      <c r="BL44" s="326"/>
      <c r="BM44" s="326"/>
      <c r="BN44" s="326"/>
      <c r="BO44" s="326"/>
      <c r="BP44" s="326"/>
      <c r="BQ44" s="326"/>
      <c r="BR44" s="326"/>
      <c r="BS44" s="326"/>
      <c r="BT44" s="326"/>
      <c r="BU44" s="326"/>
      <c r="BV44" s="326"/>
    </row>
    <row r="45" spans="1:74" ht="11.1" customHeight="1" x14ac:dyDescent="0.2">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2.66832</v>
      </c>
      <c r="BC45" s="208">
        <v>2.6855099999999998</v>
      </c>
      <c r="BD45" s="208">
        <v>2.7098100000000001</v>
      </c>
      <c r="BE45" s="208">
        <v>2.7226499999999998</v>
      </c>
      <c r="BF45" s="208">
        <v>2.7301199999999999</v>
      </c>
      <c r="BG45" s="208">
        <v>2.7378488148</v>
      </c>
      <c r="BH45" s="324">
        <v>2.7400310000000001</v>
      </c>
      <c r="BI45" s="324">
        <v>2.744173</v>
      </c>
      <c r="BJ45" s="324">
        <v>2.74749</v>
      </c>
      <c r="BK45" s="324">
        <v>2.7489530000000002</v>
      </c>
      <c r="BL45" s="324">
        <v>2.7513909999999999</v>
      </c>
      <c r="BM45" s="324">
        <v>2.7537759999999998</v>
      </c>
      <c r="BN45" s="324">
        <v>2.755719</v>
      </c>
      <c r="BO45" s="324">
        <v>2.7582879999999999</v>
      </c>
      <c r="BP45" s="324">
        <v>2.7610939999999999</v>
      </c>
      <c r="BQ45" s="324">
        <v>2.7639089999999999</v>
      </c>
      <c r="BR45" s="324">
        <v>2.7673610000000002</v>
      </c>
      <c r="BS45" s="324">
        <v>2.7712210000000002</v>
      </c>
      <c r="BT45" s="324">
        <v>2.7762180000000001</v>
      </c>
      <c r="BU45" s="324">
        <v>2.7803469999999999</v>
      </c>
      <c r="BV45" s="324">
        <v>2.7843369999999998</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304"/>
      <c r="BI46" s="304"/>
      <c r="BJ46" s="304"/>
      <c r="BK46" s="304"/>
      <c r="BL46" s="304"/>
      <c r="BM46" s="304"/>
      <c r="BN46" s="304"/>
      <c r="BO46" s="304"/>
      <c r="BP46" s="304"/>
      <c r="BQ46" s="304"/>
      <c r="BR46" s="304"/>
      <c r="BS46" s="304"/>
      <c r="BT46" s="304"/>
      <c r="BU46" s="304"/>
      <c r="BV46" s="304"/>
    </row>
    <row r="47" spans="1:74" ht="11.1" customHeight="1" x14ac:dyDescent="0.2">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1.9206741882</v>
      </c>
      <c r="AT47" s="208">
        <v>1.9383138998</v>
      </c>
      <c r="AU47" s="208">
        <v>1.9550149037</v>
      </c>
      <c r="AV47" s="208">
        <v>1.9585186849</v>
      </c>
      <c r="AW47" s="208">
        <v>1.98253616</v>
      </c>
      <c r="AX47" s="208">
        <v>2.0148088137000002</v>
      </c>
      <c r="AY47" s="208">
        <v>2.0657142550000001</v>
      </c>
      <c r="AZ47" s="208">
        <v>2.1067140593999998</v>
      </c>
      <c r="BA47" s="208">
        <v>2.1481858358000001</v>
      </c>
      <c r="BB47" s="208">
        <v>2.2022969356000002</v>
      </c>
      <c r="BC47" s="208">
        <v>2.2355871424</v>
      </c>
      <c r="BD47" s="208">
        <v>2.2602238078000001</v>
      </c>
      <c r="BE47" s="208">
        <v>2.2743782646000001</v>
      </c>
      <c r="BF47" s="208">
        <v>2.2830793471000002</v>
      </c>
      <c r="BG47" s="208">
        <v>2.2844983883999999</v>
      </c>
      <c r="BH47" s="324">
        <v>2.2677839999999998</v>
      </c>
      <c r="BI47" s="324">
        <v>2.2627769999999998</v>
      </c>
      <c r="BJ47" s="324">
        <v>2.2586279999999999</v>
      </c>
      <c r="BK47" s="324">
        <v>2.2567210000000002</v>
      </c>
      <c r="BL47" s="324">
        <v>2.2532450000000002</v>
      </c>
      <c r="BM47" s="324">
        <v>2.249587</v>
      </c>
      <c r="BN47" s="324">
        <v>2.2450019999999999</v>
      </c>
      <c r="BO47" s="324">
        <v>2.241536</v>
      </c>
      <c r="BP47" s="324">
        <v>2.2384460000000002</v>
      </c>
      <c r="BQ47" s="324">
        <v>2.2359689999999999</v>
      </c>
      <c r="BR47" s="324">
        <v>2.2334499999999999</v>
      </c>
      <c r="BS47" s="324">
        <v>2.2311290000000001</v>
      </c>
      <c r="BT47" s="324">
        <v>2.228812</v>
      </c>
      <c r="BU47" s="324">
        <v>2.2270279999999998</v>
      </c>
      <c r="BV47" s="324">
        <v>2.2255859999999998</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326"/>
      <c r="BI48" s="326"/>
      <c r="BJ48" s="326"/>
      <c r="BK48" s="326"/>
      <c r="BL48" s="326"/>
      <c r="BM48" s="326"/>
      <c r="BN48" s="326"/>
      <c r="BO48" s="326"/>
      <c r="BP48" s="326"/>
      <c r="BQ48" s="326"/>
      <c r="BR48" s="326"/>
      <c r="BS48" s="326"/>
      <c r="BT48" s="326"/>
      <c r="BU48" s="326"/>
      <c r="BV48" s="326"/>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1.5796669999999999</v>
      </c>
      <c r="AY49" s="208">
        <v>1.636908</v>
      </c>
      <c r="AZ49" s="208">
        <v>1.8490150000000001</v>
      </c>
      <c r="BA49" s="208">
        <v>2.0201210000000001</v>
      </c>
      <c r="BB49" s="208">
        <v>2.047949</v>
      </c>
      <c r="BC49" s="208">
        <v>2.145664</v>
      </c>
      <c r="BD49" s="208">
        <v>2.2355360000000002</v>
      </c>
      <c r="BE49" s="208">
        <v>2.285647</v>
      </c>
      <c r="BF49" s="208">
        <v>2.2838020000000001</v>
      </c>
      <c r="BG49" s="208">
        <v>2.287887</v>
      </c>
      <c r="BH49" s="324">
        <v>2.3900199999999998</v>
      </c>
      <c r="BI49" s="324">
        <v>2.3910830000000001</v>
      </c>
      <c r="BJ49" s="324">
        <v>2.3322099999999999</v>
      </c>
      <c r="BK49" s="324">
        <v>2.2681300000000002</v>
      </c>
      <c r="BL49" s="324">
        <v>2.288443</v>
      </c>
      <c r="BM49" s="324">
        <v>2.2823570000000002</v>
      </c>
      <c r="BN49" s="324">
        <v>2.2501660000000001</v>
      </c>
      <c r="BO49" s="324">
        <v>2.2296279999999999</v>
      </c>
      <c r="BP49" s="324">
        <v>2.1822859999999999</v>
      </c>
      <c r="BQ49" s="324">
        <v>2.135545</v>
      </c>
      <c r="BR49" s="324">
        <v>2.1513119999999999</v>
      </c>
      <c r="BS49" s="324">
        <v>2.1043750000000001</v>
      </c>
      <c r="BT49" s="324">
        <v>2.0605869999999999</v>
      </c>
      <c r="BU49" s="324">
        <v>2.0265279999999999</v>
      </c>
      <c r="BV49" s="324">
        <v>1.9494480000000001</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01"/>
      <c r="BI50" s="301"/>
      <c r="BJ50" s="301"/>
      <c r="BK50" s="301"/>
      <c r="BL50" s="301"/>
      <c r="BM50" s="301"/>
      <c r="BN50" s="301"/>
      <c r="BO50" s="301"/>
      <c r="BP50" s="301"/>
      <c r="BQ50" s="301"/>
      <c r="BR50" s="301"/>
      <c r="BS50" s="301"/>
      <c r="BT50" s="301"/>
      <c r="BU50" s="301"/>
      <c r="BV50" s="301"/>
    </row>
    <row r="51" spans="1:74" ht="11.1" customHeight="1" x14ac:dyDescent="0.2">
      <c r="A51" s="37" t="s">
        <v>561</v>
      </c>
      <c r="B51" s="556" t="s">
        <v>1109</v>
      </c>
      <c r="C51" s="250">
        <v>106.85511111</v>
      </c>
      <c r="D51" s="250">
        <v>107.01377778</v>
      </c>
      <c r="E51" s="250">
        <v>107.15211111000001</v>
      </c>
      <c r="F51" s="250">
        <v>107.20937037</v>
      </c>
      <c r="G51" s="250">
        <v>107.35259259</v>
      </c>
      <c r="H51" s="250">
        <v>107.52103704</v>
      </c>
      <c r="I51" s="250">
        <v>107.72833333</v>
      </c>
      <c r="J51" s="250">
        <v>107.937</v>
      </c>
      <c r="K51" s="250">
        <v>108.16066667</v>
      </c>
      <c r="L51" s="250">
        <v>108.42851852</v>
      </c>
      <c r="M51" s="250">
        <v>108.6602963</v>
      </c>
      <c r="N51" s="250">
        <v>108.88518519</v>
      </c>
      <c r="O51" s="250">
        <v>109.06585185</v>
      </c>
      <c r="P51" s="250">
        <v>109.30496296</v>
      </c>
      <c r="Q51" s="250">
        <v>109.56518518999999</v>
      </c>
      <c r="R51" s="250">
        <v>109.92696296</v>
      </c>
      <c r="S51" s="250">
        <v>110.16907406999999</v>
      </c>
      <c r="T51" s="250">
        <v>110.37196296</v>
      </c>
      <c r="U51" s="250">
        <v>110.47548148</v>
      </c>
      <c r="V51" s="250">
        <v>110.64503704000001</v>
      </c>
      <c r="W51" s="250">
        <v>110.82048148</v>
      </c>
      <c r="X51" s="250">
        <v>111.04418518999999</v>
      </c>
      <c r="Y51" s="250">
        <v>111.19962963</v>
      </c>
      <c r="Z51" s="250">
        <v>111.32918519</v>
      </c>
      <c r="AA51" s="250">
        <v>111.34959259</v>
      </c>
      <c r="AB51" s="250">
        <v>111.48981481</v>
      </c>
      <c r="AC51" s="250">
        <v>111.66659258999999</v>
      </c>
      <c r="AD51" s="250">
        <v>111.96688889000001</v>
      </c>
      <c r="AE51" s="250">
        <v>112.15155556000001</v>
      </c>
      <c r="AF51" s="250">
        <v>112.30755556</v>
      </c>
      <c r="AG51" s="250">
        <v>112.39059259</v>
      </c>
      <c r="AH51" s="250">
        <v>112.52248148</v>
      </c>
      <c r="AI51" s="250">
        <v>112.65892593</v>
      </c>
      <c r="AJ51" s="250">
        <v>112.80200000000001</v>
      </c>
      <c r="AK51" s="250">
        <v>112.946</v>
      </c>
      <c r="AL51" s="250">
        <v>113.093</v>
      </c>
      <c r="AM51" s="250">
        <v>113.37707407000001</v>
      </c>
      <c r="AN51" s="250">
        <v>113.42951852</v>
      </c>
      <c r="AO51" s="250">
        <v>113.38440740999999</v>
      </c>
      <c r="AP51" s="250">
        <v>112.89788889</v>
      </c>
      <c r="AQ51" s="250">
        <v>112.91555556</v>
      </c>
      <c r="AR51" s="250">
        <v>113.09355556</v>
      </c>
      <c r="AS51" s="250">
        <v>113.70314815</v>
      </c>
      <c r="AT51" s="250">
        <v>113.99837037</v>
      </c>
      <c r="AU51" s="250">
        <v>114.25048148</v>
      </c>
      <c r="AV51" s="250">
        <v>114.31488889000001</v>
      </c>
      <c r="AW51" s="250">
        <v>114.58922222</v>
      </c>
      <c r="AX51" s="250">
        <v>114.92888889</v>
      </c>
      <c r="AY51" s="250">
        <v>115.34603704</v>
      </c>
      <c r="AZ51" s="250">
        <v>115.80725926</v>
      </c>
      <c r="BA51" s="250">
        <v>116.3247037</v>
      </c>
      <c r="BB51" s="250">
        <v>116.89837036999999</v>
      </c>
      <c r="BC51" s="250">
        <v>117.52825926</v>
      </c>
      <c r="BD51" s="250">
        <v>118.21437037</v>
      </c>
      <c r="BE51" s="250">
        <v>118.62359259</v>
      </c>
      <c r="BF51" s="250">
        <v>119.06014815</v>
      </c>
      <c r="BG51" s="250">
        <v>119.43565925999999</v>
      </c>
      <c r="BH51" s="316">
        <v>119.73820000000001</v>
      </c>
      <c r="BI51" s="316">
        <v>120.00060000000001</v>
      </c>
      <c r="BJ51" s="316">
        <v>120.21080000000001</v>
      </c>
      <c r="BK51" s="316">
        <v>120.2979</v>
      </c>
      <c r="BL51" s="316">
        <v>120.4572</v>
      </c>
      <c r="BM51" s="316">
        <v>120.6177</v>
      </c>
      <c r="BN51" s="316">
        <v>120.78060000000001</v>
      </c>
      <c r="BO51" s="316">
        <v>120.9427</v>
      </c>
      <c r="BP51" s="316">
        <v>121.10509999999999</v>
      </c>
      <c r="BQ51" s="316">
        <v>121.2542</v>
      </c>
      <c r="BR51" s="316">
        <v>121.42749999999999</v>
      </c>
      <c r="BS51" s="316">
        <v>121.6113</v>
      </c>
      <c r="BT51" s="316">
        <v>121.8245</v>
      </c>
      <c r="BU51" s="316">
        <v>122.0154</v>
      </c>
      <c r="BV51" s="316">
        <v>122.20269999999999</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304"/>
      <c r="BI54" s="304"/>
      <c r="BJ54" s="304"/>
      <c r="BK54" s="304"/>
      <c r="BL54" s="304"/>
      <c r="BM54" s="304"/>
      <c r="BN54" s="304"/>
      <c r="BO54" s="304"/>
      <c r="BP54" s="304"/>
      <c r="BQ54" s="304"/>
      <c r="BR54" s="304"/>
      <c r="BS54" s="304"/>
      <c r="BT54" s="304"/>
      <c r="BU54" s="304"/>
      <c r="BV54" s="304"/>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8118.8064516000004</v>
      </c>
      <c r="AN55" s="232">
        <v>8066.2413792999996</v>
      </c>
      <c r="AO55" s="232">
        <v>7127.5806451999997</v>
      </c>
      <c r="AP55" s="232">
        <v>5525.4333333000004</v>
      </c>
      <c r="AQ55" s="232">
        <v>6852.2903225999999</v>
      </c>
      <c r="AR55" s="232">
        <v>8225.4666667000001</v>
      </c>
      <c r="AS55" s="232">
        <v>8390.2903225999999</v>
      </c>
      <c r="AT55" s="232">
        <v>8154.0322581</v>
      </c>
      <c r="AU55" s="232">
        <v>8240.1666667000009</v>
      </c>
      <c r="AV55" s="232">
        <v>8357.2258065000005</v>
      </c>
      <c r="AW55" s="232">
        <v>7786.9</v>
      </c>
      <c r="AX55" s="232">
        <v>7874.4193548000003</v>
      </c>
      <c r="AY55" s="232">
        <v>7200.1290323000003</v>
      </c>
      <c r="AZ55" s="232">
        <v>7343.6785713999998</v>
      </c>
      <c r="BA55" s="232">
        <v>8470.2258065000005</v>
      </c>
      <c r="BB55" s="232">
        <v>8575.1666667000009</v>
      </c>
      <c r="BC55" s="232">
        <v>8830.2580644999998</v>
      </c>
      <c r="BD55" s="232">
        <v>9416.5666667000005</v>
      </c>
      <c r="BE55" s="232">
        <v>9358.9677419</v>
      </c>
      <c r="BF55" s="232">
        <v>9096.1589999999997</v>
      </c>
      <c r="BG55" s="232">
        <v>8904.3940000000002</v>
      </c>
      <c r="BH55" s="305">
        <v>9033.52</v>
      </c>
      <c r="BI55" s="305">
        <v>8652.6749999999993</v>
      </c>
      <c r="BJ55" s="305">
        <v>8707.5460000000003</v>
      </c>
      <c r="BK55" s="305">
        <v>7838.9870000000001</v>
      </c>
      <c r="BL55" s="305">
        <v>8066.4</v>
      </c>
      <c r="BM55" s="305">
        <v>8689.9320000000007</v>
      </c>
      <c r="BN55" s="305">
        <v>9083.3870000000006</v>
      </c>
      <c r="BO55" s="305">
        <v>9176.4279999999999</v>
      </c>
      <c r="BP55" s="305">
        <v>9588.42</v>
      </c>
      <c r="BQ55" s="305">
        <v>9589.8060000000005</v>
      </c>
      <c r="BR55" s="305">
        <v>9350.4740000000002</v>
      </c>
      <c r="BS55" s="305">
        <v>9121.2860000000001</v>
      </c>
      <c r="BT55" s="305">
        <v>9236.6849999999995</v>
      </c>
      <c r="BU55" s="305">
        <v>8822.7000000000007</v>
      </c>
      <c r="BV55" s="305">
        <v>8870.7009999999991</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304"/>
      <c r="BI56" s="304"/>
      <c r="BJ56" s="304"/>
      <c r="BK56" s="304"/>
      <c r="BL56" s="304"/>
      <c r="BM56" s="304"/>
      <c r="BN56" s="304"/>
      <c r="BO56" s="304"/>
      <c r="BP56" s="304"/>
      <c r="BQ56" s="304"/>
      <c r="BR56" s="304"/>
      <c r="BS56" s="304"/>
      <c r="BT56" s="304"/>
      <c r="BU56" s="304"/>
      <c r="BV56" s="304"/>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662.8502201</v>
      </c>
      <c r="AN57" s="232">
        <v>638.55714407000005</v>
      </c>
      <c r="AO57" s="232">
        <v>588.94402619000005</v>
      </c>
      <c r="AP57" s="232">
        <v>348.16062817</v>
      </c>
      <c r="AQ57" s="232">
        <v>335.65795329000002</v>
      </c>
      <c r="AR57" s="232">
        <v>402.37691903000001</v>
      </c>
      <c r="AS57" s="232">
        <v>471.91626752000002</v>
      </c>
      <c r="AT57" s="232">
        <v>481.58655755000001</v>
      </c>
      <c r="AU57" s="232">
        <v>480.99070160000002</v>
      </c>
      <c r="AV57" s="232">
        <v>508.19527170999999</v>
      </c>
      <c r="AW57" s="232">
        <v>542.31792302999997</v>
      </c>
      <c r="AX57" s="232">
        <v>561.58383574000004</v>
      </c>
      <c r="AY57" s="232">
        <v>519.91141876999995</v>
      </c>
      <c r="AZ57" s="232">
        <v>505.31834738999999</v>
      </c>
      <c r="BA57" s="232">
        <v>583.58795419</v>
      </c>
      <c r="BB57" s="232">
        <v>571.34461496999995</v>
      </c>
      <c r="BC57" s="232">
        <v>585.09695665000004</v>
      </c>
      <c r="BD57" s="232">
        <v>636.93819823000001</v>
      </c>
      <c r="BE57" s="232">
        <v>720.75689999999997</v>
      </c>
      <c r="BF57" s="232">
        <v>745.74869999999999</v>
      </c>
      <c r="BG57" s="232">
        <v>706.17290000000003</v>
      </c>
      <c r="BH57" s="305">
        <v>699.75789999999995</v>
      </c>
      <c r="BI57" s="305">
        <v>660.53480000000002</v>
      </c>
      <c r="BJ57" s="305">
        <v>688.34469999999999</v>
      </c>
      <c r="BK57" s="305">
        <v>645.89589999999998</v>
      </c>
      <c r="BL57" s="305">
        <v>624.67250000000001</v>
      </c>
      <c r="BM57" s="305">
        <v>685.28120000000001</v>
      </c>
      <c r="BN57" s="305">
        <v>660.50660000000005</v>
      </c>
      <c r="BO57" s="305">
        <v>693.09349999999995</v>
      </c>
      <c r="BP57" s="305">
        <v>720.44</v>
      </c>
      <c r="BQ57" s="305">
        <v>720.87390000000005</v>
      </c>
      <c r="BR57" s="305">
        <v>715.00609999999995</v>
      </c>
      <c r="BS57" s="305">
        <v>665.22699999999998</v>
      </c>
      <c r="BT57" s="305">
        <v>651.58330000000001</v>
      </c>
      <c r="BU57" s="305">
        <v>634.3492</v>
      </c>
      <c r="BV57" s="305">
        <v>657.41300000000001</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323"/>
      <c r="BI58" s="323"/>
      <c r="BJ58" s="323"/>
      <c r="BK58" s="323"/>
      <c r="BL58" s="323"/>
      <c r="BM58" s="323"/>
      <c r="BN58" s="323"/>
      <c r="BO58" s="323"/>
      <c r="BP58" s="323"/>
      <c r="BQ58" s="323"/>
      <c r="BR58" s="323"/>
      <c r="BS58" s="323"/>
      <c r="BT58" s="323"/>
      <c r="BU58" s="323"/>
      <c r="BV58" s="323"/>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371.31982270999998</v>
      </c>
      <c r="AN59" s="232">
        <v>358.52792720999997</v>
      </c>
      <c r="AO59" s="232">
        <v>255.65592380999999</v>
      </c>
      <c r="AP59" s="232">
        <v>126.0592292</v>
      </c>
      <c r="AQ59" s="232">
        <v>146.80347523</v>
      </c>
      <c r="AR59" s="232">
        <v>180.82400103000001</v>
      </c>
      <c r="AS59" s="232">
        <v>202.91098352</v>
      </c>
      <c r="AT59" s="232">
        <v>206.27429090000001</v>
      </c>
      <c r="AU59" s="232">
        <v>214.8677319</v>
      </c>
      <c r="AV59" s="232">
        <v>231.45525874</v>
      </c>
      <c r="AW59" s="232">
        <v>239.57438653</v>
      </c>
      <c r="AX59" s="232">
        <v>243.73472390000001</v>
      </c>
      <c r="AY59" s="232">
        <v>222.23748616</v>
      </c>
      <c r="AZ59" s="232">
        <v>222.08067292999999</v>
      </c>
      <c r="BA59" s="232">
        <v>288.73515068</v>
      </c>
      <c r="BB59" s="232">
        <v>311.86245663</v>
      </c>
      <c r="BC59" s="232">
        <v>332.85646102999999</v>
      </c>
      <c r="BD59" s="232">
        <v>379.77726157000001</v>
      </c>
      <c r="BE59" s="232">
        <v>371.98050000000001</v>
      </c>
      <c r="BF59" s="232">
        <v>378.97739999999999</v>
      </c>
      <c r="BG59" s="232">
        <v>373.44130000000001</v>
      </c>
      <c r="BH59" s="305">
        <v>387.94959999999998</v>
      </c>
      <c r="BI59" s="305">
        <v>371.6841</v>
      </c>
      <c r="BJ59" s="305">
        <v>395.96570000000003</v>
      </c>
      <c r="BK59" s="305">
        <v>381.64359999999999</v>
      </c>
      <c r="BL59" s="305">
        <v>393.2124</v>
      </c>
      <c r="BM59" s="305">
        <v>438.09309999999999</v>
      </c>
      <c r="BN59" s="305">
        <v>437.47190000000001</v>
      </c>
      <c r="BO59" s="305">
        <v>443.2869</v>
      </c>
      <c r="BP59" s="305">
        <v>472.45060000000001</v>
      </c>
      <c r="BQ59" s="305">
        <v>475.47739999999999</v>
      </c>
      <c r="BR59" s="305">
        <v>454.0068</v>
      </c>
      <c r="BS59" s="305">
        <v>417.93579999999997</v>
      </c>
      <c r="BT59" s="305">
        <v>415.32229999999998</v>
      </c>
      <c r="BU59" s="305">
        <v>402.18490000000003</v>
      </c>
      <c r="BV59" s="305">
        <v>406.73559999999998</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304"/>
      <c r="BI60" s="304"/>
      <c r="BJ60" s="304"/>
      <c r="BK60" s="304"/>
      <c r="BL60" s="304"/>
      <c r="BM60" s="304"/>
      <c r="BN60" s="304"/>
      <c r="BO60" s="304"/>
      <c r="BP60" s="304"/>
      <c r="BQ60" s="304"/>
      <c r="BR60" s="304"/>
      <c r="BS60" s="304"/>
      <c r="BT60" s="304"/>
      <c r="BU60" s="304"/>
      <c r="BV60" s="304"/>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197.13399999999999</v>
      </c>
      <c r="BB61" s="250">
        <v>222.953</v>
      </c>
      <c r="BC61" s="250">
        <v>250.209</v>
      </c>
      <c r="BD61" s="250">
        <v>256.68400000000003</v>
      </c>
      <c r="BE61" s="250">
        <v>243.613</v>
      </c>
      <c r="BF61" s="250">
        <v>212.88200000000001</v>
      </c>
      <c r="BG61" s="250">
        <v>204.41839999999999</v>
      </c>
      <c r="BH61" s="316">
        <v>211.5198</v>
      </c>
      <c r="BI61" s="316">
        <v>206.9933</v>
      </c>
      <c r="BJ61" s="316">
        <v>201.21809999999999</v>
      </c>
      <c r="BK61" s="316">
        <v>203.42509999999999</v>
      </c>
      <c r="BL61" s="316">
        <v>211.10300000000001</v>
      </c>
      <c r="BM61" s="316">
        <v>217.87469999999999</v>
      </c>
      <c r="BN61" s="316">
        <v>227.16650000000001</v>
      </c>
      <c r="BO61" s="316">
        <v>241.4864</v>
      </c>
      <c r="BP61" s="316">
        <v>241.7741</v>
      </c>
      <c r="BQ61" s="316">
        <v>242.3948</v>
      </c>
      <c r="BR61" s="316">
        <v>237.96600000000001</v>
      </c>
      <c r="BS61" s="316">
        <v>236.4992</v>
      </c>
      <c r="BT61" s="316">
        <v>251.6885</v>
      </c>
      <c r="BU61" s="316">
        <v>251.26750000000001</v>
      </c>
      <c r="BV61" s="316">
        <v>247.25020000000001</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306"/>
      <c r="BI62" s="306"/>
      <c r="BJ62" s="306"/>
      <c r="BK62" s="306"/>
      <c r="BL62" s="306"/>
      <c r="BM62" s="306"/>
      <c r="BN62" s="306"/>
      <c r="BO62" s="306"/>
      <c r="BP62" s="306"/>
      <c r="BQ62" s="306"/>
      <c r="BR62" s="306"/>
      <c r="BS62" s="306"/>
      <c r="BT62" s="306"/>
      <c r="BU62" s="306"/>
      <c r="BV62" s="306"/>
    </row>
    <row r="63" spans="1:74" ht="11.1" customHeight="1" x14ac:dyDescent="0.2">
      <c r="A63" s="435" t="s">
        <v>596</v>
      </c>
      <c r="B63" s="436"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0.25338095238000002</v>
      </c>
      <c r="BC63" s="262">
        <v>0.25752073733000003</v>
      </c>
      <c r="BD63" s="262">
        <v>0.26249523809999997</v>
      </c>
      <c r="BE63" s="262">
        <v>0.26594930876</v>
      </c>
      <c r="BF63" s="262">
        <v>0.26744239631</v>
      </c>
      <c r="BG63" s="262">
        <v>0.26798095238000003</v>
      </c>
      <c r="BH63" s="334">
        <v>0.29301430000000001</v>
      </c>
      <c r="BI63" s="334">
        <v>0.31952360000000002</v>
      </c>
      <c r="BJ63" s="334">
        <v>0.3504505</v>
      </c>
      <c r="BK63" s="334">
        <v>0.34427960000000002</v>
      </c>
      <c r="BL63" s="334">
        <v>0.3375937</v>
      </c>
      <c r="BM63" s="334">
        <v>0.32591979999999998</v>
      </c>
      <c r="BN63" s="334">
        <v>0.3107454</v>
      </c>
      <c r="BO63" s="334">
        <v>0.29990450000000002</v>
      </c>
      <c r="BP63" s="334">
        <v>0.29253489999999999</v>
      </c>
      <c r="BQ63" s="334">
        <v>0.2918731</v>
      </c>
      <c r="BR63" s="334">
        <v>0.29531239999999997</v>
      </c>
      <c r="BS63" s="334">
        <v>0.29795430000000001</v>
      </c>
      <c r="BT63" s="334">
        <v>0.30186469999999999</v>
      </c>
      <c r="BU63" s="334">
        <v>0.3089575</v>
      </c>
      <c r="BV63" s="334">
        <v>0.31069170000000002</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1111</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334"/>
      <c r="BI65" s="334"/>
      <c r="BJ65" s="334"/>
      <c r="BK65" s="334"/>
      <c r="BL65" s="334"/>
      <c r="BM65" s="334"/>
      <c r="BN65" s="334"/>
      <c r="BO65" s="334"/>
      <c r="BP65" s="334"/>
      <c r="BQ65" s="334"/>
      <c r="BR65" s="334"/>
      <c r="BS65" s="334"/>
      <c r="BT65" s="334"/>
      <c r="BU65" s="334"/>
      <c r="BV65" s="334"/>
    </row>
    <row r="66" spans="1:74" ht="11.1" customHeight="1" x14ac:dyDescent="0.2">
      <c r="A66" s="140" t="s">
        <v>777</v>
      </c>
      <c r="B66" s="203" t="s">
        <v>610</v>
      </c>
      <c r="C66" s="250">
        <v>193.22320590000001</v>
      </c>
      <c r="D66" s="250">
        <v>172.3139678</v>
      </c>
      <c r="E66" s="250">
        <v>199.54152859999999</v>
      </c>
      <c r="F66" s="250">
        <v>188.271627</v>
      </c>
      <c r="G66" s="250">
        <v>199.25029850000001</v>
      </c>
      <c r="H66" s="250">
        <v>195.62392500000001</v>
      </c>
      <c r="I66" s="250">
        <v>198.0756609</v>
      </c>
      <c r="J66" s="250">
        <v>201.1355312</v>
      </c>
      <c r="K66" s="250">
        <v>189.3660721</v>
      </c>
      <c r="L66" s="250">
        <v>196.98573730000001</v>
      </c>
      <c r="M66" s="250">
        <v>195.3113161</v>
      </c>
      <c r="N66" s="250">
        <v>201.9691263</v>
      </c>
      <c r="O66" s="250">
        <v>203.68215979999999</v>
      </c>
      <c r="P66" s="250">
        <v>175.4476511</v>
      </c>
      <c r="Q66" s="250">
        <v>204.94640219999999</v>
      </c>
      <c r="R66" s="250">
        <v>192.72745209999999</v>
      </c>
      <c r="S66" s="250">
        <v>200.22819989999999</v>
      </c>
      <c r="T66" s="250">
        <v>198.05250559999999</v>
      </c>
      <c r="U66" s="250">
        <v>201.38307889999999</v>
      </c>
      <c r="V66" s="250">
        <v>208.9154149</v>
      </c>
      <c r="W66" s="250">
        <v>190.311125</v>
      </c>
      <c r="X66" s="250">
        <v>204.73478950000001</v>
      </c>
      <c r="Y66" s="250">
        <v>197.395151</v>
      </c>
      <c r="Z66" s="250">
        <v>199.30622869999999</v>
      </c>
      <c r="AA66" s="250">
        <v>202.47296130000001</v>
      </c>
      <c r="AB66" s="250">
        <v>177.46604980000001</v>
      </c>
      <c r="AC66" s="250">
        <v>199.77888479999999</v>
      </c>
      <c r="AD66" s="250">
        <v>193.74773379999999</v>
      </c>
      <c r="AE66" s="250">
        <v>201.5742674</v>
      </c>
      <c r="AF66" s="250">
        <v>197.63491629999999</v>
      </c>
      <c r="AG66" s="250">
        <v>202.32968120000001</v>
      </c>
      <c r="AH66" s="250">
        <v>207.8114176</v>
      </c>
      <c r="AI66" s="250">
        <v>189.65260670000001</v>
      </c>
      <c r="AJ66" s="250">
        <v>202.25954160000001</v>
      </c>
      <c r="AK66" s="250">
        <v>196.6215196</v>
      </c>
      <c r="AL66" s="250">
        <v>200.38639620000001</v>
      </c>
      <c r="AM66" s="250">
        <v>194.20335370000001</v>
      </c>
      <c r="AN66" s="250">
        <v>185.12561020000001</v>
      </c>
      <c r="AO66" s="250">
        <v>178.6413144</v>
      </c>
      <c r="AP66" s="250">
        <v>132.87476269999999</v>
      </c>
      <c r="AQ66" s="250">
        <v>149.72418930000001</v>
      </c>
      <c r="AR66" s="250">
        <v>158.71136469999999</v>
      </c>
      <c r="AS66" s="250">
        <v>172.8679865</v>
      </c>
      <c r="AT66" s="250">
        <v>177.11651900000001</v>
      </c>
      <c r="AU66" s="250">
        <v>170.08419610000001</v>
      </c>
      <c r="AV66" s="250">
        <v>176.36320240000001</v>
      </c>
      <c r="AW66" s="250">
        <v>170.2040614</v>
      </c>
      <c r="AX66" s="250">
        <v>176.53483779999999</v>
      </c>
      <c r="AY66" s="250">
        <v>175.2142437</v>
      </c>
      <c r="AZ66" s="250">
        <v>155.891166</v>
      </c>
      <c r="BA66" s="250">
        <v>186.14734469999999</v>
      </c>
      <c r="BB66" s="250">
        <v>181.17697910000001</v>
      </c>
      <c r="BC66" s="250">
        <v>189.7346043</v>
      </c>
      <c r="BD66" s="250">
        <v>187.88786569999999</v>
      </c>
      <c r="BE66" s="250">
        <v>196.41569999999999</v>
      </c>
      <c r="BF66" s="250">
        <v>196.40170000000001</v>
      </c>
      <c r="BG66" s="250">
        <v>184.67019999999999</v>
      </c>
      <c r="BH66" s="316">
        <v>191.67410000000001</v>
      </c>
      <c r="BI66" s="316">
        <v>185.85380000000001</v>
      </c>
      <c r="BJ66" s="316">
        <v>191.7638</v>
      </c>
      <c r="BK66" s="316">
        <v>190.20400000000001</v>
      </c>
      <c r="BL66" s="316">
        <v>171.73179999999999</v>
      </c>
      <c r="BM66" s="316">
        <v>192.9623</v>
      </c>
      <c r="BN66" s="316">
        <v>185.7371</v>
      </c>
      <c r="BO66" s="316">
        <v>195.4598</v>
      </c>
      <c r="BP66" s="316">
        <v>191.4375</v>
      </c>
      <c r="BQ66" s="316">
        <v>197.47309999999999</v>
      </c>
      <c r="BR66" s="316">
        <v>201.13229999999999</v>
      </c>
      <c r="BS66" s="316">
        <v>188.85419999999999</v>
      </c>
      <c r="BT66" s="316">
        <v>195.4913</v>
      </c>
      <c r="BU66" s="316">
        <v>190.0034</v>
      </c>
      <c r="BV66" s="316">
        <v>195.40039999999999</v>
      </c>
    </row>
    <row r="67" spans="1:74" ht="11.1" customHeight="1" x14ac:dyDescent="0.2">
      <c r="A67" s="140" t="s">
        <v>778</v>
      </c>
      <c r="B67" s="203" t="s">
        <v>611</v>
      </c>
      <c r="C67" s="250">
        <v>158.28134800000001</v>
      </c>
      <c r="D67" s="250">
        <v>126.9872865</v>
      </c>
      <c r="E67" s="250">
        <v>136.9061519</v>
      </c>
      <c r="F67" s="250">
        <v>104.5885899</v>
      </c>
      <c r="G67" s="250">
        <v>102.35850240000001</v>
      </c>
      <c r="H67" s="250">
        <v>103.3696588</v>
      </c>
      <c r="I67" s="250">
        <v>116.0166766</v>
      </c>
      <c r="J67" s="250">
        <v>113.37921900000001</v>
      </c>
      <c r="K67" s="250">
        <v>103.89487819999999</v>
      </c>
      <c r="L67" s="250">
        <v>109.9286019</v>
      </c>
      <c r="M67" s="250">
        <v>127.7617331</v>
      </c>
      <c r="N67" s="250">
        <v>167.4919611</v>
      </c>
      <c r="O67" s="250">
        <v>180.88849260000001</v>
      </c>
      <c r="P67" s="250">
        <v>146.5392324</v>
      </c>
      <c r="Q67" s="250">
        <v>151.1034459</v>
      </c>
      <c r="R67" s="250">
        <v>126.73664410000001</v>
      </c>
      <c r="S67" s="250">
        <v>110.55053030000001</v>
      </c>
      <c r="T67" s="250">
        <v>111.05449470000001</v>
      </c>
      <c r="U67" s="250">
        <v>126.7324212</v>
      </c>
      <c r="V67" s="250">
        <v>124.709344</v>
      </c>
      <c r="W67" s="250">
        <v>116.1047094</v>
      </c>
      <c r="X67" s="250">
        <v>123.1696041</v>
      </c>
      <c r="Y67" s="250">
        <v>146.67559019999999</v>
      </c>
      <c r="Z67" s="250">
        <v>162.1467868</v>
      </c>
      <c r="AA67" s="250">
        <v>185.354995</v>
      </c>
      <c r="AB67" s="250">
        <v>163.38489050000001</v>
      </c>
      <c r="AC67" s="250">
        <v>158.258791</v>
      </c>
      <c r="AD67" s="250">
        <v>119.2495335</v>
      </c>
      <c r="AE67" s="250">
        <v>114.93846569999999</v>
      </c>
      <c r="AF67" s="250">
        <v>114.2401345</v>
      </c>
      <c r="AG67" s="250">
        <v>129.20952030000001</v>
      </c>
      <c r="AH67" s="250">
        <v>131.29529460000001</v>
      </c>
      <c r="AI67" s="250">
        <v>118.94331990000001</v>
      </c>
      <c r="AJ67" s="250">
        <v>124.4352677</v>
      </c>
      <c r="AK67" s="250">
        <v>150.36643649999999</v>
      </c>
      <c r="AL67" s="250">
        <v>171.39351189999999</v>
      </c>
      <c r="AM67" s="250">
        <v>178.4945961</v>
      </c>
      <c r="AN67" s="250">
        <v>164.16003649999999</v>
      </c>
      <c r="AO67" s="250">
        <v>146.39447609999999</v>
      </c>
      <c r="AP67" s="250">
        <v>121.1751206</v>
      </c>
      <c r="AQ67" s="250">
        <v>111.6981802</v>
      </c>
      <c r="AR67" s="250">
        <v>115.2069697</v>
      </c>
      <c r="AS67" s="250">
        <v>134.63545490000001</v>
      </c>
      <c r="AT67" s="250">
        <v>129.87997859999999</v>
      </c>
      <c r="AU67" s="250">
        <v>117.24470580000001</v>
      </c>
      <c r="AV67" s="250">
        <v>125.296273</v>
      </c>
      <c r="AW67" s="250">
        <v>131.72789979999999</v>
      </c>
      <c r="AX67" s="250">
        <v>170.9576227</v>
      </c>
      <c r="AY67" s="250">
        <v>178.0297132</v>
      </c>
      <c r="AZ67" s="250">
        <v>164.45576829999999</v>
      </c>
      <c r="BA67" s="250">
        <v>140.97702839999999</v>
      </c>
      <c r="BB67" s="250">
        <v>121.10082970000001</v>
      </c>
      <c r="BC67" s="250">
        <v>113.2878267</v>
      </c>
      <c r="BD67" s="250">
        <v>119.65964700000001</v>
      </c>
      <c r="BE67" s="250">
        <v>122.2213</v>
      </c>
      <c r="BF67" s="250">
        <v>129.47149999999999</v>
      </c>
      <c r="BG67" s="250">
        <v>115.18559999999999</v>
      </c>
      <c r="BH67" s="316">
        <v>123.6221</v>
      </c>
      <c r="BI67" s="316">
        <v>135.59970000000001</v>
      </c>
      <c r="BJ67" s="316">
        <v>172.7518</v>
      </c>
      <c r="BK67" s="316">
        <v>176.14500000000001</v>
      </c>
      <c r="BL67" s="316">
        <v>152.81479999999999</v>
      </c>
      <c r="BM67" s="316">
        <v>140.77500000000001</v>
      </c>
      <c r="BN67" s="316">
        <v>120.07550000000001</v>
      </c>
      <c r="BO67" s="316">
        <v>112.6438</v>
      </c>
      <c r="BP67" s="316">
        <v>117.3699</v>
      </c>
      <c r="BQ67" s="316">
        <v>130.87719999999999</v>
      </c>
      <c r="BR67" s="316">
        <v>124.5258</v>
      </c>
      <c r="BS67" s="316">
        <v>115.1605</v>
      </c>
      <c r="BT67" s="316">
        <v>124.7011</v>
      </c>
      <c r="BU67" s="316">
        <v>138.72110000000001</v>
      </c>
      <c r="BV67" s="316">
        <v>176.77369999999999</v>
      </c>
    </row>
    <row r="68" spans="1:74" ht="11.1" customHeight="1" x14ac:dyDescent="0.2">
      <c r="A68" s="140" t="s">
        <v>265</v>
      </c>
      <c r="B68" s="203" t="s">
        <v>793</v>
      </c>
      <c r="C68" s="250">
        <v>124.730062</v>
      </c>
      <c r="D68" s="250">
        <v>96.549075099999996</v>
      </c>
      <c r="E68" s="250">
        <v>98.279635200000001</v>
      </c>
      <c r="F68" s="250">
        <v>89.637120899999999</v>
      </c>
      <c r="G68" s="250">
        <v>101.7332505</v>
      </c>
      <c r="H68" s="250">
        <v>115.8470236</v>
      </c>
      <c r="I68" s="250">
        <v>136.2629493</v>
      </c>
      <c r="J68" s="250">
        <v>128.79853499999999</v>
      </c>
      <c r="K68" s="250">
        <v>108.59002030000001</v>
      </c>
      <c r="L68" s="250">
        <v>100.00258030000001</v>
      </c>
      <c r="M68" s="250">
        <v>101.80452529999999</v>
      </c>
      <c r="N68" s="250">
        <v>115.7172107</v>
      </c>
      <c r="O68" s="250">
        <v>126.53248379999999</v>
      </c>
      <c r="P68" s="250">
        <v>91.889005940000004</v>
      </c>
      <c r="Q68" s="250">
        <v>89.842972869999997</v>
      </c>
      <c r="R68" s="250">
        <v>82.480937330000003</v>
      </c>
      <c r="S68" s="250">
        <v>94.876539230000006</v>
      </c>
      <c r="T68" s="250">
        <v>110.4779379</v>
      </c>
      <c r="U68" s="250">
        <v>124.67747249999999</v>
      </c>
      <c r="V68" s="250">
        <v>124.55785520000001</v>
      </c>
      <c r="W68" s="250">
        <v>106.8232342</v>
      </c>
      <c r="X68" s="250">
        <v>97.081885810000003</v>
      </c>
      <c r="Y68" s="250">
        <v>102.9971307</v>
      </c>
      <c r="Z68" s="250">
        <v>110.3179536</v>
      </c>
      <c r="AA68" s="250">
        <v>110.1850414</v>
      </c>
      <c r="AB68" s="250">
        <v>90.424392600000004</v>
      </c>
      <c r="AC68" s="250">
        <v>89.000603280000007</v>
      </c>
      <c r="AD68" s="250">
        <v>68.856170059999997</v>
      </c>
      <c r="AE68" s="250">
        <v>81.187376979999996</v>
      </c>
      <c r="AF68" s="250">
        <v>88.734115320000001</v>
      </c>
      <c r="AG68" s="250">
        <v>109.5241446</v>
      </c>
      <c r="AH68" s="250">
        <v>103.2816658</v>
      </c>
      <c r="AI68" s="250">
        <v>93.719022190000004</v>
      </c>
      <c r="AJ68" s="250">
        <v>76.449256449999993</v>
      </c>
      <c r="AK68" s="250">
        <v>84.259079029999995</v>
      </c>
      <c r="AL68" s="250">
        <v>81.899013569999994</v>
      </c>
      <c r="AM68" s="250">
        <v>74.792843970000007</v>
      </c>
      <c r="AN68" s="250">
        <v>66.214995810000005</v>
      </c>
      <c r="AO68" s="250">
        <v>60.493199650000001</v>
      </c>
      <c r="AP68" s="250">
        <v>49.253339009999998</v>
      </c>
      <c r="AQ68" s="250">
        <v>54.864718600000003</v>
      </c>
      <c r="AR68" s="250">
        <v>73.188014480000007</v>
      </c>
      <c r="AS68" s="250">
        <v>96.591245079999993</v>
      </c>
      <c r="AT68" s="250">
        <v>97.970439549999995</v>
      </c>
      <c r="AU68" s="250">
        <v>76.628394409999999</v>
      </c>
      <c r="AV68" s="250">
        <v>68.767779349999998</v>
      </c>
      <c r="AW68" s="250">
        <v>69.627988090000002</v>
      </c>
      <c r="AX68" s="250">
        <v>86.45972098</v>
      </c>
      <c r="AY68" s="250">
        <v>90.126033770000006</v>
      </c>
      <c r="AZ68" s="250">
        <v>94.316787419999997</v>
      </c>
      <c r="BA68" s="250">
        <v>70.73770055</v>
      </c>
      <c r="BB68" s="250">
        <v>63.145123859999998</v>
      </c>
      <c r="BC68" s="250">
        <v>72.384628669999998</v>
      </c>
      <c r="BD68" s="250">
        <v>94.721832930000005</v>
      </c>
      <c r="BE68" s="250">
        <v>120.1202</v>
      </c>
      <c r="BF68" s="250">
        <v>103.03440000000001</v>
      </c>
      <c r="BG68" s="250">
        <v>89.653170000000003</v>
      </c>
      <c r="BH68" s="316">
        <v>77.63382</v>
      </c>
      <c r="BI68" s="316">
        <v>78.198089999999993</v>
      </c>
      <c r="BJ68" s="316">
        <v>96.620400000000004</v>
      </c>
      <c r="BK68" s="316">
        <v>97.176119999999997</v>
      </c>
      <c r="BL68" s="316">
        <v>82.396780000000007</v>
      </c>
      <c r="BM68" s="316">
        <v>72.730530000000002</v>
      </c>
      <c r="BN68" s="316">
        <v>62.659750000000003</v>
      </c>
      <c r="BO68" s="316">
        <v>72.575710000000001</v>
      </c>
      <c r="BP68" s="316">
        <v>88.494450000000001</v>
      </c>
      <c r="BQ68" s="316">
        <v>104.0966</v>
      </c>
      <c r="BR68" s="316">
        <v>100.49590000000001</v>
      </c>
      <c r="BS68" s="316">
        <v>81.507850000000005</v>
      </c>
      <c r="BT68" s="316">
        <v>70.858080000000001</v>
      </c>
      <c r="BU68" s="316">
        <v>70.089789999999994</v>
      </c>
      <c r="BV68" s="316">
        <v>90.379649999999998</v>
      </c>
    </row>
    <row r="69" spans="1:74" ht="11.1" customHeight="1" x14ac:dyDescent="0.2">
      <c r="A69" s="555" t="s">
        <v>984</v>
      </c>
      <c r="B69" s="575" t="s">
        <v>983</v>
      </c>
      <c r="C69" s="298">
        <v>477.17704520000001</v>
      </c>
      <c r="D69" s="298">
        <v>396.70155599999998</v>
      </c>
      <c r="E69" s="298">
        <v>435.6697451</v>
      </c>
      <c r="F69" s="298">
        <v>383.40936629999999</v>
      </c>
      <c r="G69" s="298">
        <v>404.28448079999998</v>
      </c>
      <c r="H69" s="298">
        <v>415.75263580000001</v>
      </c>
      <c r="I69" s="298">
        <v>451.29771620000002</v>
      </c>
      <c r="J69" s="298">
        <v>444.2557147</v>
      </c>
      <c r="K69" s="298">
        <v>402.76299899999998</v>
      </c>
      <c r="L69" s="298">
        <v>407.85934880000002</v>
      </c>
      <c r="M69" s="298">
        <v>425.78960289999998</v>
      </c>
      <c r="N69" s="298">
        <v>486.12072749999999</v>
      </c>
      <c r="O69" s="298">
        <v>512.04556549999995</v>
      </c>
      <c r="P69" s="298">
        <v>414.72711609999999</v>
      </c>
      <c r="Q69" s="298">
        <v>446.83525029999998</v>
      </c>
      <c r="R69" s="298">
        <v>402.85706190000002</v>
      </c>
      <c r="S69" s="298">
        <v>406.59769879999999</v>
      </c>
      <c r="T69" s="298">
        <v>420.49696660000001</v>
      </c>
      <c r="U69" s="298">
        <v>453.73540200000002</v>
      </c>
      <c r="V69" s="298">
        <v>459.1250435</v>
      </c>
      <c r="W69" s="298">
        <v>414.15109699999999</v>
      </c>
      <c r="X69" s="298">
        <v>425.92870879999998</v>
      </c>
      <c r="Y69" s="298">
        <v>447.97990019999997</v>
      </c>
      <c r="Z69" s="298">
        <v>472.71339849999998</v>
      </c>
      <c r="AA69" s="298">
        <v>498.95542699999999</v>
      </c>
      <c r="AB69" s="298">
        <v>432.12655940000002</v>
      </c>
      <c r="AC69" s="298">
        <v>447.98070849999999</v>
      </c>
      <c r="AD69" s="298">
        <v>382.76546580000002</v>
      </c>
      <c r="AE69" s="298">
        <v>398.6425395</v>
      </c>
      <c r="AF69" s="298">
        <v>401.5211946</v>
      </c>
      <c r="AG69" s="298">
        <v>442.00577550000003</v>
      </c>
      <c r="AH69" s="298">
        <v>443.33080740000003</v>
      </c>
      <c r="AI69" s="298">
        <v>403.22697729999999</v>
      </c>
      <c r="AJ69" s="298">
        <v>404.0864952</v>
      </c>
      <c r="AK69" s="298">
        <v>432.15906360000002</v>
      </c>
      <c r="AL69" s="298">
        <v>454.62135110000003</v>
      </c>
      <c r="AM69" s="298">
        <v>448.43064820000001</v>
      </c>
      <c r="AN69" s="298">
        <v>416.37986119999999</v>
      </c>
      <c r="AO69" s="298">
        <v>386.46884460000001</v>
      </c>
      <c r="AP69" s="298">
        <v>304.21275880000002</v>
      </c>
      <c r="AQ69" s="298">
        <v>317.22694250000001</v>
      </c>
      <c r="AR69" s="298">
        <v>348.0158854</v>
      </c>
      <c r="AS69" s="298">
        <v>405.03454099999999</v>
      </c>
      <c r="AT69" s="298">
        <v>405.90679160000002</v>
      </c>
      <c r="AU69" s="298">
        <v>364.8668328</v>
      </c>
      <c r="AV69" s="298">
        <v>371.36710920000002</v>
      </c>
      <c r="AW69" s="298">
        <v>372.46948579999997</v>
      </c>
      <c r="AX69" s="298">
        <v>434.8920359</v>
      </c>
      <c r="AY69" s="298">
        <v>444.30984519999998</v>
      </c>
      <c r="AZ69" s="298">
        <v>415.51262250000002</v>
      </c>
      <c r="BA69" s="298">
        <v>398.8019281</v>
      </c>
      <c r="BB69" s="298">
        <v>366.33246930000001</v>
      </c>
      <c r="BC69" s="298">
        <v>376.34691409999999</v>
      </c>
      <c r="BD69" s="298">
        <v>403.17888219999998</v>
      </c>
      <c r="BE69" s="298">
        <v>439.697</v>
      </c>
      <c r="BF69" s="298">
        <v>429.84750000000003</v>
      </c>
      <c r="BG69" s="298">
        <v>390.41849999999999</v>
      </c>
      <c r="BH69" s="332">
        <v>393.8698</v>
      </c>
      <c r="BI69" s="332">
        <v>400.56110000000001</v>
      </c>
      <c r="BJ69" s="332">
        <v>462.07589999999999</v>
      </c>
      <c r="BK69" s="332">
        <v>464.46499999999997</v>
      </c>
      <c r="BL69" s="332">
        <v>407.79219999999998</v>
      </c>
      <c r="BM69" s="332">
        <v>407.4076</v>
      </c>
      <c r="BN69" s="332">
        <v>369.38189999999997</v>
      </c>
      <c r="BO69" s="332">
        <v>381.6191</v>
      </c>
      <c r="BP69" s="332">
        <v>398.21140000000003</v>
      </c>
      <c r="BQ69" s="332">
        <v>433.38679999999999</v>
      </c>
      <c r="BR69" s="332">
        <v>427.09379999999999</v>
      </c>
      <c r="BS69" s="332">
        <v>386.43220000000002</v>
      </c>
      <c r="BT69" s="332">
        <v>391.99029999999999</v>
      </c>
      <c r="BU69" s="332">
        <v>399.72379999999998</v>
      </c>
      <c r="BV69" s="332">
        <v>463.49360000000001</v>
      </c>
    </row>
    <row r="70" spans="1:74" s="425" customFormat="1" ht="12.05" customHeight="1" x14ac:dyDescent="0.25">
      <c r="A70" s="424"/>
      <c r="B70" s="835" t="s">
        <v>890</v>
      </c>
      <c r="C70" s="835"/>
      <c r="D70" s="835"/>
      <c r="E70" s="835"/>
      <c r="F70" s="835"/>
      <c r="G70" s="835"/>
      <c r="H70" s="835"/>
      <c r="I70" s="835"/>
      <c r="J70" s="835"/>
      <c r="K70" s="835"/>
      <c r="L70" s="835"/>
      <c r="M70" s="835"/>
      <c r="N70" s="835"/>
      <c r="O70" s="835"/>
      <c r="P70" s="835"/>
      <c r="Q70" s="835"/>
      <c r="AY70" s="461"/>
      <c r="AZ70" s="461"/>
      <c r="BA70" s="461"/>
      <c r="BB70" s="461"/>
      <c r="BC70" s="461"/>
      <c r="BD70" s="636"/>
      <c r="BE70" s="636"/>
      <c r="BF70" s="636"/>
      <c r="BG70" s="461"/>
      <c r="BH70" s="461"/>
      <c r="BI70" s="461"/>
      <c r="BJ70" s="461"/>
    </row>
    <row r="71" spans="1:74" s="425" customFormat="1" ht="12.05" customHeight="1" x14ac:dyDescent="0.25">
      <c r="A71" s="424"/>
      <c r="B71" s="836" t="s">
        <v>1</v>
      </c>
      <c r="C71" s="836"/>
      <c r="D71" s="836"/>
      <c r="E71" s="836"/>
      <c r="F71" s="836"/>
      <c r="G71" s="836"/>
      <c r="H71" s="836"/>
      <c r="I71" s="836"/>
      <c r="J71" s="836"/>
      <c r="K71" s="836"/>
      <c r="L71" s="836"/>
      <c r="M71" s="836"/>
      <c r="N71" s="836"/>
      <c r="O71" s="836"/>
      <c r="P71" s="836"/>
      <c r="Q71" s="836"/>
      <c r="AY71" s="461"/>
      <c r="AZ71" s="461"/>
      <c r="BA71" s="461"/>
      <c r="BB71" s="461"/>
      <c r="BC71" s="461"/>
      <c r="BD71" s="636"/>
      <c r="BE71" s="636"/>
      <c r="BF71" s="636"/>
      <c r="BG71" s="461"/>
      <c r="BH71" s="461"/>
      <c r="BI71" s="461"/>
      <c r="BJ71" s="461"/>
    </row>
    <row r="72" spans="1:74" s="425" customFormat="1" ht="12.05" customHeight="1" x14ac:dyDescent="0.25">
      <c r="A72" s="424"/>
      <c r="B72" s="835" t="s">
        <v>985</v>
      </c>
      <c r="C72" s="742"/>
      <c r="D72" s="742"/>
      <c r="E72" s="742"/>
      <c r="F72" s="742"/>
      <c r="G72" s="742"/>
      <c r="H72" s="742"/>
      <c r="I72" s="742"/>
      <c r="J72" s="742"/>
      <c r="K72" s="742"/>
      <c r="L72" s="742"/>
      <c r="M72" s="742"/>
      <c r="N72" s="742"/>
      <c r="O72" s="742"/>
      <c r="P72" s="742"/>
      <c r="Q72" s="742"/>
      <c r="AY72" s="461"/>
      <c r="AZ72" s="461"/>
      <c r="BA72" s="461"/>
      <c r="BB72" s="461"/>
      <c r="BC72" s="461"/>
      <c r="BD72" s="636"/>
      <c r="BE72" s="636"/>
      <c r="BF72" s="636"/>
      <c r="BG72" s="461"/>
      <c r="BH72" s="461"/>
      <c r="BI72" s="461"/>
      <c r="BJ72" s="461"/>
    </row>
    <row r="73" spans="1:74" s="425" customFormat="1" ht="12.05" customHeight="1" x14ac:dyDescent="0.25">
      <c r="A73" s="424"/>
      <c r="B73" s="762" t="s">
        <v>815</v>
      </c>
      <c r="C73" s="763"/>
      <c r="D73" s="763"/>
      <c r="E73" s="763"/>
      <c r="F73" s="763"/>
      <c r="G73" s="763"/>
      <c r="H73" s="763"/>
      <c r="I73" s="763"/>
      <c r="J73" s="763"/>
      <c r="K73" s="763"/>
      <c r="L73" s="763"/>
      <c r="M73" s="763"/>
      <c r="N73" s="763"/>
      <c r="O73" s="763"/>
      <c r="P73" s="763"/>
      <c r="Q73" s="763"/>
      <c r="AY73" s="461"/>
      <c r="AZ73" s="461"/>
      <c r="BA73" s="461"/>
      <c r="BB73" s="461"/>
      <c r="BC73" s="461"/>
      <c r="BD73" s="636"/>
      <c r="BE73" s="636"/>
      <c r="BF73" s="636"/>
      <c r="BG73" s="461"/>
      <c r="BH73" s="461"/>
      <c r="BI73" s="461"/>
      <c r="BJ73" s="461"/>
    </row>
    <row r="74" spans="1:74" s="425" customFormat="1" ht="12.05" customHeight="1" x14ac:dyDescent="0.25">
      <c r="A74" s="424"/>
      <c r="B74" s="554" t="s">
        <v>828</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05" customHeight="1" x14ac:dyDescent="0.25">
      <c r="A75" s="424"/>
      <c r="B75" s="783" t="str">
        <f>"Notes: "&amp;"EIA completed modeling and analysis for this report on " &amp;Dates!D2&amp;"."</f>
        <v>Notes: EIA completed modeling and analysis for this report on Thursday October 7, 2021.</v>
      </c>
      <c r="C75" s="805"/>
      <c r="D75" s="805"/>
      <c r="E75" s="805"/>
      <c r="F75" s="805"/>
      <c r="G75" s="805"/>
      <c r="H75" s="805"/>
      <c r="I75" s="805"/>
      <c r="J75" s="805"/>
      <c r="K75" s="805"/>
      <c r="L75" s="805"/>
      <c r="M75" s="805"/>
      <c r="N75" s="805"/>
      <c r="O75" s="805"/>
      <c r="P75" s="805"/>
      <c r="Q75" s="784"/>
      <c r="AY75" s="461"/>
      <c r="AZ75" s="461"/>
      <c r="BA75" s="461"/>
      <c r="BB75" s="461"/>
      <c r="BC75" s="461"/>
      <c r="BD75" s="636"/>
      <c r="BE75" s="636"/>
      <c r="BF75" s="636"/>
      <c r="BG75" s="461"/>
      <c r="BH75" s="461"/>
      <c r="BI75" s="461"/>
      <c r="BJ75" s="461"/>
    </row>
    <row r="76" spans="1:74" s="425" customFormat="1" ht="12.05" customHeight="1" x14ac:dyDescent="0.25">
      <c r="A76" s="424"/>
      <c r="B76" s="756" t="s">
        <v>353</v>
      </c>
      <c r="C76" s="755"/>
      <c r="D76" s="755"/>
      <c r="E76" s="755"/>
      <c r="F76" s="755"/>
      <c r="G76" s="755"/>
      <c r="H76" s="755"/>
      <c r="I76" s="755"/>
      <c r="J76" s="755"/>
      <c r="K76" s="755"/>
      <c r="L76" s="755"/>
      <c r="M76" s="755"/>
      <c r="N76" s="755"/>
      <c r="O76" s="755"/>
      <c r="P76" s="755"/>
      <c r="Q76" s="755"/>
      <c r="AY76" s="461"/>
      <c r="AZ76" s="461"/>
      <c r="BA76" s="461"/>
      <c r="BB76" s="461"/>
      <c r="BC76" s="461"/>
      <c r="BD76" s="636"/>
      <c r="BE76" s="636"/>
      <c r="BF76" s="636"/>
      <c r="BG76" s="461"/>
      <c r="BH76" s="461"/>
      <c r="BI76" s="461"/>
      <c r="BJ76" s="461"/>
    </row>
    <row r="77" spans="1:74" s="425" customFormat="1" ht="12.05" customHeight="1" x14ac:dyDescent="0.25">
      <c r="A77" s="424"/>
      <c r="B77" s="749" t="s">
        <v>1374</v>
      </c>
      <c r="C77" s="748"/>
      <c r="D77" s="748"/>
      <c r="E77" s="748"/>
      <c r="F77" s="748"/>
      <c r="G77" s="748"/>
      <c r="H77" s="748"/>
      <c r="I77" s="748"/>
      <c r="J77" s="748"/>
      <c r="K77" s="748"/>
      <c r="L77" s="748"/>
      <c r="M77" s="748"/>
      <c r="N77" s="748"/>
      <c r="O77" s="748"/>
      <c r="P77" s="748"/>
      <c r="Q77" s="742"/>
      <c r="AY77" s="461"/>
      <c r="AZ77" s="461"/>
      <c r="BA77" s="461"/>
      <c r="BB77" s="461"/>
      <c r="BC77" s="461"/>
      <c r="BD77" s="636"/>
      <c r="BE77" s="636"/>
      <c r="BF77" s="636"/>
      <c r="BG77" s="461"/>
      <c r="BH77" s="461"/>
      <c r="BI77" s="461"/>
      <c r="BJ77" s="461"/>
    </row>
    <row r="78" spans="1:74" s="425" customFormat="1" ht="12.05" customHeight="1" x14ac:dyDescent="0.25">
      <c r="A78" s="424"/>
      <c r="B78" s="751" t="s">
        <v>838</v>
      </c>
      <c r="C78" s="742"/>
      <c r="D78" s="742"/>
      <c r="E78" s="742"/>
      <c r="F78" s="742"/>
      <c r="G78" s="742"/>
      <c r="H78" s="742"/>
      <c r="I78" s="742"/>
      <c r="J78" s="742"/>
      <c r="K78" s="742"/>
      <c r="L78" s="742"/>
      <c r="M78" s="742"/>
      <c r="N78" s="742"/>
      <c r="O78" s="742"/>
      <c r="P78" s="742"/>
      <c r="Q78" s="742"/>
      <c r="AY78" s="461"/>
      <c r="AZ78" s="461"/>
      <c r="BA78" s="461"/>
      <c r="BB78" s="461"/>
      <c r="BC78" s="461"/>
      <c r="BD78" s="636"/>
      <c r="BE78" s="636"/>
      <c r="BF78" s="636"/>
      <c r="BG78" s="461"/>
      <c r="BH78" s="461"/>
      <c r="BI78" s="461"/>
      <c r="BJ78" s="461"/>
    </row>
    <row r="79" spans="1:74" s="425" customFormat="1" ht="12.05" customHeight="1" x14ac:dyDescent="0.25">
      <c r="A79" s="424"/>
      <c r="B79" s="753" t="s">
        <v>1375</v>
      </c>
      <c r="C79" s="742"/>
      <c r="D79" s="742"/>
      <c r="E79" s="742"/>
      <c r="F79" s="742"/>
      <c r="G79" s="742"/>
      <c r="H79" s="742"/>
      <c r="I79" s="742"/>
      <c r="J79" s="742"/>
      <c r="K79" s="742"/>
      <c r="L79" s="742"/>
      <c r="M79" s="742"/>
      <c r="N79" s="742"/>
      <c r="O79" s="742"/>
      <c r="P79" s="742"/>
      <c r="Q79" s="742"/>
      <c r="AY79" s="461"/>
      <c r="AZ79" s="461"/>
      <c r="BA79" s="461"/>
      <c r="BB79" s="461"/>
      <c r="BC79" s="461"/>
      <c r="BD79" s="636"/>
      <c r="BE79" s="636"/>
      <c r="BF79" s="636"/>
      <c r="BG79" s="461"/>
      <c r="BH79" s="461"/>
      <c r="BI79" s="461"/>
      <c r="BJ79" s="461"/>
    </row>
    <row r="80" spans="1:74" s="425" customFormat="1" ht="12.05" customHeight="1" x14ac:dyDescent="0.25">
      <c r="A80" s="424"/>
      <c r="B80" s="753"/>
      <c r="C80" s="742"/>
      <c r="D80" s="742"/>
      <c r="E80" s="742"/>
      <c r="F80" s="742"/>
      <c r="G80" s="742"/>
      <c r="H80" s="742"/>
      <c r="I80" s="742"/>
      <c r="J80" s="742"/>
      <c r="K80" s="742"/>
      <c r="L80" s="742"/>
      <c r="M80" s="742"/>
      <c r="N80" s="742"/>
      <c r="O80" s="742"/>
      <c r="P80" s="742"/>
      <c r="Q80" s="742"/>
      <c r="AY80" s="461"/>
      <c r="AZ80" s="461"/>
      <c r="BA80" s="461"/>
      <c r="BB80" s="461"/>
      <c r="BC80" s="461"/>
      <c r="BD80" s="636"/>
      <c r="BE80" s="636"/>
      <c r="BF80" s="636"/>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C20" activePane="bottomRight" state="frozen"/>
      <selection activeCell="BF63" sqref="BF63"/>
      <selection pane="topRight" activeCell="BF63" sqref="BF63"/>
      <selection pane="bottomLeft" activeCell="BF63" sqref="BF63"/>
      <selection pane="bottomRight" activeCell="F40" sqref="F40"/>
    </sheetView>
  </sheetViews>
  <sheetFormatPr defaultColWidth="9.59765625" defaultRowHeight="10" x14ac:dyDescent="0.2"/>
  <cols>
    <col min="1" max="1" width="12" style="161" customWidth="1"/>
    <col min="2" max="2" width="43.3984375" style="161" customWidth="1"/>
    <col min="3" max="50" width="7.3984375" style="161" customWidth="1"/>
    <col min="51" max="55" width="7.3984375" style="321" customWidth="1"/>
    <col min="56" max="58" width="7.3984375" style="165" customWidth="1"/>
    <col min="59" max="62" width="7.3984375" style="321" customWidth="1"/>
    <col min="63" max="74" width="7.3984375" style="161" customWidth="1"/>
    <col min="75" max="16384" width="9.59765625" style="161"/>
  </cols>
  <sheetData>
    <row r="1" spans="1:74" ht="13.3" customHeight="1" x14ac:dyDescent="0.25">
      <c r="A1" s="766" t="s">
        <v>798</v>
      </c>
      <c r="B1" s="839" t="s">
        <v>1363</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2.75" x14ac:dyDescent="0.25">
      <c r="A2" s="767"/>
      <c r="B2" s="486" t="str">
        <f>"U.S. Energy Information Administration  |  Short-Term Energy Outlook  - "&amp;Dates!D1</f>
        <v>U.S. Energy Information Administration  |  Short-Term Energy Outlook  - October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1401</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689</v>
      </c>
      <c r="B6" s="204" t="s">
        <v>435</v>
      </c>
      <c r="C6" s="232">
        <v>939.42668255000001</v>
      </c>
      <c r="D6" s="232">
        <v>940.41105525</v>
      </c>
      <c r="E6" s="232">
        <v>942.14491942999996</v>
      </c>
      <c r="F6" s="232">
        <v>945.53169863999995</v>
      </c>
      <c r="G6" s="232">
        <v>948.08697813000003</v>
      </c>
      <c r="H6" s="232">
        <v>950.71418143999995</v>
      </c>
      <c r="I6" s="232">
        <v>954.17329582000002</v>
      </c>
      <c r="J6" s="232">
        <v>956.37435634999997</v>
      </c>
      <c r="K6" s="232">
        <v>958.07735027000001</v>
      </c>
      <c r="L6" s="232">
        <v>957.90054987999997</v>
      </c>
      <c r="M6" s="232">
        <v>959.64370636000001</v>
      </c>
      <c r="N6" s="232">
        <v>961.92509199999995</v>
      </c>
      <c r="O6" s="232">
        <v>966.22069848000001</v>
      </c>
      <c r="P6" s="232">
        <v>968.47154869999997</v>
      </c>
      <c r="Q6" s="232">
        <v>970.15363434000005</v>
      </c>
      <c r="R6" s="232">
        <v>970.33047447000001</v>
      </c>
      <c r="S6" s="232">
        <v>971.57739161999996</v>
      </c>
      <c r="T6" s="232">
        <v>972.95790486999999</v>
      </c>
      <c r="U6" s="232">
        <v>975.35400511</v>
      </c>
      <c r="V6" s="232">
        <v>976.34021739000002</v>
      </c>
      <c r="W6" s="232">
        <v>976.79853260000004</v>
      </c>
      <c r="X6" s="232">
        <v>974.15625699999998</v>
      </c>
      <c r="Y6" s="232">
        <v>975.48829837999995</v>
      </c>
      <c r="Z6" s="232">
        <v>978.22196297999994</v>
      </c>
      <c r="AA6" s="232">
        <v>986.08638398999994</v>
      </c>
      <c r="AB6" s="232">
        <v>988.82644517999995</v>
      </c>
      <c r="AC6" s="232">
        <v>990.17127972000003</v>
      </c>
      <c r="AD6" s="232">
        <v>987.66307562999998</v>
      </c>
      <c r="AE6" s="232">
        <v>988.06081588999996</v>
      </c>
      <c r="AF6" s="232">
        <v>988.90668848999996</v>
      </c>
      <c r="AG6" s="232">
        <v>991.01907542000004</v>
      </c>
      <c r="AH6" s="232">
        <v>992.14742623999996</v>
      </c>
      <c r="AI6" s="232">
        <v>993.11012292999999</v>
      </c>
      <c r="AJ6" s="232">
        <v>995.84793100000002</v>
      </c>
      <c r="AK6" s="232">
        <v>995.02374528999997</v>
      </c>
      <c r="AL6" s="232">
        <v>992.57833131999996</v>
      </c>
      <c r="AM6" s="232">
        <v>998.08067056000004</v>
      </c>
      <c r="AN6" s="232">
        <v>985.21606393000002</v>
      </c>
      <c r="AO6" s="232">
        <v>963.55349292000005</v>
      </c>
      <c r="AP6" s="232">
        <v>897.74505805000001</v>
      </c>
      <c r="AQ6" s="232">
        <v>884.99748288000001</v>
      </c>
      <c r="AR6" s="232">
        <v>889.96286794000002</v>
      </c>
      <c r="AS6" s="232">
        <v>944.61229219999996</v>
      </c>
      <c r="AT6" s="232">
        <v>961.02528846999996</v>
      </c>
      <c r="AU6" s="232">
        <v>971.17293572999995</v>
      </c>
      <c r="AV6" s="232">
        <v>966.11031652999998</v>
      </c>
      <c r="AW6" s="232">
        <v>970.43595385000003</v>
      </c>
      <c r="AX6" s="232">
        <v>975.20493023999995</v>
      </c>
      <c r="AY6" s="232">
        <v>981.18780337999999</v>
      </c>
      <c r="AZ6" s="232">
        <v>986.26553965000005</v>
      </c>
      <c r="BA6" s="232">
        <v>991.20869674000005</v>
      </c>
      <c r="BB6" s="232">
        <v>996.66652079000005</v>
      </c>
      <c r="BC6" s="232">
        <v>1000.8535849</v>
      </c>
      <c r="BD6" s="232">
        <v>1004.4191350999999</v>
      </c>
      <c r="BE6" s="232">
        <v>1005.7425749</v>
      </c>
      <c r="BF6" s="232">
        <v>1009.280545</v>
      </c>
      <c r="BG6" s="232">
        <v>1013.4124488</v>
      </c>
      <c r="BH6" s="305">
        <v>1019.401</v>
      </c>
      <c r="BI6" s="305">
        <v>1023.774</v>
      </c>
      <c r="BJ6" s="305">
        <v>1027.7929999999999</v>
      </c>
      <c r="BK6" s="305">
        <v>1031.02</v>
      </c>
      <c r="BL6" s="305">
        <v>1034.6600000000001</v>
      </c>
      <c r="BM6" s="305">
        <v>1038.277</v>
      </c>
      <c r="BN6" s="305">
        <v>1042.2139999999999</v>
      </c>
      <c r="BO6" s="305">
        <v>1045.5229999999999</v>
      </c>
      <c r="BP6" s="305">
        <v>1048.547</v>
      </c>
      <c r="BQ6" s="305">
        <v>1051.2550000000001</v>
      </c>
      <c r="BR6" s="305">
        <v>1053.7380000000001</v>
      </c>
      <c r="BS6" s="305">
        <v>1055.963</v>
      </c>
      <c r="BT6" s="305">
        <v>1057.6110000000001</v>
      </c>
      <c r="BU6" s="305">
        <v>1059.559</v>
      </c>
      <c r="BV6" s="305">
        <v>1061.4880000000001</v>
      </c>
    </row>
    <row r="7" spans="1:74" ht="11.1" customHeight="1" x14ac:dyDescent="0.2">
      <c r="A7" s="148" t="s">
        <v>690</v>
      </c>
      <c r="B7" s="204" t="s">
        <v>468</v>
      </c>
      <c r="C7" s="232">
        <v>2645.4286040000002</v>
      </c>
      <c r="D7" s="232">
        <v>2647.8101900000001</v>
      </c>
      <c r="E7" s="232">
        <v>2648.0429788000001</v>
      </c>
      <c r="F7" s="232">
        <v>2639.5689456999999</v>
      </c>
      <c r="G7" s="232">
        <v>2640.4226583999998</v>
      </c>
      <c r="H7" s="232">
        <v>2644.0460922000002</v>
      </c>
      <c r="I7" s="232">
        <v>2652.6096956000001</v>
      </c>
      <c r="J7" s="232">
        <v>2660.1447352999999</v>
      </c>
      <c r="K7" s="232">
        <v>2668.8216597999999</v>
      </c>
      <c r="L7" s="232">
        <v>2682.4440872</v>
      </c>
      <c r="M7" s="232">
        <v>2690.5520676000001</v>
      </c>
      <c r="N7" s="232">
        <v>2696.9492190999999</v>
      </c>
      <c r="O7" s="232">
        <v>2698.7534887000002</v>
      </c>
      <c r="P7" s="232">
        <v>2703.8905223000002</v>
      </c>
      <c r="Q7" s="232">
        <v>2709.4782667999998</v>
      </c>
      <c r="R7" s="232">
        <v>2716.8957120999999</v>
      </c>
      <c r="S7" s="232">
        <v>2722.3506360000001</v>
      </c>
      <c r="T7" s="232">
        <v>2727.2220283000001</v>
      </c>
      <c r="U7" s="232">
        <v>2733.1444722000001</v>
      </c>
      <c r="V7" s="232">
        <v>2735.6228642000001</v>
      </c>
      <c r="W7" s="232">
        <v>2736.2917871999998</v>
      </c>
      <c r="X7" s="232">
        <v>2728.5084864</v>
      </c>
      <c r="Y7" s="232">
        <v>2730.5405378999999</v>
      </c>
      <c r="Z7" s="232">
        <v>2735.7451867</v>
      </c>
      <c r="AA7" s="232">
        <v>2750.2562192999999</v>
      </c>
      <c r="AB7" s="232">
        <v>2757.2057229000002</v>
      </c>
      <c r="AC7" s="232">
        <v>2762.727484</v>
      </c>
      <c r="AD7" s="232">
        <v>2765.8357176999998</v>
      </c>
      <c r="AE7" s="232">
        <v>2769.2413323999999</v>
      </c>
      <c r="AF7" s="232">
        <v>2771.9585433000002</v>
      </c>
      <c r="AG7" s="232">
        <v>2772.5821455</v>
      </c>
      <c r="AH7" s="232">
        <v>2774.9764522</v>
      </c>
      <c r="AI7" s="232">
        <v>2777.7362586999998</v>
      </c>
      <c r="AJ7" s="232">
        <v>2788.5763486999999</v>
      </c>
      <c r="AK7" s="232">
        <v>2786.2810668000002</v>
      </c>
      <c r="AL7" s="232">
        <v>2778.5651966999999</v>
      </c>
      <c r="AM7" s="232">
        <v>2794.7397120999999</v>
      </c>
      <c r="AN7" s="232">
        <v>2754.1994355000002</v>
      </c>
      <c r="AO7" s="232">
        <v>2686.2553404999999</v>
      </c>
      <c r="AP7" s="232">
        <v>2485.0244848000002</v>
      </c>
      <c r="AQ7" s="232">
        <v>2441.6849597999999</v>
      </c>
      <c r="AR7" s="232">
        <v>2450.3538232000001</v>
      </c>
      <c r="AS7" s="232">
        <v>2603.5223194</v>
      </c>
      <c r="AT7" s="232">
        <v>2646.8395263000002</v>
      </c>
      <c r="AU7" s="232">
        <v>2672.7966882999999</v>
      </c>
      <c r="AV7" s="232">
        <v>2656.0082969999999</v>
      </c>
      <c r="AW7" s="232">
        <v>2666.2845004999999</v>
      </c>
      <c r="AX7" s="232">
        <v>2678.2397903000001</v>
      </c>
      <c r="AY7" s="232">
        <v>2693.1434635000001</v>
      </c>
      <c r="AZ7" s="232">
        <v>2707.5049534999998</v>
      </c>
      <c r="BA7" s="232">
        <v>2722.5935571999999</v>
      </c>
      <c r="BB7" s="232">
        <v>2744.3730528999999</v>
      </c>
      <c r="BC7" s="232">
        <v>2756.4430505999999</v>
      </c>
      <c r="BD7" s="232">
        <v>2764.7673282999999</v>
      </c>
      <c r="BE7" s="232">
        <v>2760.4001920000001</v>
      </c>
      <c r="BF7" s="232">
        <v>2767.9423007</v>
      </c>
      <c r="BG7" s="232">
        <v>2778.4479602000001</v>
      </c>
      <c r="BH7" s="305">
        <v>2796.0659999999998</v>
      </c>
      <c r="BI7" s="305">
        <v>2809.3870000000002</v>
      </c>
      <c r="BJ7" s="305">
        <v>2822.5610000000001</v>
      </c>
      <c r="BK7" s="305">
        <v>2835.99</v>
      </c>
      <c r="BL7" s="305">
        <v>2848.5650000000001</v>
      </c>
      <c r="BM7" s="305">
        <v>2860.6889999999999</v>
      </c>
      <c r="BN7" s="305">
        <v>2872.866</v>
      </c>
      <c r="BO7" s="305">
        <v>2883.712</v>
      </c>
      <c r="BP7" s="305">
        <v>2893.732</v>
      </c>
      <c r="BQ7" s="305">
        <v>2903.076</v>
      </c>
      <c r="BR7" s="305">
        <v>2911.326</v>
      </c>
      <c r="BS7" s="305">
        <v>2918.6329999999998</v>
      </c>
      <c r="BT7" s="305">
        <v>2923.6610000000001</v>
      </c>
      <c r="BU7" s="305">
        <v>2930.0859999999998</v>
      </c>
      <c r="BV7" s="305">
        <v>2936.57</v>
      </c>
    </row>
    <row r="8" spans="1:74" ht="11.1" customHeight="1" x14ac:dyDescent="0.2">
      <c r="A8" s="148" t="s">
        <v>691</v>
      </c>
      <c r="B8" s="204" t="s">
        <v>436</v>
      </c>
      <c r="C8" s="232">
        <v>2405.0828747999999</v>
      </c>
      <c r="D8" s="232">
        <v>2405.1089059000001</v>
      </c>
      <c r="E8" s="232">
        <v>2406.2001429000002</v>
      </c>
      <c r="F8" s="232">
        <v>2408.9823197999999</v>
      </c>
      <c r="G8" s="232">
        <v>2411.7346683999999</v>
      </c>
      <c r="H8" s="232">
        <v>2415.0829226000001</v>
      </c>
      <c r="I8" s="232">
        <v>2419.5889232</v>
      </c>
      <c r="J8" s="232">
        <v>2423.7076080000002</v>
      </c>
      <c r="K8" s="232">
        <v>2428.0008179000001</v>
      </c>
      <c r="L8" s="232">
        <v>2430.0061601000002</v>
      </c>
      <c r="M8" s="232">
        <v>2436.4952146000001</v>
      </c>
      <c r="N8" s="232">
        <v>2445.0055888000002</v>
      </c>
      <c r="O8" s="232">
        <v>2462.1104627</v>
      </c>
      <c r="P8" s="232">
        <v>2469.7335911</v>
      </c>
      <c r="Q8" s="232">
        <v>2474.4481541</v>
      </c>
      <c r="R8" s="232">
        <v>2471.4812323000001</v>
      </c>
      <c r="S8" s="232">
        <v>2473.9583541000002</v>
      </c>
      <c r="T8" s="232">
        <v>2477.1066000999999</v>
      </c>
      <c r="U8" s="232">
        <v>2482.9675582</v>
      </c>
      <c r="V8" s="232">
        <v>2485.9268615999999</v>
      </c>
      <c r="W8" s="232">
        <v>2488.0260984000001</v>
      </c>
      <c r="X8" s="232">
        <v>2487.4910866999999</v>
      </c>
      <c r="Y8" s="232">
        <v>2489.2008261999999</v>
      </c>
      <c r="Z8" s="232">
        <v>2491.3811353999999</v>
      </c>
      <c r="AA8" s="232">
        <v>2496.1014608</v>
      </c>
      <c r="AB8" s="232">
        <v>2497.6708239999998</v>
      </c>
      <c r="AC8" s="232">
        <v>2498.1586717</v>
      </c>
      <c r="AD8" s="232">
        <v>2493.4464229999999</v>
      </c>
      <c r="AE8" s="232">
        <v>2494.8601755</v>
      </c>
      <c r="AF8" s="232">
        <v>2498.2813483</v>
      </c>
      <c r="AG8" s="232">
        <v>2507.7854648000002</v>
      </c>
      <c r="AH8" s="232">
        <v>2512.1648353999999</v>
      </c>
      <c r="AI8" s="232">
        <v>2515.4949836000001</v>
      </c>
      <c r="AJ8" s="232">
        <v>2523.7186634</v>
      </c>
      <c r="AK8" s="232">
        <v>2520.4933010999998</v>
      </c>
      <c r="AL8" s="232">
        <v>2511.7616508999999</v>
      </c>
      <c r="AM8" s="232">
        <v>2518.6137864000002</v>
      </c>
      <c r="AN8" s="232">
        <v>2483.052005</v>
      </c>
      <c r="AO8" s="232">
        <v>2426.1663801999998</v>
      </c>
      <c r="AP8" s="232">
        <v>2256.4485095</v>
      </c>
      <c r="AQ8" s="232">
        <v>2225.5465002999999</v>
      </c>
      <c r="AR8" s="232">
        <v>2241.9519500000001</v>
      </c>
      <c r="AS8" s="232">
        <v>2393.8239534999998</v>
      </c>
      <c r="AT8" s="232">
        <v>2438.7249995000002</v>
      </c>
      <c r="AU8" s="232">
        <v>2464.8141830999998</v>
      </c>
      <c r="AV8" s="232">
        <v>2444.4214809</v>
      </c>
      <c r="AW8" s="232">
        <v>2453.6394571000001</v>
      </c>
      <c r="AX8" s="232">
        <v>2464.7980885000002</v>
      </c>
      <c r="AY8" s="232">
        <v>2482.6633072999998</v>
      </c>
      <c r="AZ8" s="232">
        <v>2494.1287997999998</v>
      </c>
      <c r="BA8" s="232">
        <v>2503.9604982000001</v>
      </c>
      <c r="BB8" s="232">
        <v>2511.3628609000002</v>
      </c>
      <c r="BC8" s="232">
        <v>2518.5236273</v>
      </c>
      <c r="BD8" s="232">
        <v>2524.6472555999999</v>
      </c>
      <c r="BE8" s="232">
        <v>2525.4346633</v>
      </c>
      <c r="BF8" s="232">
        <v>2532.7083278</v>
      </c>
      <c r="BG8" s="232">
        <v>2542.1691664999998</v>
      </c>
      <c r="BH8" s="305">
        <v>2557.7269999999999</v>
      </c>
      <c r="BI8" s="305">
        <v>2568.63</v>
      </c>
      <c r="BJ8" s="305">
        <v>2578.7869999999998</v>
      </c>
      <c r="BK8" s="305">
        <v>2587.6019999999999</v>
      </c>
      <c r="BL8" s="305">
        <v>2596.7159999999999</v>
      </c>
      <c r="BM8" s="305">
        <v>2605.5309999999999</v>
      </c>
      <c r="BN8" s="305">
        <v>2614.7820000000002</v>
      </c>
      <c r="BO8" s="305">
        <v>2622.4520000000002</v>
      </c>
      <c r="BP8" s="305">
        <v>2629.2739999999999</v>
      </c>
      <c r="BQ8" s="305">
        <v>2634.174</v>
      </c>
      <c r="BR8" s="305">
        <v>2640.1080000000002</v>
      </c>
      <c r="BS8" s="305">
        <v>2645.9989999999998</v>
      </c>
      <c r="BT8" s="305">
        <v>2652.3229999999999</v>
      </c>
      <c r="BU8" s="305">
        <v>2657.7759999999998</v>
      </c>
      <c r="BV8" s="305">
        <v>2662.8310000000001</v>
      </c>
    </row>
    <row r="9" spans="1:74" ht="11.1" customHeight="1" x14ac:dyDescent="0.2">
      <c r="A9" s="148" t="s">
        <v>692</v>
      </c>
      <c r="B9" s="204" t="s">
        <v>437</v>
      </c>
      <c r="C9" s="232">
        <v>1139.2606589</v>
      </c>
      <c r="D9" s="232">
        <v>1139.5467269000001</v>
      </c>
      <c r="E9" s="232">
        <v>1139.9685781999999</v>
      </c>
      <c r="F9" s="232">
        <v>1141.4406607000001</v>
      </c>
      <c r="G9" s="232">
        <v>1141.4482426</v>
      </c>
      <c r="H9" s="232">
        <v>1140.9057717000001</v>
      </c>
      <c r="I9" s="232">
        <v>1137.4217794000001</v>
      </c>
      <c r="J9" s="232">
        <v>1137.5728047</v>
      </c>
      <c r="K9" s="232">
        <v>1138.9673789000001</v>
      </c>
      <c r="L9" s="232">
        <v>1142.1051184999999</v>
      </c>
      <c r="M9" s="232">
        <v>1145.6120778</v>
      </c>
      <c r="N9" s="232">
        <v>1149.9878733999999</v>
      </c>
      <c r="O9" s="232">
        <v>1157.5104699999999</v>
      </c>
      <c r="P9" s="232">
        <v>1161.9154649</v>
      </c>
      <c r="Q9" s="232">
        <v>1165.4808226</v>
      </c>
      <c r="R9" s="232">
        <v>1168.1066114</v>
      </c>
      <c r="S9" s="232">
        <v>1170.0676438</v>
      </c>
      <c r="T9" s="232">
        <v>1171.2639879000001</v>
      </c>
      <c r="U9" s="232">
        <v>1170.7886974</v>
      </c>
      <c r="V9" s="232">
        <v>1171.1358749999999</v>
      </c>
      <c r="W9" s="232">
        <v>1171.3985743000001</v>
      </c>
      <c r="X9" s="232">
        <v>1171.1988495999999</v>
      </c>
      <c r="Y9" s="232">
        <v>1171.5760514000001</v>
      </c>
      <c r="Z9" s="232">
        <v>1172.1522341</v>
      </c>
      <c r="AA9" s="232">
        <v>1173.1955886999999</v>
      </c>
      <c r="AB9" s="232">
        <v>1173.9685899000001</v>
      </c>
      <c r="AC9" s="232">
        <v>1174.7394287</v>
      </c>
      <c r="AD9" s="232">
        <v>1174.7178913</v>
      </c>
      <c r="AE9" s="232">
        <v>1176.0770657999999</v>
      </c>
      <c r="AF9" s="232">
        <v>1178.0267385</v>
      </c>
      <c r="AG9" s="232">
        <v>1181.7190450999999</v>
      </c>
      <c r="AH9" s="232">
        <v>1183.9856119999999</v>
      </c>
      <c r="AI9" s="232">
        <v>1185.9785750999999</v>
      </c>
      <c r="AJ9" s="232">
        <v>1190.1359362999999</v>
      </c>
      <c r="AK9" s="232">
        <v>1189.7531902999999</v>
      </c>
      <c r="AL9" s="232">
        <v>1187.2683391</v>
      </c>
      <c r="AM9" s="232">
        <v>1193.1044542</v>
      </c>
      <c r="AN9" s="232">
        <v>1178.5980889</v>
      </c>
      <c r="AO9" s="232">
        <v>1154.1723147</v>
      </c>
      <c r="AP9" s="232">
        <v>1078.9348921000001</v>
      </c>
      <c r="AQ9" s="232">
        <v>1065.3394799</v>
      </c>
      <c r="AR9" s="232">
        <v>1072.4938385999999</v>
      </c>
      <c r="AS9" s="232">
        <v>1138.1585987000001</v>
      </c>
      <c r="AT9" s="232">
        <v>1158.4920259999999</v>
      </c>
      <c r="AU9" s="232">
        <v>1171.2547511</v>
      </c>
      <c r="AV9" s="232">
        <v>1165.8633090000001</v>
      </c>
      <c r="AW9" s="232">
        <v>1171.4222284</v>
      </c>
      <c r="AX9" s="232">
        <v>1177.3480445</v>
      </c>
      <c r="AY9" s="232">
        <v>1184.6049065</v>
      </c>
      <c r="AZ9" s="232">
        <v>1190.5414037</v>
      </c>
      <c r="BA9" s="232">
        <v>1196.1216855</v>
      </c>
      <c r="BB9" s="232">
        <v>1202.1011160999999</v>
      </c>
      <c r="BC9" s="232">
        <v>1206.4024437999999</v>
      </c>
      <c r="BD9" s="232">
        <v>1209.7810331000001</v>
      </c>
      <c r="BE9" s="232">
        <v>1209.7419024999999</v>
      </c>
      <c r="BF9" s="232">
        <v>1213.1462505</v>
      </c>
      <c r="BG9" s="232">
        <v>1217.4990957</v>
      </c>
      <c r="BH9" s="305">
        <v>1224.6959999999999</v>
      </c>
      <c r="BI9" s="305">
        <v>1229.5239999999999</v>
      </c>
      <c r="BJ9" s="305">
        <v>1233.8789999999999</v>
      </c>
      <c r="BK9" s="305">
        <v>1237.4169999999999</v>
      </c>
      <c r="BL9" s="305">
        <v>1241.0830000000001</v>
      </c>
      <c r="BM9" s="305">
        <v>1244.5329999999999</v>
      </c>
      <c r="BN9" s="305">
        <v>1247.664</v>
      </c>
      <c r="BO9" s="305">
        <v>1250.7619999999999</v>
      </c>
      <c r="BP9" s="305">
        <v>1253.7239999999999</v>
      </c>
      <c r="BQ9" s="305">
        <v>1256.704</v>
      </c>
      <c r="BR9" s="305">
        <v>1259.2760000000001</v>
      </c>
      <c r="BS9" s="305">
        <v>1261.595</v>
      </c>
      <c r="BT9" s="305">
        <v>1263.3019999999999</v>
      </c>
      <c r="BU9" s="305">
        <v>1265.383</v>
      </c>
      <c r="BV9" s="305">
        <v>1267.48</v>
      </c>
    </row>
    <row r="10" spans="1:74" ht="11.1" customHeight="1" x14ac:dyDescent="0.2">
      <c r="A10" s="148" t="s">
        <v>693</v>
      </c>
      <c r="B10" s="204" t="s">
        <v>438</v>
      </c>
      <c r="C10" s="232">
        <v>3168.4538152</v>
      </c>
      <c r="D10" s="232">
        <v>3173.2514940999999</v>
      </c>
      <c r="E10" s="232">
        <v>3177.1922233</v>
      </c>
      <c r="F10" s="232">
        <v>3177.5359260999999</v>
      </c>
      <c r="G10" s="232">
        <v>3181.8178131999998</v>
      </c>
      <c r="H10" s="232">
        <v>3187.2978079</v>
      </c>
      <c r="I10" s="232">
        <v>3193.4370481000001</v>
      </c>
      <c r="J10" s="232">
        <v>3201.7174046999999</v>
      </c>
      <c r="K10" s="232">
        <v>3211.6000156</v>
      </c>
      <c r="L10" s="232">
        <v>3226.2074581000002</v>
      </c>
      <c r="M10" s="232">
        <v>3236.9526446</v>
      </c>
      <c r="N10" s="232">
        <v>3246.9581523000002</v>
      </c>
      <c r="O10" s="232">
        <v>3256.5362194999998</v>
      </c>
      <c r="P10" s="232">
        <v>3264.8281913000001</v>
      </c>
      <c r="Q10" s="232">
        <v>3272.1463058999998</v>
      </c>
      <c r="R10" s="232">
        <v>3277.0017191000002</v>
      </c>
      <c r="S10" s="232">
        <v>3283.4887523000002</v>
      </c>
      <c r="T10" s="232">
        <v>3290.1185612999998</v>
      </c>
      <c r="U10" s="232">
        <v>3298.6984785999998</v>
      </c>
      <c r="V10" s="232">
        <v>3304.2583401000002</v>
      </c>
      <c r="W10" s="232">
        <v>3308.6054783</v>
      </c>
      <c r="X10" s="232">
        <v>3308.0847116999998</v>
      </c>
      <c r="Y10" s="232">
        <v>3312.7477892000002</v>
      </c>
      <c r="Z10" s="232">
        <v>3318.9395294000001</v>
      </c>
      <c r="AA10" s="232">
        <v>3330.7858271</v>
      </c>
      <c r="AB10" s="232">
        <v>3336.9404714000002</v>
      </c>
      <c r="AC10" s="232">
        <v>3341.5293571000002</v>
      </c>
      <c r="AD10" s="232">
        <v>3340.2538204000002</v>
      </c>
      <c r="AE10" s="232">
        <v>3344.935187</v>
      </c>
      <c r="AF10" s="232">
        <v>3351.2747929000002</v>
      </c>
      <c r="AG10" s="232">
        <v>3361.8811188999998</v>
      </c>
      <c r="AH10" s="232">
        <v>3369.5808431</v>
      </c>
      <c r="AI10" s="232">
        <v>3376.9824460999998</v>
      </c>
      <c r="AJ10" s="232">
        <v>3392.6035004</v>
      </c>
      <c r="AK10" s="232">
        <v>3393.0206819</v>
      </c>
      <c r="AL10" s="232">
        <v>3386.7515628000001</v>
      </c>
      <c r="AM10" s="232">
        <v>3399.4760114999999</v>
      </c>
      <c r="AN10" s="232">
        <v>3360.5743904999999</v>
      </c>
      <c r="AO10" s="232">
        <v>3295.7265679000002</v>
      </c>
      <c r="AP10" s="232">
        <v>3097.0210999999999</v>
      </c>
      <c r="AQ10" s="232">
        <v>3061.2144572000002</v>
      </c>
      <c r="AR10" s="232">
        <v>3080.3951957999998</v>
      </c>
      <c r="AS10" s="232">
        <v>3256.0550339000001</v>
      </c>
      <c r="AT10" s="232">
        <v>3309.0917465000002</v>
      </c>
      <c r="AU10" s="232">
        <v>3340.9970518999999</v>
      </c>
      <c r="AV10" s="232">
        <v>3320.5994492999998</v>
      </c>
      <c r="AW10" s="232">
        <v>3333.6205657</v>
      </c>
      <c r="AX10" s="232">
        <v>3348.8889005000001</v>
      </c>
      <c r="AY10" s="232">
        <v>3370.0428839000001</v>
      </c>
      <c r="AZ10" s="232">
        <v>3387.0768327000001</v>
      </c>
      <c r="BA10" s="232">
        <v>3403.6291772</v>
      </c>
      <c r="BB10" s="232">
        <v>3421.8152294000001</v>
      </c>
      <c r="BC10" s="232">
        <v>3435.8178812000001</v>
      </c>
      <c r="BD10" s="232">
        <v>3447.7524447000001</v>
      </c>
      <c r="BE10" s="232">
        <v>3452.1971778000002</v>
      </c>
      <c r="BF10" s="232">
        <v>3464.0618712</v>
      </c>
      <c r="BG10" s="232">
        <v>3477.9247827999998</v>
      </c>
      <c r="BH10" s="305">
        <v>3497.8710000000001</v>
      </c>
      <c r="BI10" s="305">
        <v>3512.6660000000002</v>
      </c>
      <c r="BJ10" s="305">
        <v>3526.3969999999999</v>
      </c>
      <c r="BK10" s="305">
        <v>3538.3240000000001</v>
      </c>
      <c r="BL10" s="305">
        <v>3550.4760000000001</v>
      </c>
      <c r="BM10" s="305">
        <v>3562.116</v>
      </c>
      <c r="BN10" s="305">
        <v>3573.6570000000002</v>
      </c>
      <c r="BO10" s="305">
        <v>3583.9609999999998</v>
      </c>
      <c r="BP10" s="305">
        <v>3593.442</v>
      </c>
      <c r="BQ10" s="305">
        <v>3601.74</v>
      </c>
      <c r="BR10" s="305">
        <v>3609.846</v>
      </c>
      <c r="BS10" s="305">
        <v>3617.3969999999999</v>
      </c>
      <c r="BT10" s="305">
        <v>3623.4650000000001</v>
      </c>
      <c r="BU10" s="305">
        <v>3630.6089999999999</v>
      </c>
      <c r="BV10" s="305">
        <v>3637.8989999999999</v>
      </c>
    </row>
    <row r="11" spans="1:74" ht="11.1" customHeight="1" x14ac:dyDescent="0.2">
      <c r="A11" s="148" t="s">
        <v>694</v>
      </c>
      <c r="B11" s="204" t="s">
        <v>439</v>
      </c>
      <c r="C11" s="232">
        <v>791.27782087000003</v>
      </c>
      <c r="D11" s="232">
        <v>791.50244370999997</v>
      </c>
      <c r="E11" s="232">
        <v>791.44273234000002</v>
      </c>
      <c r="F11" s="232">
        <v>790.14813842000001</v>
      </c>
      <c r="G11" s="232">
        <v>790.23266984999998</v>
      </c>
      <c r="H11" s="232">
        <v>790.74577829999998</v>
      </c>
      <c r="I11" s="232">
        <v>791.41122364</v>
      </c>
      <c r="J11" s="232">
        <v>792.98866624000004</v>
      </c>
      <c r="K11" s="232">
        <v>795.20186595999996</v>
      </c>
      <c r="L11" s="232">
        <v>799.68498877000002</v>
      </c>
      <c r="M11" s="232">
        <v>801.94407824999996</v>
      </c>
      <c r="N11" s="232">
        <v>803.61330037000005</v>
      </c>
      <c r="O11" s="232">
        <v>803.61445942</v>
      </c>
      <c r="P11" s="232">
        <v>804.91259362000005</v>
      </c>
      <c r="Q11" s="232">
        <v>806.42950725000003</v>
      </c>
      <c r="R11" s="232">
        <v>808.86233388000005</v>
      </c>
      <c r="S11" s="232">
        <v>810.29395621000003</v>
      </c>
      <c r="T11" s="232">
        <v>811.42150779999997</v>
      </c>
      <c r="U11" s="232">
        <v>811.73433253999997</v>
      </c>
      <c r="V11" s="232">
        <v>812.63673473999995</v>
      </c>
      <c r="W11" s="232">
        <v>813.61805828000001</v>
      </c>
      <c r="X11" s="232">
        <v>814.99172788999999</v>
      </c>
      <c r="Y11" s="232">
        <v>815.89582558999996</v>
      </c>
      <c r="Z11" s="232">
        <v>816.64377609999997</v>
      </c>
      <c r="AA11" s="232">
        <v>816.96148934999997</v>
      </c>
      <c r="AB11" s="232">
        <v>817.60271303000002</v>
      </c>
      <c r="AC11" s="232">
        <v>818.29335707999996</v>
      </c>
      <c r="AD11" s="232">
        <v>818.60426846999997</v>
      </c>
      <c r="AE11" s="232">
        <v>819.71561801999997</v>
      </c>
      <c r="AF11" s="232">
        <v>821.19825272000003</v>
      </c>
      <c r="AG11" s="232">
        <v>824.01549162000003</v>
      </c>
      <c r="AH11" s="232">
        <v>825.51820728999996</v>
      </c>
      <c r="AI11" s="232">
        <v>826.66971879000005</v>
      </c>
      <c r="AJ11" s="232">
        <v>828.59513469000001</v>
      </c>
      <c r="AK11" s="232">
        <v>828.20040644000005</v>
      </c>
      <c r="AL11" s="232">
        <v>826.61064259</v>
      </c>
      <c r="AM11" s="232">
        <v>833.63192991999995</v>
      </c>
      <c r="AN11" s="232">
        <v>822.29752982000002</v>
      </c>
      <c r="AO11" s="232">
        <v>802.41352905999997</v>
      </c>
      <c r="AP11" s="232">
        <v>740.10885815999995</v>
      </c>
      <c r="AQ11" s="232">
        <v>728.52895818000002</v>
      </c>
      <c r="AR11" s="232">
        <v>733.80275964999998</v>
      </c>
      <c r="AS11" s="232">
        <v>786.60916660999999</v>
      </c>
      <c r="AT11" s="232">
        <v>802.58119292000003</v>
      </c>
      <c r="AU11" s="232">
        <v>812.39774263000004</v>
      </c>
      <c r="AV11" s="232">
        <v>807.45995937999999</v>
      </c>
      <c r="AW11" s="232">
        <v>811.41469818999997</v>
      </c>
      <c r="AX11" s="232">
        <v>815.66310268999996</v>
      </c>
      <c r="AY11" s="232">
        <v>821.03167062</v>
      </c>
      <c r="AZ11" s="232">
        <v>825.24753319000001</v>
      </c>
      <c r="BA11" s="232">
        <v>829.13718815000004</v>
      </c>
      <c r="BB11" s="232">
        <v>832.72938969999996</v>
      </c>
      <c r="BC11" s="232">
        <v>835.94506377000005</v>
      </c>
      <c r="BD11" s="232">
        <v>838.81296457999997</v>
      </c>
      <c r="BE11" s="232">
        <v>840.37809272000004</v>
      </c>
      <c r="BF11" s="232">
        <v>843.26669654</v>
      </c>
      <c r="BG11" s="232">
        <v>846.52377663000004</v>
      </c>
      <c r="BH11" s="305">
        <v>850.91189999999995</v>
      </c>
      <c r="BI11" s="305">
        <v>854.33399999999995</v>
      </c>
      <c r="BJ11" s="305">
        <v>857.55269999999996</v>
      </c>
      <c r="BK11" s="305">
        <v>860.51210000000003</v>
      </c>
      <c r="BL11" s="305">
        <v>863.36599999999999</v>
      </c>
      <c r="BM11" s="305">
        <v>866.05830000000003</v>
      </c>
      <c r="BN11" s="305">
        <v>868.61320000000001</v>
      </c>
      <c r="BO11" s="305">
        <v>870.96460000000002</v>
      </c>
      <c r="BP11" s="305">
        <v>873.13649999999996</v>
      </c>
      <c r="BQ11" s="305">
        <v>874.9683</v>
      </c>
      <c r="BR11" s="305">
        <v>876.90160000000003</v>
      </c>
      <c r="BS11" s="305">
        <v>878.77589999999998</v>
      </c>
      <c r="BT11" s="305">
        <v>880.62030000000004</v>
      </c>
      <c r="BU11" s="305">
        <v>882.35469999999998</v>
      </c>
      <c r="BV11" s="305">
        <v>884.00800000000004</v>
      </c>
    </row>
    <row r="12" spans="1:74" ht="11.1" customHeight="1" x14ac:dyDescent="0.2">
      <c r="A12" s="148" t="s">
        <v>695</v>
      </c>
      <c r="B12" s="204" t="s">
        <v>440</v>
      </c>
      <c r="C12" s="232">
        <v>2152.0824266</v>
      </c>
      <c r="D12" s="232">
        <v>2158.0630593000001</v>
      </c>
      <c r="E12" s="232">
        <v>2163.8610865000001</v>
      </c>
      <c r="F12" s="232">
        <v>2169.5827466000001</v>
      </c>
      <c r="G12" s="232">
        <v>2174.9358840999998</v>
      </c>
      <c r="H12" s="232">
        <v>2180.0267371999998</v>
      </c>
      <c r="I12" s="232">
        <v>2183.8219769000002</v>
      </c>
      <c r="J12" s="232">
        <v>2189.1632582000002</v>
      </c>
      <c r="K12" s="232">
        <v>2195.0172520000001</v>
      </c>
      <c r="L12" s="232">
        <v>2200.9118887999998</v>
      </c>
      <c r="M12" s="232">
        <v>2208.1453597</v>
      </c>
      <c r="N12" s="232">
        <v>2216.2455951000002</v>
      </c>
      <c r="O12" s="232">
        <v>2227.2757781999999</v>
      </c>
      <c r="P12" s="232">
        <v>2235.5621556000001</v>
      </c>
      <c r="Q12" s="232">
        <v>2243.1679104</v>
      </c>
      <c r="R12" s="232">
        <v>2251.1431234000001</v>
      </c>
      <c r="S12" s="232">
        <v>2256.6000723000002</v>
      </c>
      <c r="T12" s="232">
        <v>2260.5888378</v>
      </c>
      <c r="U12" s="232">
        <v>2259.3179022999998</v>
      </c>
      <c r="V12" s="232">
        <v>2263.2139394999999</v>
      </c>
      <c r="W12" s="232">
        <v>2268.4854316000001</v>
      </c>
      <c r="X12" s="232">
        <v>2276.7215497000002</v>
      </c>
      <c r="Y12" s="232">
        <v>2283.5520734000002</v>
      </c>
      <c r="Z12" s="232">
        <v>2290.5661736000002</v>
      </c>
      <c r="AA12" s="232">
        <v>2301.0746172999998</v>
      </c>
      <c r="AB12" s="232">
        <v>2305.9727954999998</v>
      </c>
      <c r="AC12" s="232">
        <v>2308.5714751</v>
      </c>
      <c r="AD12" s="232">
        <v>2302.3187760000001</v>
      </c>
      <c r="AE12" s="232">
        <v>2305.2323685000001</v>
      </c>
      <c r="AF12" s="232">
        <v>2310.7603724999999</v>
      </c>
      <c r="AG12" s="232">
        <v>2325.5087045</v>
      </c>
      <c r="AH12" s="232">
        <v>2331.3110941</v>
      </c>
      <c r="AI12" s="232">
        <v>2334.7734578</v>
      </c>
      <c r="AJ12" s="232">
        <v>2339.3727230999998</v>
      </c>
      <c r="AK12" s="232">
        <v>2335.5473394000001</v>
      </c>
      <c r="AL12" s="232">
        <v>2326.7742340999998</v>
      </c>
      <c r="AM12" s="232">
        <v>2328.7211493</v>
      </c>
      <c r="AN12" s="232">
        <v>2298.3017943</v>
      </c>
      <c r="AO12" s="232">
        <v>2251.1839111999998</v>
      </c>
      <c r="AP12" s="232">
        <v>2115.7890060999998</v>
      </c>
      <c r="AQ12" s="232">
        <v>2088.9579371999998</v>
      </c>
      <c r="AR12" s="232">
        <v>2099.1122104000001</v>
      </c>
      <c r="AS12" s="232">
        <v>2211.1875949999999</v>
      </c>
      <c r="AT12" s="232">
        <v>2246.6107258000002</v>
      </c>
      <c r="AU12" s="232">
        <v>2270.3173720999998</v>
      </c>
      <c r="AV12" s="232">
        <v>2268.3150126</v>
      </c>
      <c r="AW12" s="232">
        <v>2279.0830805000001</v>
      </c>
      <c r="AX12" s="232">
        <v>2288.6290545000002</v>
      </c>
      <c r="AY12" s="232">
        <v>2292.9501469000002</v>
      </c>
      <c r="AZ12" s="232">
        <v>2303.0540243</v>
      </c>
      <c r="BA12" s="232">
        <v>2314.9378987999999</v>
      </c>
      <c r="BB12" s="232">
        <v>2334.2954392000001</v>
      </c>
      <c r="BC12" s="232">
        <v>2345.4690565000001</v>
      </c>
      <c r="BD12" s="232">
        <v>2354.1524193999999</v>
      </c>
      <c r="BE12" s="232">
        <v>2354.2825803999999</v>
      </c>
      <c r="BF12" s="232">
        <v>2362.5326451000001</v>
      </c>
      <c r="BG12" s="232">
        <v>2372.8396661000002</v>
      </c>
      <c r="BH12" s="305">
        <v>2388.9140000000002</v>
      </c>
      <c r="BI12" s="305">
        <v>2400.5520000000001</v>
      </c>
      <c r="BJ12" s="305">
        <v>2411.4650000000001</v>
      </c>
      <c r="BK12" s="305">
        <v>2421.19</v>
      </c>
      <c r="BL12" s="305">
        <v>2430.9989999999998</v>
      </c>
      <c r="BM12" s="305">
        <v>2440.4279999999999</v>
      </c>
      <c r="BN12" s="305">
        <v>2449.221</v>
      </c>
      <c r="BO12" s="305">
        <v>2458.0859999999998</v>
      </c>
      <c r="BP12" s="305">
        <v>2466.7669999999998</v>
      </c>
      <c r="BQ12" s="305">
        <v>2476.011</v>
      </c>
      <c r="BR12" s="305">
        <v>2483.7579999999998</v>
      </c>
      <c r="BS12" s="305">
        <v>2490.7570000000001</v>
      </c>
      <c r="BT12" s="305">
        <v>2495.6320000000001</v>
      </c>
      <c r="BU12" s="305">
        <v>2502.1689999999999</v>
      </c>
      <c r="BV12" s="305">
        <v>2508.9899999999998</v>
      </c>
    </row>
    <row r="13" spans="1:74" ht="11.1" customHeight="1" x14ac:dyDescent="0.2">
      <c r="A13" s="148" t="s">
        <v>696</v>
      </c>
      <c r="B13" s="204" t="s">
        <v>441</v>
      </c>
      <c r="C13" s="232">
        <v>1151.7703386999999</v>
      </c>
      <c r="D13" s="232">
        <v>1154.5552554000001</v>
      </c>
      <c r="E13" s="232">
        <v>1157.4683568999999</v>
      </c>
      <c r="F13" s="232">
        <v>1159.8232012999999</v>
      </c>
      <c r="G13" s="232">
        <v>1163.5075033999999</v>
      </c>
      <c r="H13" s="232">
        <v>1167.8348215000001</v>
      </c>
      <c r="I13" s="232">
        <v>1174.6211639000001</v>
      </c>
      <c r="J13" s="232">
        <v>1178.8725078</v>
      </c>
      <c r="K13" s="232">
        <v>1182.4048613</v>
      </c>
      <c r="L13" s="232">
        <v>1182.327325</v>
      </c>
      <c r="M13" s="232">
        <v>1186.5898728</v>
      </c>
      <c r="N13" s="232">
        <v>1192.3016052</v>
      </c>
      <c r="O13" s="232">
        <v>1203.3442078</v>
      </c>
      <c r="P13" s="232">
        <v>1209.0430449</v>
      </c>
      <c r="Q13" s="232">
        <v>1213.2798021999999</v>
      </c>
      <c r="R13" s="232">
        <v>1214.5255829</v>
      </c>
      <c r="S13" s="232">
        <v>1216.9848532000001</v>
      </c>
      <c r="T13" s="232">
        <v>1219.1287162000001</v>
      </c>
      <c r="U13" s="232">
        <v>1219.7657495000001</v>
      </c>
      <c r="V13" s="232">
        <v>1222.1723651</v>
      </c>
      <c r="W13" s="232">
        <v>1225.1571405</v>
      </c>
      <c r="X13" s="232">
        <v>1229.2620690000001</v>
      </c>
      <c r="Y13" s="232">
        <v>1232.9966689</v>
      </c>
      <c r="Z13" s="232">
        <v>1236.9029336000001</v>
      </c>
      <c r="AA13" s="232">
        <v>1241.8541908</v>
      </c>
      <c r="AB13" s="232">
        <v>1245.4487892</v>
      </c>
      <c r="AC13" s="232">
        <v>1248.5600565</v>
      </c>
      <c r="AD13" s="232">
        <v>1249.2279931999999</v>
      </c>
      <c r="AE13" s="232">
        <v>1252.8425982000001</v>
      </c>
      <c r="AF13" s="232">
        <v>1257.4438720000001</v>
      </c>
      <c r="AG13" s="232">
        <v>1265.2446719</v>
      </c>
      <c r="AH13" s="232">
        <v>1270.1596402</v>
      </c>
      <c r="AI13" s="232">
        <v>1274.4016342</v>
      </c>
      <c r="AJ13" s="232">
        <v>1280.3062901999999</v>
      </c>
      <c r="AK13" s="232">
        <v>1281.4506085</v>
      </c>
      <c r="AL13" s="232">
        <v>1280.1702253000001</v>
      </c>
      <c r="AM13" s="232">
        <v>1287.1337510999999</v>
      </c>
      <c r="AN13" s="232">
        <v>1273.0025072000001</v>
      </c>
      <c r="AO13" s="232">
        <v>1248.4451039999999</v>
      </c>
      <c r="AP13" s="232">
        <v>1171.0901133</v>
      </c>
      <c r="AQ13" s="232">
        <v>1157.4589628000001</v>
      </c>
      <c r="AR13" s="232">
        <v>1165.1802243</v>
      </c>
      <c r="AS13" s="232">
        <v>1233.5082133999999</v>
      </c>
      <c r="AT13" s="232">
        <v>1254.4935621</v>
      </c>
      <c r="AU13" s="232">
        <v>1267.3905861000001</v>
      </c>
      <c r="AV13" s="232">
        <v>1259.9698312</v>
      </c>
      <c r="AW13" s="232">
        <v>1265.8622963</v>
      </c>
      <c r="AX13" s="232">
        <v>1272.8385274</v>
      </c>
      <c r="AY13" s="232">
        <v>1282.8218343000001</v>
      </c>
      <c r="AZ13" s="232">
        <v>1290.5231147</v>
      </c>
      <c r="BA13" s="232">
        <v>1297.8656785999999</v>
      </c>
      <c r="BB13" s="232">
        <v>1305.6282506</v>
      </c>
      <c r="BC13" s="232">
        <v>1311.6693379999999</v>
      </c>
      <c r="BD13" s="232">
        <v>1316.7676655</v>
      </c>
      <c r="BE13" s="232">
        <v>1318.8458484</v>
      </c>
      <c r="BF13" s="232">
        <v>1323.6166943000001</v>
      </c>
      <c r="BG13" s="232">
        <v>1329.0028185000001</v>
      </c>
      <c r="BH13" s="305">
        <v>1336.1590000000001</v>
      </c>
      <c r="BI13" s="305">
        <v>1341.91</v>
      </c>
      <c r="BJ13" s="305">
        <v>1347.4090000000001</v>
      </c>
      <c r="BK13" s="305">
        <v>1352.819</v>
      </c>
      <c r="BL13" s="305">
        <v>1357.6959999999999</v>
      </c>
      <c r="BM13" s="305">
        <v>1362.202</v>
      </c>
      <c r="BN13" s="305">
        <v>1366.154</v>
      </c>
      <c r="BO13" s="305">
        <v>1370.0540000000001</v>
      </c>
      <c r="BP13" s="305">
        <v>1373.72</v>
      </c>
      <c r="BQ13" s="305">
        <v>1376.9880000000001</v>
      </c>
      <c r="BR13" s="305">
        <v>1380.309</v>
      </c>
      <c r="BS13" s="305">
        <v>1383.518</v>
      </c>
      <c r="BT13" s="305">
        <v>1386.461</v>
      </c>
      <c r="BU13" s="305">
        <v>1389.5630000000001</v>
      </c>
      <c r="BV13" s="305">
        <v>1392.67</v>
      </c>
    </row>
    <row r="14" spans="1:74" ht="11.1" customHeight="1" x14ac:dyDescent="0.2">
      <c r="A14" s="148" t="s">
        <v>697</v>
      </c>
      <c r="B14" s="204" t="s">
        <v>442</v>
      </c>
      <c r="C14" s="232">
        <v>3388.6431504000002</v>
      </c>
      <c r="D14" s="232">
        <v>3401.9071976999999</v>
      </c>
      <c r="E14" s="232">
        <v>3414.6310701000002</v>
      </c>
      <c r="F14" s="232">
        <v>3425.5084809</v>
      </c>
      <c r="G14" s="232">
        <v>3438.1317186000001</v>
      </c>
      <c r="H14" s="232">
        <v>3451.1944963999999</v>
      </c>
      <c r="I14" s="232">
        <v>3464.5873809</v>
      </c>
      <c r="J14" s="232">
        <v>3478.6113141999999</v>
      </c>
      <c r="K14" s="232">
        <v>3493.1568628</v>
      </c>
      <c r="L14" s="232">
        <v>3512.2217049000001</v>
      </c>
      <c r="M14" s="232">
        <v>3524.8122256000001</v>
      </c>
      <c r="N14" s="232">
        <v>3534.9261031000001</v>
      </c>
      <c r="O14" s="232">
        <v>3538.0844886</v>
      </c>
      <c r="P14" s="232">
        <v>3546.6042158999999</v>
      </c>
      <c r="Q14" s="232">
        <v>3556.0064364</v>
      </c>
      <c r="R14" s="232">
        <v>3568.1046741</v>
      </c>
      <c r="S14" s="232">
        <v>3577.9117378999999</v>
      </c>
      <c r="T14" s="232">
        <v>3587.2411520000001</v>
      </c>
      <c r="U14" s="232">
        <v>3596.8820018000001</v>
      </c>
      <c r="V14" s="232">
        <v>3604.6643021999998</v>
      </c>
      <c r="W14" s="232">
        <v>3611.3771387000002</v>
      </c>
      <c r="X14" s="232">
        <v>3612.5983018000002</v>
      </c>
      <c r="Y14" s="232">
        <v>3620.4888676999999</v>
      </c>
      <c r="Z14" s="232">
        <v>3630.6266267000001</v>
      </c>
      <c r="AA14" s="232">
        <v>3646.0099012000001</v>
      </c>
      <c r="AB14" s="232">
        <v>3658.3933050000001</v>
      </c>
      <c r="AC14" s="232">
        <v>3670.7751604999999</v>
      </c>
      <c r="AD14" s="232">
        <v>3685.5955164000002</v>
      </c>
      <c r="AE14" s="232">
        <v>3696.1442385</v>
      </c>
      <c r="AF14" s="232">
        <v>3704.8613756</v>
      </c>
      <c r="AG14" s="232">
        <v>3704.5746674000002</v>
      </c>
      <c r="AH14" s="232">
        <v>3715.0078297</v>
      </c>
      <c r="AI14" s="232">
        <v>3728.9886021000002</v>
      </c>
      <c r="AJ14" s="232">
        <v>3764.9559104999998</v>
      </c>
      <c r="AK14" s="232">
        <v>3772.2027088999998</v>
      </c>
      <c r="AL14" s="232">
        <v>3769.167923</v>
      </c>
      <c r="AM14" s="232">
        <v>3785.1411321999999</v>
      </c>
      <c r="AN14" s="232">
        <v>3739.5759935000001</v>
      </c>
      <c r="AO14" s="232">
        <v>3661.7620861</v>
      </c>
      <c r="AP14" s="232">
        <v>3423.3009664000001</v>
      </c>
      <c r="AQ14" s="232">
        <v>3377.2883545</v>
      </c>
      <c r="AR14" s="232">
        <v>3395.3258065999999</v>
      </c>
      <c r="AS14" s="232">
        <v>3594.7575351999999</v>
      </c>
      <c r="AT14" s="232">
        <v>3652.8869562</v>
      </c>
      <c r="AU14" s="232">
        <v>3687.058282</v>
      </c>
      <c r="AV14" s="232">
        <v>3661.6122829000001</v>
      </c>
      <c r="AW14" s="232">
        <v>3674.6118405000002</v>
      </c>
      <c r="AX14" s="232">
        <v>3690.3977249999998</v>
      </c>
      <c r="AY14" s="232">
        <v>3709.1297244000002</v>
      </c>
      <c r="AZ14" s="232">
        <v>3730.3684222000002</v>
      </c>
      <c r="BA14" s="232">
        <v>3754.2736061999999</v>
      </c>
      <c r="BB14" s="232">
        <v>3790.0311508999998</v>
      </c>
      <c r="BC14" s="232">
        <v>3812.3799012999998</v>
      </c>
      <c r="BD14" s="232">
        <v>3830.5057320000001</v>
      </c>
      <c r="BE14" s="232">
        <v>3835.6578281000002</v>
      </c>
      <c r="BF14" s="232">
        <v>3851.9009302999998</v>
      </c>
      <c r="BG14" s="232">
        <v>3870.4842239</v>
      </c>
      <c r="BH14" s="305">
        <v>3896.627</v>
      </c>
      <c r="BI14" s="305">
        <v>3915.9760000000001</v>
      </c>
      <c r="BJ14" s="305">
        <v>3933.7510000000002</v>
      </c>
      <c r="BK14" s="305">
        <v>3949.1930000000002</v>
      </c>
      <c r="BL14" s="305">
        <v>3964.386</v>
      </c>
      <c r="BM14" s="305">
        <v>3978.5729999999999</v>
      </c>
      <c r="BN14" s="305">
        <v>3991.7469999999998</v>
      </c>
      <c r="BO14" s="305">
        <v>4003.9259999999999</v>
      </c>
      <c r="BP14" s="305">
        <v>4015.1039999999998</v>
      </c>
      <c r="BQ14" s="305">
        <v>4024.259</v>
      </c>
      <c r="BR14" s="305">
        <v>4034.1990000000001</v>
      </c>
      <c r="BS14" s="305">
        <v>4043.9029999999998</v>
      </c>
      <c r="BT14" s="305">
        <v>4053.4110000000001</v>
      </c>
      <c r="BU14" s="305">
        <v>4062.6129999999998</v>
      </c>
      <c r="BV14" s="305">
        <v>4071.549</v>
      </c>
    </row>
    <row r="15" spans="1:74" ht="11.1" customHeight="1" x14ac:dyDescent="0.2">
      <c r="A15" s="148"/>
      <c r="B15" s="165" t="s">
        <v>1399</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315"/>
      <c r="BI15" s="315"/>
      <c r="BJ15" s="315"/>
      <c r="BK15" s="315"/>
      <c r="BL15" s="315"/>
      <c r="BM15" s="315"/>
      <c r="BN15" s="315"/>
      <c r="BO15" s="315"/>
      <c r="BP15" s="315"/>
      <c r="BQ15" s="315"/>
      <c r="BR15" s="315"/>
      <c r="BS15" s="315"/>
      <c r="BT15" s="315"/>
      <c r="BU15" s="315"/>
      <c r="BV15" s="315"/>
    </row>
    <row r="16" spans="1:74" ht="11.1" customHeight="1" x14ac:dyDescent="0.2">
      <c r="A16" s="148" t="s">
        <v>698</v>
      </c>
      <c r="B16" s="204" t="s">
        <v>435</v>
      </c>
      <c r="C16" s="250">
        <v>99.456203767999995</v>
      </c>
      <c r="D16" s="250">
        <v>99.532186178000003</v>
      </c>
      <c r="E16" s="250">
        <v>99.689578174999994</v>
      </c>
      <c r="F16" s="250">
        <v>100.21549451999999</v>
      </c>
      <c r="G16" s="250">
        <v>100.32036961999999</v>
      </c>
      <c r="H16" s="250">
        <v>100.29131824</v>
      </c>
      <c r="I16" s="250">
        <v>99.789668371999994</v>
      </c>
      <c r="J16" s="250">
        <v>99.746768020999994</v>
      </c>
      <c r="K16" s="250">
        <v>99.823945186000003</v>
      </c>
      <c r="L16" s="250">
        <v>100.30586791</v>
      </c>
      <c r="M16" s="250">
        <v>100.40969908</v>
      </c>
      <c r="N16" s="250">
        <v>100.42010672000001</v>
      </c>
      <c r="O16" s="250">
        <v>100.10910219</v>
      </c>
      <c r="P16" s="250">
        <v>100.1036543</v>
      </c>
      <c r="Q16" s="250">
        <v>100.17577439</v>
      </c>
      <c r="R16" s="250">
        <v>100.46767251</v>
      </c>
      <c r="S16" s="250">
        <v>100.58827103</v>
      </c>
      <c r="T16" s="250">
        <v>100.67978001</v>
      </c>
      <c r="U16" s="250">
        <v>100.85255805</v>
      </c>
      <c r="V16" s="250">
        <v>100.80311896000001</v>
      </c>
      <c r="W16" s="250">
        <v>100.64182135999999</v>
      </c>
      <c r="X16" s="250">
        <v>100.23669975999999</v>
      </c>
      <c r="Y16" s="250">
        <v>99.950659262000002</v>
      </c>
      <c r="Z16" s="250">
        <v>99.651734375000004</v>
      </c>
      <c r="AA16" s="250">
        <v>99.303757274999995</v>
      </c>
      <c r="AB16" s="250">
        <v>99.006189477000007</v>
      </c>
      <c r="AC16" s="250">
        <v>98.722863157999996</v>
      </c>
      <c r="AD16" s="250">
        <v>98.372350244000003</v>
      </c>
      <c r="AE16" s="250">
        <v>98.178577938000004</v>
      </c>
      <c r="AF16" s="250">
        <v>98.060118165999995</v>
      </c>
      <c r="AG16" s="250">
        <v>98.167530259000003</v>
      </c>
      <c r="AH16" s="250">
        <v>98.086776059000002</v>
      </c>
      <c r="AI16" s="250">
        <v>97.968414897000002</v>
      </c>
      <c r="AJ16" s="250">
        <v>97.909030760999997</v>
      </c>
      <c r="AK16" s="250">
        <v>97.643017682000007</v>
      </c>
      <c r="AL16" s="250">
        <v>97.266959649</v>
      </c>
      <c r="AM16" s="250">
        <v>98.422070472000001</v>
      </c>
      <c r="AN16" s="250">
        <v>96.595012171999997</v>
      </c>
      <c r="AO16" s="250">
        <v>93.426998558999998</v>
      </c>
      <c r="AP16" s="250">
        <v>83.789887256</v>
      </c>
      <c r="AQ16" s="250">
        <v>81.786069800000007</v>
      </c>
      <c r="AR16" s="250">
        <v>82.287403814000001</v>
      </c>
      <c r="AS16" s="250">
        <v>89.530233104999994</v>
      </c>
      <c r="AT16" s="250">
        <v>91.864612202999993</v>
      </c>
      <c r="AU16" s="250">
        <v>93.526884914999997</v>
      </c>
      <c r="AV16" s="250">
        <v>94.000268617000003</v>
      </c>
      <c r="AW16" s="250">
        <v>94.705915525999998</v>
      </c>
      <c r="AX16" s="250">
        <v>95.127043017999995</v>
      </c>
      <c r="AY16" s="250">
        <v>95.547422769999997</v>
      </c>
      <c r="AZ16" s="250">
        <v>95.186682669000007</v>
      </c>
      <c r="BA16" s="250">
        <v>94.328594391999999</v>
      </c>
      <c r="BB16" s="250">
        <v>91.418491532000004</v>
      </c>
      <c r="BC16" s="250">
        <v>90.731706708999994</v>
      </c>
      <c r="BD16" s="250">
        <v>90.713573515999997</v>
      </c>
      <c r="BE16" s="250">
        <v>92.445128569000005</v>
      </c>
      <c r="BF16" s="250">
        <v>92.953521171000006</v>
      </c>
      <c r="BG16" s="250">
        <v>93.319787939999998</v>
      </c>
      <c r="BH16" s="316">
        <v>93.273560000000003</v>
      </c>
      <c r="BI16" s="316">
        <v>93.558350000000004</v>
      </c>
      <c r="BJ16" s="316">
        <v>93.903790000000001</v>
      </c>
      <c r="BK16" s="316">
        <v>94.377070000000003</v>
      </c>
      <c r="BL16" s="316">
        <v>94.793409999999994</v>
      </c>
      <c r="BM16" s="316">
        <v>95.22</v>
      </c>
      <c r="BN16" s="316">
        <v>95.721050000000005</v>
      </c>
      <c r="BO16" s="316">
        <v>96.12</v>
      </c>
      <c r="BP16" s="316">
        <v>96.481070000000003</v>
      </c>
      <c r="BQ16" s="316">
        <v>96.795090000000002</v>
      </c>
      <c r="BR16" s="316">
        <v>97.087220000000002</v>
      </c>
      <c r="BS16" s="316">
        <v>97.348309999999998</v>
      </c>
      <c r="BT16" s="316">
        <v>97.551010000000005</v>
      </c>
      <c r="BU16" s="316">
        <v>97.770529999999994</v>
      </c>
      <c r="BV16" s="316">
        <v>97.979510000000005</v>
      </c>
    </row>
    <row r="17" spans="1:74" ht="11.1" customHeight="1" x14ac:dyDescent="0.2">
      <c r="A17" s="148" t="s">
        <v>699</v>
      </c>
      <c r="B17" s="204" t="s">
        <v>468</v>
      </c>
      <c r="C17" s="250">
        <v>99.733906473000005</v>
      </c>
      <c r="D17" s="250">
        <v>99.762290577000002</v>
      </c>
      <c r="E17" s="250">
        <v>99.881667730000004</v>
      </c>
      <c r="F17" s="250">
        <v>100.42571153999999</v>
      </c>
      <c r="G17" s="250">
        <v>100.47681958</v>
      </c>
      <c r="H17" s="250">
        <v>100.36866547</v>
      </c>
      <c r="I17" s="250">
        <v>99.689379255999995</v>
      </c>
      <c r="J17" s="250">
        <v>99.571603295000003</v>
      </c>
      <c r="K17" s="250">
        <v>99.603467639000002</v>
      </c>
      <c r="L17" s="250">
        <v>100.10680708</v>
      </c>
      <c r="M17" s="250">
        <v>100.19657594</v>
      </c>
      <c r="N17" s="250">
        <v>100.19460902</v>
      </c>
      <c r="O17" s="250">
        <v>99.876288435999996</v>
      </c>
      <c r="P17" s="250">
        <v>99.859313349000004</v>
      </c>
      <c r="Q17" s="250">
        <v>99.919065883000002</v>
      </c>
      <c r="R17" s="250">
        <v>100.16389327</v>
      </c>
      <c r="S17" s="250">
        <v>100.29584062000001</v>
      </c>
      <c r="T17" s="250">
        <v>100.42325517</v>
      </c>
      <c r="U17" s="250">
        <v>100.71030081000001</v>
      </c>
      <c r="V17" s="250">
        <v>100.70552683</v>
      </c>
      <c r="W17" s="250">
        <v>100.57309712999999</v>
      </c>
      <c r="X17" s="250">
        <v>100.24013017999999</v>
      </c>
      <c r="Y17" s="250">
        <v>99.907050171999998</v>
      </c>
      <c r="Z17" s="250">
        <v>99.500975582999999</v>
      </c>
      <c r="AA17" s="250">
        <v>98.852603856000002</v>
      </c>
      <c r="AB17" s="250">
        <v>98.427517022999993</v>
      </c>
      <c r="AC17" s="250">
        <v>98.056412527000006</v>
      </c>
      <c r="AD17" s="250">
        <v>97.727412670999996</v>
      </c>
      <c r="AE17" s="250">
        <v>97.473181122</v>
      </c>
      <c r="AF17" s="250">
        <v>97.281840183</v>
      </c>
      <c r="AG17" s="250">
        <v>97.281576427999994</v>
      </c>
      <c r="AH17" s="250">
        <v>97.119876775999998</v>
      </c>
      <c r="AI17" s="250">
        <v>96.924927804000006</v>
      </c>
      <c r="AJ17" s="250">
        <v>96.757763029000003</v>
      </c>
      <c r="AK17" s="250">
        <v>96.450540274999994</v>
      </c>
      <c r="AL17" s="250">
        <v>96.064293059999997</v>
      </c>
      <c r="AM17" s="250">
        <v>97.630311485999997</v>
      </c>
      <c r="AN17" s="250">
        <v>95.562547773999995</v>
      </c>
      <c r="AO17" s="250">
        <v>91.892292024</v>
      </c>
      <c r="AP17" s="250">
        <v>80.553641137</v>
      </c>
      <c r="AQ17" s="250">
        <v>78.227828638999995</v>
      </c>
      <c r="AR17" s="250">
        <v>78.848951428999996</v>
      </c>
      <c r="AS17" s="250">
        <v>87.545692567000003</v>
      </c>
      <c r="AT17" s="250">
        <v>90.214173638999995</v>
      </c>
      <c r="AU17" s="250">
        <v>91.983077703000006</v>
      </c>
      <c r="AV17" s="250">
        <v>91.976131160999998</v>
      </c>
      <c r="AW17" s="250">
        <v>92.603086411000007</v>
      </c>
      <c r="AX17" s="250">
        <v>92.987669853</v>
      </c>
      <c r="AY17" s="250">
        <v>93.42076969</v>
      </c>
      <c r="AZ17" s="250">
        <v>93.102443366000003</v>
      </c>
      <c r="BA17" s="250">
        <v>92.323579084000002</v>
      </c>
      <c r="BB17" s="250">
        <v>89.664694961999999</v>
      </c>
      <c r="BC17" s="250">
        <v>89.029366171999996</v>
      </c>
      <c r="BD17" s="250">
        <v>88.998110835000006</v>
      </c>
      <c r="BE17" s="250">
        <v>90.462996373999999</v>
      </c>
      <c r="BF17" s="250">
        <v>90.970837372999995</v>
      </c>
      <c r="BG17" s="250">
        <v>91.413701255999996</v>
      </c>
      <c r="BH17" s="316">
        <v>91.669799999999995</v>
      </c>
      <c r="BI17" s="316">
        <v>92.07405</v>
      </c>
      <c r="BJ17" s="316">
        <v>92.504660000000001</v>
      </c>
      <c r="BK17" s="316">
        <v>92.979900000000001</v>
      </c>
      <c r="BL17" s="316">
        <v>93.449529999999996</v>
      </c>
      <c r="BM17" s="316">
        <v>93.931809999999999</v>
      </c>
      <c r="BN17" s="316">
        <v>94.498819999999995</v>
      </c>
      <c r="BO17" s="316">
        <v>94.952349999999996</v>
      </c>
      <c r="BP17" s="316">
        <v>95.36448</v>
      </c>
      <c r="BQ17" s="316">
        <v>95.740290000000002</v>
      </c>
      <c r="BR17" s="316">
        <v>96.065799999999996</v>
      </c>
      <c r="BS17" s="316">
        <v>96.346109999999996</v>
      </c>
      <c r="BT17" s="316">
        <v>96.523870000000002</v>
      </c>
      <c r="BU17" s="316">
        <v>96.75676</v>
      </c>
      <c r="BV17" s="316">
        <v>96.987449999999995</v>
      </c>
    </row>
    <row r="18" spans="1:74" ht="11.1" customHeight="1" x14ac:dyDescent="0.2">
      <c r="A18" s="148" t="s">
        <v>700</v>
      </c>
      <c r="B18" s="204" t="s">
        <v>436</v>
      </c>
      <c r="C18" s="250">
        <v>99.2378772</v>
      </c>
      <c r="D18" s="250">
        <v>99.348058757999993</v>
      </c>
      <c r="E18" s="250">
        <v>99.546356052999997</v>
      </c>
      <c r="F18" s="250">
        <v>100.16522172000001</v>
      </c>
      <c r="G18" s="250">
        <v>100.29041101</v>
      </c>
      <c r="H18" s="250">
        <v>100.25437655</v>
      </c>
      <c r="I18" s="250">
        <v>99.591639896999993</v>
      </c>
      <c r="J18" s="250">
        <v>99.582266797000003</v>
      </c>
      <c r="K18" s="250">
        <v>99.760778797</v>
      </c>
      <c r="L18" s="250">
        <v>100.50748776</v>
      </c>
      <c r="M18" s="250">
        <v>100.77653606</v>
      </c>
      <c r="N18" s="250">
        <v>100.94823556999999</v>
      </c>
      <c r="O18" s="250">
        <v>100.83798081</v>
      </c>
      <c r="P18" s="250">
        <v>100.95343681999999</v>
      </c>
      <c r="Q18" s="250">
        <v>101.10999812999999</v>
      </c>
      <c r="R18" s="250">
        <v>101.40983059</v>
      </c>
      <c r="S18" s="250">
        <v>101.57197812</v>
      </c>
      <c r="T18" s="250">
        <v>101.69860656</v>
      </c>
      <c r="U18" s="250">
        <v>101.87685424</v>
      </c>
      <c r="V18" s="250">
        <v>101.86709077</v>
      </c>
      <c r="W18" s="250">
        <v>101.75645446</v>
      </c>
      <c r="X18" s="250">
        <v>101.52166304000001</v>
      </c>
      <c r="Y18" s="250">
        <v>101.22674278</v>
      </c>
      <c r="Z18" s="250">
        <v>100.84841139</v>
      </c>
      <c r="AA18" s="250">
        <v>100.24189862</v>
      </c>
      <c r="AB18" s="250">
        <v>99.805322670999999</v>
      </c>
      <c r="AC18" s="250">
        <v>99.393913287000004</v>
      </c>
      <c r="AD18" s="250">
        <v>98.935296781999995</v>
      </c>
      <c r="AE18" s="250">
        <v>98.628500791999997</v>
      </c>
      <c r="AF18" s="250">
        <v>98.401151631000005</v>
      </c>
      <c r="AG18" s="250">
        <v>98.439632568999997</v>
      </c>
      <c r="AH18" s="250">
        <v>98.231389613999994</v>
      </c>
      <c r="AI18" s="250">
        <v>97.962806036000003</v>
      </c>
      <c r="AJ18" s="250">
        <v>97.605223921999993</v>
      </c>
      <c r="AK18" s="250">
        <v>97.237452533999999</v>
      </c>
      <c r="AL18" s="250">
        <v>96.830833956999996</v>
      </c>
      <c r="AM18" s="250">
        <v>98.644346943000002</v>
      </c>
      <c r="AN18" s="250">
        <v>96.465799927000006</v>
      </c>
      <c r="AO18" s="250">
        <v>92.554171659000005</v>
      </c>
      <c r="AP18" s="250">
        <v>80.182295031999999</v>
      </c>
      <c r="AQ18" s="250">
        <v>77.84987959</v>
      </c>
      <c r="AR18" s="250">
        <v>78.829758226999999</v>
      </c>
      <c r="AS18" s="250">
        <v>89.071669971999995</v>
      </c>
      <c r="AT18" s="250">
        <v>92.213832492999998</v>
      </c>
      <c r="AU18" s="250">
        <v>94.205984818000005</v>
      </c>
      <c r="AV18" s="250">
        <v>93.792699369999994</v>
      </c>
      <c r="AW18" s="250">
        <v>94.426401988999999</v>
      </c>
      <c r="AX18" s="250">
        <v>94.851665096999994</v>
      </c>
      <c r="AY18" s="250">
        <v>94.515664264999998</v>
      </c>
      <c r="AZ18" s="250">
        <v>94.938666671999997</v>
      </c>
      <c r="BA18" s="250">
        <v>95.567847889999996</v>
      </c>
      <c r="BB18" s="250">
        <v>96.779160024999996</v>
      </c>
      <c r="BC18" s="250">
        <v>97.538734783999999</v>
      </c>
      <c r="BD18" s="250">
        <v>98.222524274999998</v>
      </c>
      <c r="BE18" s="250">
        <v>98.869078869999996</v>
      </c>
      <c r="BF18" s="250">
        <v>99.372385042999994</v>
      </c>
      <c r="BG18" s="250">
        <v>99.770993168000004</v>
      </c>
      <c r="BH18" s="316">
        <v>99.78595</v>
      </c>
      <c r="BI18" s="316">
        <v>100.1844</v>
      </c>
      <c r="BJ18" s="316">
        <v>100.68729999999999</v>
      </c>
      <c r="BK18" s="316">
        <v>101.4401</v>
      </c>
      <c r="BL18" s="316">
        <v>102.0431</v>
      </c>
      <c r="BM18" s="316">
        <v>102.64149999999999</v>
      </c>
      <c r="BN18" s="316">
        <v>103.27460000000001</v>
      </c>
      <c r="BO18" s="316">
        <v>103.83459999999999</v>
      </c>
      <c r="BP18" s="316">
        <v>104.36069999999999</v>
      </c>
      <c r="BQ18" s="316">
        <v>104.8334</v>
      </c>
      <c r="BR18" s="316">
        <v>105.3064</v>
      </c>
      <c r="BS18" s="316">
        <v>105.7602</v>
      </c>
      <c r="BT18" s="316">
        <v>106.23</v>
      </c>
      <c r="BU18" s="316">
        <v>106.6189</v>
      </c>
      <c r="BV18" s="316">
        <v>106.96210000000001</v>
      </c>
    </row>
    <row r="19" spans="1:74" ht="11.1" customHeight="1" x14ac:dyDescent="0.2">
      <c r="A19" s="148" t="s">
        <v>701</v>
      </c>
      <c r="B19" s="204" t="s">
        <v>437</v>
      </c>
      <c r="C19" s="250">
        <v>99.098151091000005</v>
      </c>
      <c r="D19" s="250">
        <v>99.224989011000005</v>
      </c>
      <c r="E19" s="250">
        <v>99.450420926000007</v>
      </c>
      <c r="F19" s="250">
        <v>100.11513458</v>
      </c>
      <c r="G19" s="250">
        <v>100.28223868000001</v>
      </c>
      <c r="H19" s="250">
        <v>100.29242096999999</v>
      </c>
      <c r="I19" s="250">
        <v>99.732379958999999</v>
      </c>
      <c r="J19" s="250">
        <v>99.738694749999993</v>
      </c>
      <c r="K19" s="250">
        <v>99.89806385</v>
      </c>
      <c r="L19" s="250">
        <v>100.54353046999999</v>
      </c>
      <c r="M19" s="250">
        <v>100.75922577999999</v>
      </c>
      <c r="N19" s="250">
        <v>100.87819297999999</v>
      </c>
      <c r="O19" s="250">
        <v>100.65689706000001</v>
      </c>
      <c r="P19" s="250">
        <v>100.76505933</v>
      </c>
      <c r="Q19" s="250">
        <v>100.95914474999999</v>
      </c>
      <c r="R19" s="250">
        <v>101.38501891999999</v>
      </c>
      <c r="S19" s="250">
        <v>101.64155148</v>
      </c>
      <c r="T19" s="250">
        <v>101.87460803</v>
      </c>
      <c r="U19" s="250">
        <v>102.21238328</v>
      </c>
      <c r="V19" s="250">
        <v>102.30234174</v>
      </c>
      <c r="W19" s="250">
        <v>102.27267811999999</v>
      </c>
      <c r="X19" s="250">
        <v>102.06791199</v>
      </c>
      <c r="Y19" s="250">
        <v>101.84061456000001</v>
      </c>
      <c r="Z19" s="250">
        <v>101.53530538</v>
      </c>
      <c r="AA19" s="250">
        <v>100.98678442000001</v>
      </c>
      <c r="AB19" s="250">
        <v>100.64935179</v>
      </c>
      <c r="AC19" s="250">
        <v>100.35780746</v>
      </c>
      <c r="AD19" s="250">
        <v>100.0765372</v>
      </c>
      <c r="AE19" s="250">
        <v>99.903480107999997</v>
      </c>
      <c r="AF19" s="250">
        <v>99.803021960999999</v>
      </c>
      <c r="AG19" s="250">
        <v>99.933509857000004</v>
      </c>
      <c r="AH19" s="250">
        <v>99.859489284999995</v>
      </c>
      <c r="AI19" s="250">
        <v>99.739307338000003</v>
      </c>
      <c r="AJ19" s="250">
        <v>99.637980442</v>
      </c>
      <c r="AK19" s="250">
        <v>99.376713430999999</v>
      </c>
      <c r="AL19" s="250">
        <v>99.020522726999999</v>
      </c>
      <c r="AM19" s="250">
        <v>100.02070052000001</v>
      </c>
      <c r="AN19" s="250">
        <v>98.386193293000005</v>
      </c>
      <c r="AO19" s="250">
        <v>95.568293230999998</v>
      </c>
      <c r="AP19" s="250">
        <v>86.918209137000005</v>
      </c>
      <c r="AQ19" s="250">
        <v>85.220116806999997</v>
      </c>
      <c r="AR19" s="250">
        <v>85.825225040999996</v>
      </c>
      <c r="AS19" s="250">
        <v>92.737472589999996</v>
      </c>
      <c r="AT19" s="250">
        <v>94.946027893999997</v>
      </c>
      <c r="AU19" s="250">
        <v>96.454829700999994</v>
      </c>
      <c r="AV19" s="250">
        <v>96.562029753999994</v>
      </c>
      <c r="AW19" s="250">
        <v>97.197710762</v>
      </c>
      <c r="AX19" s="250">
        <v>97.660024467</v>
      </c>
      <c r="AY19" s="250">
        <v>97.792307921000003</v>
      </c>
      <c r="AZ19" s="250">
        <v>98.025384231000004</v>
      </c>
      <c r="BA19" s="250">
        <v>98.202590447999995</v>
      </c>
      <c r="BB19" s="250">
        <v>97.993037494000006</v>
      </c>
      <c r="BC19" s="250">
        <v>98.306670335999996</v>
      </c>
      <c r="BD19" s="250">
        <v>98.812599895000005</v>
      </c>
      <c r="BE19" s="250">
        <v>99.955770423999994</v>
      </c>
      <c r="BF19" s="250">
        <v>100.51258523</v>
      </c>
      <c r="BG19" s="250">
        <v>100.92798856</v>
      </c>
      <c r="BH19" s="316">
        <v>100.9551</v>
      </c>
      <c r="BI19" s="316">
        <v>101.2728</v>
      </c>
      <c r="BJ19" s="316">
        <v>101.6344</v>
      </c>
      <c r="BK19" s="316">
        <v>102.0891</v>
      </c>
      <c r="BL19" s="316">
        <v>102.50109999999999</v>
      </c>
      <c r="BM19" s="316">
        <v>102.91970000000001</v>
      </c>
      <c r="BN19" s="316">
        <v>103.35429999999999</v>
      </c>
      <c r="BO19" s="316">
        <v>103.7795</v>
      </c>
      <c r="BP19" s="316">
        <v>104.20440000000001</v>
      </c>
      <c r="BQ19" s="316">
        <v>104.69880000000001</v>
      </c>
      <c r="BR19" s="316">
        <v>105.0711</v>
      </c>
      <c r="BS19" s="316">
        <v>105.3909</v>
      </c>
      <c r="BT19" s="316">
        <v>105.6087</v>
      </c>
      <c r="BU19" s="316">
        <v>105.8608</v>
      </c>
      <c r="BV19" s="316">
        <v>106.09780000000001</v>
      </c>
    </row>
    <row r="20" spans="1:74" ht="11.1" customHeight="1" x14ac:dyDescent="0.2">
      <c r="A20" s="148" t="s">
        <v>702</v>
      </c>
      <c r="B20" s="204" t="s">
        <v>438</v>
      </c>
      <c r="C20" s="250">
        <v>99.184281571</v>
      </c>
      <c r="D20" s="250">
        <v>99.368845723999996</v>
      </c>
      <c r="E20" s="250">
        <v>99.614019834999993</v>
      </c>
      <c r="F20" s="250">
        <v>100.2293121</v>
      </c>
      <c r="G20" s="250">
        <v>100.36357498</v>
      </c>
      <c r="H20" s="250">
        <v>100.32631666</v>
      </c>
      <c r="I20" s="250">
        <v>99.655739084999993</v>
      </c>
      <c r="J20" s="250">
        <v>99.621786951000004</v>
      </c>
      <c r="K20" s="250">
        <v>99.762662184999996</v>
      </c>
      <c r="L20" s="250">
        <v>100.42009858</v>
      </c>
      <c r="M20" s="250">
        <v>100.65432819999999</v>
      </c>
      <c r="N20" s="250">
        <v>100.80708486</v>
      </c>
      <c r="O20" s="250">
        <v>100.66939123</v>
      </c>
      <c r="P20" s="250">
        <v>100.81593491</v>
      </c>
      <c r="Q20" s="250">
        <v>101.03773859</v>
      </c>
      <c r="R20" s="250">
        <v>101.46300977</v>
      </c>
      <c r="S20" s="250">
        <v>101.73917785</v>
      </c>
      <c r="T20" s="250">
        <v>101.99445031</v>
      </c>
      <c r="U20" s="250">
        <v>102.37773850000001</v>
      </c>
      <c r="V20" s="250">
        <v>102.47953622</v>
      </c>
      <c r="W20" s="250">
        <v>102.44875483</v>
      </c>
      <c r="X20" s="250">
        <v>102.18981977999999</v>
      </c>
      <c r="Y20" s="250">
        <v>101.96556104</v>
      </c>
      <c r="Z20" s="250">
        <v>101.68040406</v>
      </c>
      <c r="AA20" s="250">
        <v>101.19121002</v>
      </c>
      <c r="AB20" s="250">
        <v>100.89161072</v>
      </c>
      <c r="AC20" s="250">
        <v>100.63846732</v>
      </c>
      <c r="AD20" s="250">
        <v>100.40639713</v>
      </c>
      <c r="AE20" s="250">
        <v>100.26520254</v>
      </c>
      <c r="AF20" s="250">
        <v>100.18950087</v>
      </c>
      <c r="AG20" s="250">
        <v>100.30139896999999</v>
      </c>
      <c r="AH20" s="250">
        <v>100.26510297999999</v>
      </c>
      <c r="AI20" s="250">
        <v>100.20271975999999</v>
      </c>
      <c r="AJ20" s="250">
        <v>100.24645275</v>
      </c>
      <c r="AK20" s="250">
        <v>100.0327425</v>
      </c>
      <c r="AL20" s="250">
        <v>99.693792449</v>
      </c>
      <c r="AM20" s="250">
        <v>100.75382181000001</v>
      </c>
      <c r="AN20" s="250">
        <v>99.021227744000001</v>
      </c>
      <c r="AO20" s="250">
        <v>96.020229463000007</v>
      </c>
      <c r="AP20" s="250">
        <v>86.761759204000001</v>
      </c>
      <c r="AQ20" s="250">
        <v>84.965753319000001</v>
      </c>
      <c r="AR20" s="250">
        <v>85.643144043000007</v>
      </c>
      <c r="AS20" s="250">
        <v>93.031312252999996</v>
      </c>
      <c r="AT20" s="250">
        <v>95.477460539000006</v>
      </c>
      <c r="AU20" s="250">
        <v>97.218969778000002</v>
      </c>
      <c r="AV20" s="250">
        <v>97.705010118000004</v>
      </c>
      <c r="AW20" s="250">
        <v>98.450363651999993</v>
      </c>
      <c r="AX20" s="250">
        <v>98.904200528000004</v>
      </c>
      <c r="AY20" s="250">
        <v>98.050584295999997</v>
      </c>
      <c r="AZ20" s="250">
        <v>98.683340193000006</v>
      </c>
      <c r="BA20" s="250">
        <v>99.786531769000007</v>
      </c>
      <c r="BB20" s="250">
        <v>102.40394383</v>
      </c>
      <c r="BC20" s="250">
        <v>103.66516815999999</v>
      </c>
      <c r="BD20" s="250">
        <v>104.61398957</v>
      </c>
      <c r="BE20" s="250">
        <v>104.99575578</v>
      </c>
      <c r="BF20" s="250">
        <v>105.51076055999999</v>
      </c>
      <c r="BG20" s="250">
        <v>105.90435162999999</v>
      </c>
      <c r="BH20" s="316">
        <v>105.9196</v>
      </c>
      <c r="BI20" s="316">
        <v>106.26309999999999</v>
      </c>
      <c r="BJ20" s="316">
        <v>106.6778</v>
      </c>
      <c r="BK20" s="316">
        <v>107.2306</v>
      </c>
      <c r="BL20" s="316">
        <v>107.7377</v>
      </c>
      <c r="BM20" s="316">
        <v>108.2658</v>
      </c>
      <c r="BN20" s="316">
        <v>108.89960000000001</v>
      </c>
      <c r="BO20" s="316">
        <v>109.4064</v>
      </c>
      <c r="BP20" s="316">
        <v>109.87090000000001</v>
      </c>
      <c r="BQ20" s="316">
        <v>110.29389999999999</v>
      </c>
      <c r="BR20" s="316">
        <v>110.673</v>
      </c>
      <c r="BS20" s="316">
        <v>111.0089</v>
      </c>
      <c r="BT20" s="316">
        <v>111.2628</v>
      </c>
      <c r="BU20" s="316">
        <v>111.54179999999999</v>
      </c>
      <c r="BV20" s="316">
        <v>111.8069</v>
      </c>
    </row>
    <row r="21" spans="1:74" ht="11.1" customHeight="1" x14ac:dyDescent="0.2">
      <c r="A21" s="148" t="s">
        <v>703</v>
      </c>
      <c r="B21" s="204" t="s">
        <v>439</v>
      </c>
      <c r="C21" s="250">
        <v>99.575817284999999</v>
      </c>
      <c r="D21" s="250">
        <v>99.705160551000006</v>
      </c>
      <c r="E21" s="250">
        <v>99.883710242000006</v>
      </c>
      <c r="F21" s="250">
        <v>100.39503154000001</v>
      </c>
      <c r="G21" s="250">
        <v>100.45932019</v>
      </c>
      <c r="H21" s="250">
        <v>100.36014139</v>
      </c>
      <c r="I21" s="250">
        <v>99.667862903</v>
      </c>
      <c r="J21" s="250">
        <v>99.563973345999997</v>
      </c>
      <c r="K21" s="250">
        <v>99.618840496000004</v>
      </c>
      <c r="L21" s="250">
        <v>100.16359731999999</v>
      </c>
      <c r="M21" s="250">
        <v>100.28762816</v>
      </c>
      <c r="N21" s="250">
        <v>100.32206598</v>
      </c>
      <c r="O21" s="250">
        <v>100.07159867999999</v>
      </c>
      <c r="P21" s="250">
        <v>100.07333454</v>
      </c>
      <c r="Q21" s="250">
        <v>100.13196146999999</v>
      </c>
      <c r="R21" s="250">
        <v>100.30064507</v>
      </c>
      <c r="S21" s="250">
        <v>100.43317991000001</v>
      </c>
      <c r="T21" s="250">
        <v>100.58273161</v>
      </c>
      <c r="U21" s="250">
        <v>100.93755348000001</v>
      </c>
      <c r="V21" s="250">
        <v>100.9799489</v>
      </c>
      <c r="W21" s="250">
        <v>100.89817118000001</v>
      </c>
      <c r="X21" s="250">
        <v>100.60528171999999</v>
      </c>
      <c r="Y21" s="250">
        <v>100.3403617</v>
      </c>
      <c r="Z21" s="250">
        <v>100.01647251999999</v>
      </c>
      <c r="AA21" s="250">
        <v>99.521489646999996</v>
      </c>
      <c r="AB21" s="250">
        <v>99.163755511000005</v>
      </c>
      <c r="AC21" s="250">
        <v>98.831145590999995</v>
      </c>
      <c r="AD21" s="250">
        <v>98.410655587999997</v>
      </c>
      <c r="AE21" s="250">
        <v>98.213047328000002</v>
      </c>
      <c r="AF21" s="250">
        <v>98.125316509000001</v>
      </c>
      <c r="AG21" s="250">
        <v>98.378350502000004</v>
      </c>
      <c r="AH21" s="250">
        <v>98.337209041999998</v>
      </c>
      <c r="AI21" s="250">
        <v>98.232779497999999</v>
      </c>
      <c r="AJ21" s="250">
        <v>98.081006607000006</v>
      </c>
      <c r="AK21" s="250">
        <v>97.838042341000005</v>
      </c>
      <c r="AL21" s="250">
        <v>97.519831436999993</v>
      </c>
      <c r="AM21" s="250">
        <v>99.324092625999995</v>
      </c>
      <c r="AN21" s="250">
        <v>97.207099396999993</v>
      </c>
      <c r="AO21" s="250">
        <v>93.366570482</v>
      </c>
      <c r="AP21" s="250">
        <v>81.010627960999997</v>
      </c>
      <c r="AQ21" s="250">
        <v>78.816936111000004</v>
      </c>
      <c r="AR21" s="250">
        <v>79.993617013000005</v>
      </c>
      <c r="AS21" s="250">
        <v>90.589962181999994</v>
      </c>
      <c r="AT21" s="250">
        <v>93.970419953000004</v>
      </c>
      <c r="AU21" s="250">
        <v>96.184281841000001</v>
      </c>
      <c r="AV21" s="250">
        <v>95.983034063000005</v>
      </c>
      <c r="AW21" s="250">
        <v>96.800089521999993</v>
      </c>
      <c r="AX21" s="250">
        <v>97.386934435000001</v>
      </c>
      <c r="AY21" s="250">
        <v>96.709452233999997</v>
      </c>
      <c r="AZ21" s="250">
        <v>97.611463482999994</v>
      </c>
      <c r="BA21" s="250">
        <v>99.058851614999995</v>
      </c>
      <c r="BB21" s="250">
        <v>102.38208389</v>
      </c>
      <c r="BC21" s="250">
        <v>103.92237534</v>
      </c>
      <c r="BD21" s="250">
        <v>105.01019323</v>
      </c>
      <c r="BE21" s="250">
        <v>105.2535452</v>
      </c>
      <c r="BF21" s="250">
        <v>105.73041022</v>
      </c>
      <c r="BG21" s="250">
        <v>106.04879595</v>
      </c>
      <c r="BH21" s="316">
        <v>105.8703</v>
      </c>
      <c r="BI21" s="316">
        <v>106.1255</v>
      </c>
      <c r="BJ21" s="316">
        <v>106.4761</v>
      </c>
      <c r="BK21" s="316">
        <v>107.01430000000001</v>
      </c>
      <c r="BL21" s="316">
        <v>107.48650000000001</v>
      </c>
      <c r="BM21" s="316">
        <v>107.98480000000001</v>
      </c>
      <c r="BN21" s="316">
        <v>108.5714</v>
      </c>
      <c r="BO21" s="316">
        <v>109.0754</v>
      </c>
      <c r="BP21" s="316">
        <v>109.5591</v>
      </c>
      <c r="BQ21" s="316">
        <v>110.0163</v>
      </c>
      <c r="BR21" s="316">
        <v>110.4637</v>
      </c>
      <c r="BS21" s="316">
        <v>110.89530000000001</v>
      </c>
      <c r="BT21" s="316">
        <v>111.34910000000001</v>
      </c>
      <c r="BU21" s="316">
        <v>111.7204</v>
      </c>
      <c r="BV21" s="316">
        <v>112.04730000000001</v>
      </c>
    </row>
    <row r="22" spans="1:74" ht="11.1" customHeight="1" x14ac:dyDescent="0.2">
      <c r="A22" s="148" t="s">
        <v>704</v>
      </c>
      <c r="B22" s="204" t="s">
        <v>440</v>
      </c>
      <c r="C22" s="250">
        <v>98.675229702999999</v>
      </c>
      <c r="D22" s="250">
        <v>98.834887659000003</v>
      </c>
      <c r="E22" s="250">
        <v>99.124983142000005</v>
      </c>
      <c r="F22" s="250">
        <v>99.927100867999997</v>
      </c>
      <c r="G22" s="250">
        <v>100.19188287</v>
      </c>
      <c r="H22" s="250">
        <v>100.30091385999999</v>
      </c>
      <c r="I22" s="250">
        <v>99.879819780999995</v>
      </c>
      <c r="J22" s="250">
        <v>99.958129298000003</v>
      </c>
      <c r="K22" s="250">
        <v>100.16146835000001</v>
      </c>
      <c r="L22" s="250">
        <v>100.77769515999999</v>
      </c>
      <c r="M22" s="250">
        <v>101.01519962</v>
      </c>
      <c r="N22" s="250">
        <v>101.16183993999999</v>
      </c>
      <c r="O22" s="250">
        <v>100.94482772000001</v>
      </c>
      <c r="P22" s="250">
        <v>101.11433108</v>
      </c>
      <c r="Q22" s="250">
        <v>101.39756163</v>
      </c>
      <c r="R22" s="250">
        <v>101.97781909</v>
      </c>
      <c r="S22" s="250">
        <v>102.3510292</v>
      </c>
      <c r="T22" s="250">
        <v>102.70049168</v>
      </c>
      <c r="U22" s="250">
        <v>103.16083856</v>
      </c>
      <c r="V22" s="250">
        <v>103.3618318</v>
      </c>
      <c r="W22" s="250">
        <v>103.4381034</v>
      </c>
      <c r="X22" s="250">
        <v>103.34124466</v>
      </c>
      <c r="Y22" s="250">
        <v>103.20437952</v>
      </c>
      <c r="Z22" s="250">
        <v>102.97909928999999</v>
      </c>
      <c r="AA22" s="250">
        <v>102.46938488000001</v>
      </c>
      <c r="AB22" s="250">
        <v>102.21428874</v>
      </c>
      <c r="AC22" s="250">
        <v>102.01779178</v>
      </c>
      <c r="AD22" s="250">
        <v>101.87267221</v>
      </c>
      <c r="AE22" s="250">
        <v>101.79879</v>
      </c>
      <c r="AF22" s="250">
        <v>101.78892333</v>
      </c>
      <c r="AG22" s="250">
        <v>102.01386239</v>
      </c>
      <c r="AH22" s="250">
        <v>102.00393418</v>
      </c>
      <c r="AI22" s="250">
        <v>101.92992889</v>
      </c>
      <c r="AJ22" s="250">
        <v>101.84981069</v>
      </c>
      <c r="AK22" s="250">
        <v>101.60417807</v>
      </c>
      <c r="AL22" s="250">
        <v>101.25099523</v>
      </c>
      <c r="AM22" s="250">
        <v>102.11471284</v>
      </c>
      <c r="AN22" s="250">
        <v>100.55309153</v>
      </c>
      <c r="AO22" s="250">
        <v>97.890581991999994</v>
      </c>
      <c r="AP22" s="250">
        <v>89.978550456999997</v>
      </c>
      <c r="AQ22" s="250">
        <v>88.225739759999996</v>
      </c>
      <c r="AR22" s="250">
        <v>88.483516143000003</v>
      </c>
      <c r="AS22" s="250">
        <v>94.111782438000006</v>
      </c>
      <c r="AT22" s="250">
        <v>95.870805859000001</v>
      </c>
      <c r="AU22" s="250">
        <v>97.120489237000001</v>
      </c>
      <c r="AV22" s="250">
        <v>97.383007563000007</v>
      </c>
      <c r="AW22" s="250">
        <v>97.972379610999994</v>
      </c>
      <c r="AX22" s="250">
        <v>98.410780372000005</v>
      </c>
      <c r="AY22" s="250">
        <v>99.374429668999994</v>
      </c>
      <c r="AZ22" s="250">
        <v>99.00372299</v>
      </c>
      <c r="BA22" s="250">
        <v>97.974880158999994</v>
      </c>
      <c r="BB22" s="250">
        <v>94.338747026999997</v>
      </c>
      <c r="BC22" s="250">
        <v>93.455497499000003</v>
      </c>
      <c r="BD22" s="250">
        <v>93.375977426999995</v>
      </c>
      <c r="BE22" s="250">
        <v>95.317679587000001</v>
      </c>
      <c r="BF22" s="250">
        <v>95.932498847999994</v>
      </c>
      <c r="BG22" s="250">
        <v>96.437927985000002</v>
      </c>
      <c r="BH22" s="316">
        <v>96.630579999999995</v>
      </c>
      <c r="BI22" s="316">
        <v>97.069770000000005</v>
      </c>
      <c r="BJ22" s="316">
        <v>97.552109999999999</v>
      </c>
      <c r="BK22" s="316">
        <v>98.121769999999998</v>
      </c>
      <c r="BL22" s="316">
        <v>98.657300000000006</v>
      </c>
      <c r="BM22" s="316">
        <v>99.202860000000001</v>
      </c>
      <c r="BN22" s="316">
        <v>99.822599999999994</v>
      </c>
      <c r="BO22" s="316">
        <v>100.34010000000001</v>
      </c>
      <c r="BP22" s="316">
        <v>100.81959999999999</v>
      </c>
      <c r="BQ22" s="316">
        <v>101.2676</v>
      </c>
      <c r="BR22" s="316">
        <v>101.66589999999999</v>
      </c>
      <c r="BS22" s="316">
        <v>102.0213</v>
      </c>
      <c r="BT22" s="316">
        <v>102.3092</v>
      </c>
      <c r="BU22" s="316">
        <v>102.5967</v>
      </c>
      <c r="BV22" s="316">
        <v>102.8596</v>
      </c>
    </row>
    <row r="23" spans="1:74" ht="11.1" customHeight="1" x14ac:dyDescent="0.2">
      <c r="A23" s="148" t="s">
        <v>705</v>
      </c>
      <c r="B23" s="204" t="s">
        <v>441</v>
      </c>
      <c r="C23" s="250">
        <v>98.314127204000002</v>
      </c>
      <c r="D23" s="250">
        <v>98.591223208000002</v>
      </c>
      <c r="E23" s="250">
        <v>98.935764778000006</v>
      </c>
      <c r="F23" s="250">
        <v>99.586513367999999</v>
      </c>
      <c r="G23" s="250">
        <v>99.886874977999994</v>
      </c>
      <c r="H23" s="250">
        <v>100.07561106</v>
      </c>
      <c r="I23" s="250">
        <v>99.828608462000005</v>
      </c>
      <c r="J23" s="250">
        <v>100.03717836</v>
      </c>
      <c r="K23" s="250">
        <v>100.37720760000001</v>
      </c>
      <c r="L23" s="250">
        <v>101.14068722</v>
      </c>
      <c r="M23" s="250">
        <v>101.52464187</v>
      </c>
      <c r="N23" s="250">
        <v>101.82106259</v>
      </c>
      <c r="O23" s="250">
        <v>101.8336955</v>
      </c>
      <c r="P23" s="250">
        <v>102.10223877999999</v>
      </c>
      <c r="Q23" s="250">
        <v>102.43043854</v>
      </c>
      <c r="R23" s="250">
        <v>102.88421429</v>
      </c>
      <c r="S23" s="250">
        <v>103.28228738</v>
      </c>
      <c r="T23" s="250">
        <v>103.69057732</v>
      </c>
      <c r="U23" s="250">
        <v>104.29481060000001</v>
      </c>
      <c r="V23" s="250">
        <v>104.58423937000001</v>
      </c>
      <c r="W23" s="250">
        <v>104.74459012</v>
      </c>
      <c r="X23" s="250">
        <v>104.70916179</v>
      </c>
      <c r="Y23" s="250">
        <v>104.66138229000001</v>
      </c>
      <c r="Z23" s="250">
        <v>104.53455056</v>
      </c>
      <c r="AA23" s="250">
        <v>104.20759192</v>
      </c>
      <c r="AB23" s="250">
        <v>104.01346176</v>
      </c>
      <c r="AC23" s="250">
        <v>103.83108539</v>
      </c>
      <c r="AD23" s="250">
        <v>103.53696366</v>
      </c>
      <c r="AE23" s="250">
        <v>103.47071922000001</v>
      </c>
      <c r="AF23" s="250">
        <v>103.50885294</v>
      </c>
      <c r="AG23" s="250">
        <v>103.85244889000001</v>
      </c>
      <c r="AH23" s="250">
        <v>103.94852582999999</v>
      </c>
      <c r="AI23" s="250">
        <v>103.99816786</v>
      </c>
      <c r="AJ23" s="250">
        <v>104.11139487</v>
      </c>
      <c r="AK23" s="250">
        <v>103.98565214</v>
      </c>
      <c r="AL23" s="250">
        <v>103.73095956</v>
      </c>
      <c r="AM23" s="250">
        <v>104.57433089</v>
      </c>
      <c r="AN23" s="250">
        <v>103.14147832</v>
      </c>
      <c r="AO23" s="250">
        <v>100.6594156</v>
      </c>
      <c r="AP23" s="250">
        <v>92.815236091000003</v>
      </c>
      <c r="AQ23" s="250">
        <v>91.469433056</v>
      </c>
      <c r="AR23" s="250">
        <v>92.309099852000003</v>
      </c>
      <c r="AS23" s="250">
        <v>99.184919340999997</v>
      </c>
      <c r="AT23" s="250">
        <v>101.50751366</v>
      </c>
      <c r="AU23" s="250">
        <v>103.12756566</v>
      </c>
      <c r="AV23" s="250">
        <v>103.34245104</v>
      </c>
      <c r="AW23" s="250">
        <v>104.08438664000001</v>
      </c>
      <c r="AX23" s="250">
        <v>104.65074816000001</v>
      </c>
      <c r="AY23" s="250">
        <v>103.80995853</v>
      </c>
      <c r="AZ23" s="250">
        <v>104.94885465999999</v>
      </c>
      <c r="BA23" s="250">
        <v>106.83585949</v>
      </c>
      <c r="BB23" s="250">
        <v>111.33965683</v>
      </c>
      <c r="BC23" s="250">
        <v>113.32136619000001</v>
      </c>
      <c r="BD23" s="250">
        <v>114.64967138999999</v>
      </c>
      <c r="BE23" s="250">
        <v>114.64557901000001</v>
      </c>
      <c r="BF23" s="250">
        <v>115.17632093</v>
      </c>
      <c r="BG23" s="250">
        <v>115.56290373</v>
      </c>
      <c r="BH23" s="316">
        <v>115.48860000000001</v>
      </c>
      <c r="BI23" s="316">
        <v>115.8244</v>
      </c>
      <c r="BJ23" s="316">
        <v>116.25360000000001</v>
      </c>
      <c r="BK23" s="316">
        <v>116.8937</v>
      </c>
      <c r="BL23" s="316">
        <v>117.42149999999999</v>
      </c>
      <c r="BM23" s="316">
        <v>117.9545</v>
      </c>
      <c r="BN23" s="316">
        <v>118.5609</v>
      </c>
      <c r="BO23" s="316">
        <v>119.05329999999999</v>
      </c>
      <c r="BP23" s="316">
        <v>119.5</v>
      </c>
      <c r="BQ23" s="316">
        <v>119.87560000000001</v>
      </c>
      <c r="BR23" s="316">
        <v>120.2495</v>
      </c>
      <c r="BS23" s="316">
        <v>120.59650000000001</v>
      </c>
      <c r="BT23" s="316">
        <v>120.8985</v>
      </c>
      <c r="BU23" s="316">
        <v>121.20529999999999</v>
      </c>
      <c r="BV23" s="316">
        <v>121.4987</v>
      </c>
    </row>
    <row r="24" spans="1:74" ht="11.1" customHeight="1" x14ac:dyDescent="0.2">
      <c r="A24" s="148" t="s">
        <v>706</v>
      </c>
      <c r="B24" s="204" t="s">
        <v>442</v>
      </c>
      <c r="C24" s="250">
        <v>99.676115753999994</v>
      </c>
      <c r="D24" s="250">
        <v>99.699959375999995</v>
      </c>
      <c r="E24" s="250">
        <v>99.811320413000004</v>
      </c>
      <c r="F24" s="250">
        <v>100.32393736</v>
      </c>
      <c r="G24" s="250">
        <v>100.37502935000001</v>
      </c>
      <c r="H24" s="250">
        <v>100.2783349</v>
      </c>
      <c r="I24" s="250">
        <v>99.614576189999994</v>
      </c>
      <c r="J24" s="250">
        <v>99.536767175999998</v>
      </c>
      <c r="K24" s="250">
        <v>99.625630056000006</v>
      </c>
      <c r="L24" s="250">
        <v>100.23730313</v>
      </c>
      <c r="M24" s="250">
        <v>100.39240608</v>
      </c>
      <c r="N24" s="250">
        <v>100.4470772</v>
      </c>
      <c r="O24" s="250">
        <v>100.184217</v>
      </c>
      <c r="P24" s="250">
        <v>100.20084909000001</v>
      </c>
      <c r="Q24" s="250">
        <v>100.27987397</v>
      </c>
      <c r="R24" s="250">
        <v>100.50864955999999</v>
      </c>
      <c r="S24" s="250">
        <v>100.64694160000001</v>
      </c>
      <c r="T24" s="250">
        <v>100.78210798000001</v>
      </c>
      <c r="U24" s="250">
        <v>101.07007824</v>
      </c>
      <c r="V24" s="250">
        <v>101.08204619999999</v>
      </c>
      <c r="W24" s="250">
        <v>100.97394138</v>
      </c>
      <c r="X24" s="250">
        <v>100.69233666</v>
      </c>
      <c r="Y24" s="250">
        <v>100.38415661000001</v>
      </c>
      <c r="Z24" s="250">
        <v>99.995974125000004</v>
      </c>
      <c r="AA24" s="250">
        <v>99.321491797999997</v>
      </c>
      <c r="AB24" s="250">
        <v>98.928027470999993</v>
      </c>
      <c r="AC24" s="250">
        <v>98.609283747000006</v>
      </c>
      <c r="AD24" s="250">
        <v>98.381254691999999</v>
      </c>
      <c r="AE24" s="250">
        <v>98.199956627000006</v>
      </c>
      <c r="AF24" s="250">
        <v>98.081383618000004</v>
      </c>
      <c r="AG24" s="250">
        <v>98.116785329999999</v>
      </c>
      <c r="AH24" s="250">
        <v>98.055225182000001</v>
      </c>
      <c r="AI24" s="250">
        <v>97.987952840000005</v>
      </c>
      <c r="AJ24" s="250">
        <v>98.088020326999995</v>
      </c>
      <c r="AK24" s="250">
        <v>97.879534579999998</v>
      </c>
      <c r="AL24" s="250">
        <v>97.535547622999999</v>
      </c>
      <c r="AM24" s="250">
        <v>98.494578031000003</v>
      </c>
      <c r="AN24" s="250">
        <v>96.800699719999997</v>
      </c>
      <c r="AO24" s="250">
        <v>93.892431266000003</v>
      </c>
      <c r="AP24" s="250">
        <v>85.196112537000005</v>
      </c>
      <c r="AQ24" s="250">
        <v>83.289308895000005</v>
      </c>
      <c r="AR24" s="250">
        <v>83.598360208000003</v>
      </c>
      <c r="AS24" s="250">
        <v>89.947959893999993</v>
      </c>
      <c r="AT24" s="250">
        <v>91.820201053999995</v>
      </c>
      <c r="AU24" s="250">
        <v>93.039777106000003</v>
      </c>
      <c r="AV24" s="250">
        <v>92.968440430000001</v>
      </c>
      <c r="AW24" s="250">
        <v>93.361371978999998</v>
      </c>
      <c r="AX24" s="250">
        <v>93.580324133000005</v>
      </c>
      <c r="AY24" s="250">
        <v>93.269607519000004</v>
      </c>
      <c r="AZ24" s="250">
        <v>93.407367917000002</v>
      </c>
      <c r="BA24" s="250">
        <v>93.637915952</v>
      </c>
      <c r="BB24" s="250">
        <v>94.043540949999993</v>
      </c>
      <c r="BC24" s="250">
        <v>94.397947267999996</v>
      </c>
      <c r="BD24" s="250">
        <v>94.783424229999994</v>
      </c>
      <c r="BE24" s="250">
        <v>95.312308559000002</v>
      </c>
      <c r="BF24" s="250">
        <v>95.675674267999995</v>
      </c>
      <c r="BG24" s="250">
        <v>95.985858078999996</v>
      </c>
      <c r="BH24" s="316">
        <v>96.038659999999993</v>
      </c>
      <c r="BI24" s="316">
        <v>96.395629999999997</v>
      </c>
      <c r="BJ24" s="316">
        <v>96.85257</v>
      </c>
      <c r="BK24" s="316">
        <v>97.518789999999996</v>
      </c>
      <c r="BL24" s="316">
        <v>98.093699999999998</v>
      </c>
      <c r="BM24" s="316">
        <v>98.686589999999995</v>
      </c>
      <c r="BN24" s="316">
        <v>99.402199999999993</v>
      </c>
      <c r="BO24" s="316">
        <v>99.952539999999999</v>
      </c>
      <c r="BP24" s="316">
        <v>100.4423</v>
      </c>
      <c r="BQ24" s="316">
        <v>100.8327</v>
      </c>
      <c r="BR24" s="316">
        <v>101.23050000000001</v>
      </c>
      <c r="BS24" s="316">
        <v>101.59699999999999</v>
      </c>
      <c r="BT24" s="316">
        <v>101.8861</v>
      </c>
      <c r="BU24" s="316">
        <v>102.2244</v>
      </c>
      <c r="BV24" s="316">
        <v>102.5659</v>
      </c>
    </row>
    <row r="25" spans="1:74" ht="11.1" customHeight="1" x14ac:dyDescent="0.2">
      <c r="A25" s="148"/>
      <c r="B25" s="165" t="s">
        <v>1402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317"/>
      <c r="BI25" s="317"/>
      <c r="BJ25" s="317"/>
      <c r="BK25" s="317"/>
      <c r="BL25" s="317"/>
      <c r="BM25" s="317"/>
      <c r="BN25" s="317"/>
      <c r="BO25" s="317"/>
      <c r="BP25" s="317"/>
      <c r="BQ25" s="317"/>
      <c r="BR25" s="317"/>
      <c r="BS25" s="317"/>
      <c r="BT25" s="317"/>
      <c r="BU25" s="317"/>
      <c r="BV25" s="317"/>
    </row>
    <row r="26" spans="1:74" ht="11.1" customHeight="1" x14ac:dyDescent="0.2">
      <c r="A26" s="148" t="s">
        <v>707</v>
      </c>
      <c r="B26" s="204" t="s">
        <v>435</v>
      </c>
      <c r="C26" s="232">
        <v>832.65882220000003</v>
      </c>
      <c r="D26" s="232">
        <v>834.79083252999999</v>
      </c>
      <c r="E26" s="232">
        <v>837.19286719000002</v>
      </c>
      <c r="F26" s="232">
        <v>840.17535091000002</v>
      </c>
      <c r="G26" s="232">
        <v>842.88461569000003</v>
      </c>
      <c r="H26" s="232">
        <v>845.63108625999996</v>
      </c>
      <c r="I26" s="232">
        <v>849.33993244999999</v>
      </c>
      <c r="J26" s="232">
        <v>851.46693722999998</v>
      </c>
      <c r="K26" s="232">
        <v>852.93727043000001</v>
      </c>
      <c r="L26" s="232">
        <v>852.05550988000005</v>
      </c>
      <c r="M26" s="232">
        <v>853.48406653999996</v>
      </c>
      <c r="N26" s="232">
        <v>855.52751823000006</v>
      </c>
      <c r="O26" s="232">
        <v>859.90548086000001</v>
      </c>
      <c r="P26" s="232">
        <v>861.88901069999997</v>
      </c>
      <c r="Q26" s="232">
        <v>863.19772364999994</v>
      </c>
      <c r="R26" s="232">
        <v>862.11519869999995</v>
      </c>
      <c r="S26" s="232">
        <v>863.36159361</v>
      </c>
      <c r="T26" s="232">
        <v>865.22048739000002</v>
      </c>
      <c r="U26" s="232">
        <v>869.51699610000003</v>
      </c>
      <c r="V26" s="232">
        <v>871.23205054000005</v>
      </c>
      <c r="W26" s="232">
        <v>872.19076677999999</v>
      </c>
      <c r="X26" s="232">
        <v>869.03813517000003</v>
      </c>
      <c r="Y26" s="232">
        <v>871.00043224000001</v>
      </c>
      <c r="Z26" s="232">
        <v>874.72264833999998</v>
      </c>
      <c r="AA26" s="232">
        <v>885.66060059999995</v>
      </c>
      <c r="AB26" s="232">
        <v>888.81079190000003</v>
      </c>
      <c r="AC26" s="232">
        <v>889.62903936999999</v>
      </c>
      <c r="AD26" s="232">
        <v>884.43479104000005</v>
      </c>
      <c r="AE26" s="232">
        <v>883.34956484999998</v>
      </c>
      <c r="AF26" s="232">
        <v>882.69280882999999</v>
      </c>
      <c r="AG26" s="232">
        <v>882.69643449</v>
      </c>
      <c r="AH26" s="232">
        <v>882.72268516999998</v>
      </c>
      <c r="AI26" s="232">
        <v>883.00347237999995</v>
      </c>
      <c r="AJ26" s="232">
        <v>883.01807594000002</v>
      </c>
      <c r="AK26" s="232">
        <v>884.19847635999997</v>
      </c>
      <c r="AL26" s="232">
        <v>886.02395346000003</v>
      </c>
      <c r="AM26" s="232">
        <v>877.63468926999997</v>
      </c>
      <c r="AN26" s="232">
        <v>888.89518320000002</v>
      </c>
      <c r="AO26" s="232">
        <v>908.94561728999997</v>
      </c>
      <c r="AP26" s="232">
        <v>969.59640405000005</v>
      </c>
      <c r="AQ26" s="232">
        <v>983.36890903999995</v>
      </c>
      <c r="AR26" s="232">
        <v>982.07354480000004</v>
      </c>
      <c r="AS26" s="232">
        <v>939.46224678999999</v>
      </c>
      <c r="AT26" s="232">
        <v>927.71719247999999</v>
      </c>
      <c r="AU26" s="232">
        <v>920.59031732000005</v>
      </c>
      <c r="AV26" s="232">
        <v>911.25809844000003</v>
      </c>
      <c r="AW26" s="232">
        <v>918.48522377999996</v>
      </c>
      <c r="AX26" s="232">
        <v>935.44817045000002</v>
      </c>
      <c r="AY26" s="232">
        <v>997.12934666000001</v>
      </c>
      <c r="AZ26" s="232">
        <v>1007.3271298</v>
      </c>
      <c r="BA26" s="232">
        <v>1001.0239282</v>
      </c>
      <c r="BB26" s="232">
        <v>947.58776691000003</v>
      </c>
      <c r="BC26" s="232">
        <v>931.25657665000006</v>
      </c>
      <c r="BD26" s="232">
        <v>921.39838262000001</v>
      </c>
      <c r="BE26" s="232">
        <v>926.60139056000003</v>
      </c>
      <c r="BF26" s="232">
        <v>923.24803471999996</v>
      </c>
      <c r="BG26" s="232">
        <v>919.92652081999995</v>
      </c>
      <c r="BH26" s="305">
        <v>914.61590000000001</v>
      </c>
      <c r="BI26" s="305">
        <v>912.87379999999996</v>
      </c>
      <c r="BJ26" s="305">
        <v>912.67920000000004</v>
      </c>
      <c r="BK26" s="305">
        <v>915.14570000000003</v>
      </c>
      <c r="BL26" s="305">
        <v>917.21100000000001</v>
      </c>
      <c r="BM26" s="305">
        <v>919.98879999999997</v>
      </c>
      <c r="BN26" s="305">
        <v>924.5806</v>
      </c>
      <c r="BO26" s="305">
        <v>927.95690000000002</v>
      </c>
      <c r="BP26" s="305">
        <v>931.21929999999998</v>
      </c>
      <c r="BQ26" s="305">
        <v>934.81690000000003</v>
      </c>
      <c r="BR26" s="305">
        <v>937.51490000000001</v>
      </c>
      <c r="BS26" s="305">
        <v>939.76229999999998</v>
      </c>
      <c r="BT26" s="305">
        <v>940.77250000000004</v>
      </c>
      <c r="BU26" s="305">
        <v>942.70860000000005</v>
      </c>
      <c r="BV26" s="305">
        <v>944.78409999999997</v>
      </c>
    </row>
    <row r="27" spans="1:74" ht="11.1" customHeight="1" x14ac:dyDescent="0.2">
      <c r="A27" s="148" t="s">
        <v>708</v>
      </c>
      <c r="B27" s="204" t="s">
        <v>468</v>
      </c>
      <c r="C27" s="232">
        <v>2152.4073121000001</v>
      </c>
      <c r="D27" s="232">
        <v>2160.8111942</v>
      </c>
      <c r="E27" s="232">
        <v>2168.3741150000001</v>
      </c>
      <c r="F27" s="232">
        <v>2173.9442023000001</v>
      </c>
      <c r="G27" s="232">
        <v>2180.6891046999999</v>
      </c>
      <c r="H27" s="232">
        <v>2187.4569498999999</v>
      </c>
      <c r="I27" s="232">
        <v>2194.0257557</v>
      </c>
      <c r="J27" s="232">
        <v>2201.0059735</v>
      </c>
      <c r="K27" s="232">
        <v>2208.1756209</v>
      </c>
      <c r="L27" s="232">
        <v>2219.9316162999999</v>
      </c>
      <c r="M27" s="232">
        <v>2224.1824342999998</v>
      </c>
      <c r="N27" s="232">
        <v>2225.3249934</v>
      </c>
      <c r="O27" s="232">
        <v>2217.2637822000002</v>
      </c>
      <c r="P27" s="232">
        <v>2216.7614566000002</v>
      </c>
      <c r="Q27" s="232">
        <v>2217.7225051999999</v>
      </c>
      <c r="R27" s="232">
        <v>2220.1488107999999</v>
      </c>
      <c r="S27" s="232">
        <v>2224.0351959999998</v>
      </c>
      <c r="T27" s="232">
        <v>2229.3835436999998</v>
      </c>
      <c r="U27" s="232">
        <v>2240.7359482000002</v>
      </c>
      <c r="V27" s="232">
        <v>2245.6016496000002</v>
      </c>
      <c r="W27" s="232">
        <v>2248.5227424</v>
      </c>
      <c r="X27" s="232">
        <v>2242.3359145999998</v>
      </c>
      <c r="Y27" s="232">
        <v>2246.7402741999999</v>
      </c>
      <c r="Z27" s="232">
        <v>2254.5725090999999</v>
      </c>
      <c r="AA27" s="232">
        <v>2274.6632823</v>
      </c>
      <c r="AB27" s="232">
        <v>2282.7282709000001</v>
      </c>
      <c r="AC27" s="232">
        <v>2287.5981376999998</v>
      </c>
      <c r="AD27" s="232">
        <v>2284.9916867000002</v>
      </c>
      <c r="AE27" s="232">
        <v>2286.6822069999998</v>
      </c>
      <c r="AF27" s="232">
        <v>2288.3885025999998</v>
      </c>
      <c r="AG27" s="232">
        <v>2289.8517043000002</v>
      </c>
      <c r="AH27" s="232">
        <v>2291.7837023000002</v>
      </c>
      <c r="AI27" s="232">
        <v>2293.9256274999998</v>
      </c>
      <c r="AJ27" s="232">
        <v>2295.3334472000001</v>
      </c>
      <c r="AK27" s="232">
        <v>2298.6032513</v>
      </c>
      <c r="AL27" s="232">
        <v>2302.7910069999998</v>
      </c>
      <c r="AM27" s="232">
        <v>2280.6368032999999</v>
      </c>
      <c r="AN27" s="232">
        <v>2307.1053959000001</v>
      </c>
      <c r="AO27" s="232">
        <v>2354.9368736000001</v>
      </c>
      <c r="AP27" s="232">
        <v>2496.968989</v>
      </c>
      <c r="AQ27" s="232">
        <v>2532.8979224999998</v>
      </c>
      <c r="AR27" s="232">
        <v>2535.5614265999998</v>
      </c>
      <c r="AS27" s="232">
        <v>2460.4114174000001</v>
      </c>
      <c r="AT27" s="232">
        <v>2429.9551259999998</v>
      </c>
      <c r="AU27" s="232">
        <v>2399.6444683</v>
      </c>
      <c r="AV27" s="232">
        <v>2321.4965803999999</v>
      </c>
      <c r="AW27" s="232">
        <v>2327.4643381999999</v>
      </c>
      <c r="AX27" s="232">
        <v>2369.5648778</v>
      </c>
      <c r="AY27" s="232">
        <v>2558.2134468999998</v>
      </c>
      <c r="AZ27" s="232">
        <v>2589.768114</v>
      </c>
      <c r="BA27" s="232">
        <v>2574.6441269000002</v>
      </c>
      <c r="BB27" s="232">
        <v>2427.8739191999998</v>
      </c>
      <c r="BC27" s="232">
        <v>2383.1182987000002</v>
      </c>
      <c r="BD27" s="232">
        <v>2355.4096988000001</v>
      </c>
      <c r="BE27" s="232">
        <v>2367.6764137</v>
      </c>
      <c r="BF27" s="232">
        <v>2356.8656347000001</v>
      </c>
      <c r="BG27" s="232">
        <v>2345.9056558000002</v>
      </c>
      <c r="BH27" s="305">
        <v>2328.2440000000001</v>
      </c>
      <c r="BI27" s="305">
        <v>2321.9</v>
      </c>
      <c r="BJ27" s="305">
        <v>2320.3209999999999</v>
      </c>
      <c r="BK27" s="305">
        <v>2327.0970000000002</v>
      </c>
      <c r="BL27" s="305">
        <v>2332.3539999999998</v>
      </c>
      <c r="BM27" s="305">
        <v>2339.683</v>
      </c>
      <c r="BN27" s="305">
        <v>2352.2660000000001</v>
      </c>
      <c r="BO27" s="305">
        <v>2361.3519999999999</v>
      </c>
      <c r="BP27" s="305">
        <v>2370.123</v>
      </c>
      <c r="BQ27" s="305">
        <v>2379.9960000000001</v>
      </c>
      <c r="BR27" s="305">
        <v>2387.0740000000001</v>
      </c>
      <c r="BS27" s="305">
        <v>2392.7750000000001</v>
      </c>
      <c r="BT27" s="305">
        <v>2394.7820000000002</v>
      </c>
      <c r="BU27" s="305">
        <v>2399.4650000000001</v>
      </c>
      <c r="BV27" s="305">
        <v>2404.5059999999999</v>
      </c>
    </row>
    <row r="28" spans="1:74" ht="11.1" customHeight="1" x14ac:dyDescent="0.2">
      <c r="A28" s="148" t="s">
        <v>709</v>
      </c>
      <c r="B28" s="204" t="s">
        <v>436</v>
      </c>
      <c r="C28" s="232">
        <v>2301.2240974000001</v>
      </c>
      <c r="D28" s="232">
        <v>2305.2186276000002</v>
      </c>
      <c r="E28" s="232">
        <v>2309.6266952999999</v>
      </c>
      <c r="F28" s="232">
        <v>2314.4486138000002</v>
      </c>
      <c r="G28" s="232">
        <v>2319.6835218000001</v>
      </c>
      <c r="H28" s="232">
        <v>2325.3317326000001</v>
      </c>
      <c r="I28" s="232">
        <v>2332.6063227</v>
      </c>
      <c r="J28" s="232">
        <v>2338.1713315000002</v>
      </c>
      <c r="K28" s="232">
        <v>2343.2398355999999</v>
      </c>
      <c r="L28" s="232">
        <v>2345.0786466</v>
      </c>
      <c r="M28" s="232">
        <v>2351.2040324</v>
      </c>
      <c r="N28" s="232">
        <v>2358.8828047000002</v>
      </c>
      <c r="O28" s="232">
        <v>2373.0763971000001</v>
      </c>
      <c r="P28" s="232">
        <v>2380.1408669000002</v>
      </c>
      <c r="Q28" s="232">
        <v>2385.0376477999998</v>
      </c>
      <c r="R28" s="232">
        <v>2383.1183071999999</v>
      </c>
      <c r="S28" s="232">
        <v>2387.1660347000002</v>
      </c>
      <c r="T28" s="232">
        <v>2392.5323976999998</v>
      </c>
      <c r="U28" s="232">
        <v>2402.3113813</v>
      </c>
      <c r="V28" s="232">
        <v>2407.9945263999998</v>
      </c>
      <c r="W28" s="232">
        <v>2412.6758181</v>
      </c>
      <c r="X28" s="232">
        <v>2413.7492477000001</v>
      </c>
      <c r="Y28" s="232">
        <v>2418.3813390999999</v>
      </c>
      <c r="Z28" s="232">
        <v>2423.9660835</v>
      </c>
      <c r="AA28" s="232">
        <v>2435.7761575999998</v>
      </c>
      <c r="AB28" s="232">
        <v>2439.3117006000002</v>
      </c>
      <c r="AC28" s="232">
        <v>2439.8453893000001</v>
      </c>
      <c r="AD28" s="232">
        <v>2430.7881266999998</v>
      </c>
      <c r="AE28" s="232">
        <v>2430.2599291000001</v>
      </c>
      <c r="AF28" s="232">
        <v>2431.6716998000002</v>
      </c>
      <c r="AG28" s="232">
        <v>2438.1146718999998</v>
      </c>
      <c r="AH28" s="232">
        <v>2441.0879540999999</v>
      </c>
      <c r="AI28" s="232">
        <v>2443.6827797000001</v>
      </c>
      <c r="AJ28" s="232">
        <v>2445.0486652</v>
      </c>
      <c r="AK28" s="232">
        <v>2447.5244401</v>
      </c>
      <c r="AL28" s="232">
        <v>2450.2596210000002</v>
      </c>
      <c r="AM28" s="232">
        <v>2418.9035122999999</v>
      </c>
      <c r="AN28" s="232">
        <v>2447.9205268000001</v>
      </c>
      <c r="AO28" s="232">
        <v>2502.959969</v>
      </c>
      <c r="AP28" s="232">
        <v>2672.5578703000001</v>
      </c>
      <c r="AQ28" s="232">
        <v>2713.2401441000002</v>
      </c>
      <c r="AR28" s="232">
        <v>2713.5428221000002</v>
      </c>
      <c r="AS28" s="232">
        <v>2608.4598569</v>
      </c>
      <c r="AT28" s="232">
        <v>2576.7578782999999</v>
      </c>
      <c r="AU28" s="232">
        <v>2553.4308391</v>
      </c>
      <c r="AV28" s="232">
        <v>2496.5764653000001</v>
      </c>
      <c r="AW28" s="232">
        <v>2521.4260104999998</v>
      </c>
      <c r="AX28" s="232">
        <v>2586.0772006000002</v>
      </c>
      <c r="AY28" s="232">
        <v>2826.1337063999999</v>
      </c>
      <c r="AZ28" s="232">
        <v>2868.6854333000001</v>
      </c>
      <c r="BA28" s="232">
        <v>2849.3360520000001</v>
      </c>
      <c r="BB28" s="232">
        <v>2655.4980114999998</v>
      </c>
      <c r="BC28" s="232">
        <v>2596.7870770999998</v>
      </c>
      <c r="BD28" s="232">
        <v>2560.6156977999999</v>
      </c>
      <c r="BE28" s="232">
        <v>2575.8164563</v>
      </c>
      <c r="BF28" s="232">
        <v>2563.0997501000002</v>
      </c>
      <c r="BG28" s="232">
        <v>2551.298162</v>
      </c>
      <c r="BH28" s="305">
        <v>2536.0839999999998</v>
      </c>
      <c r="BI28" s="305">
        <v>2529.3580000000002</v>
      </c>
      <c r="BJ28" s="305">
        <v>2526.7939999999999</v>
      </c>
      <c r="BK28" s="305">
        <v>2530.56</v>
      </c>
      <c r="BL28" s="305">
        <v>2534.692</v>
      </c>
      <c r="BM28" s="305">
        <v>2541.3589999999999</v>
      </c>
      <c r="BN28" s="305">
        <v>2554.3780000000002</v>
      </c>
      <c r="BO28" s="305">
        <v>2563.252</v>
      </c>
      <c r="BP28" s="305">
        <v>2571.799</v>
      </c>
      <c r="BQ28" s="305">
        <v>2580.7890000000002</v>
      </c>
      <c r="BR28" s="305">
        <v>2588.1010000000001</v>
      </c>
      <c r="BS28" s="305">
        <v>2594.5059999999999</v>
      </c>
      <c r="BT28" s="305">
        <v>2598.6640000000002</v>
      </c>
      <c r="BU28" s="305">
        <v>2604.2600000000002</v>
      </c>
      <c r="BV28" s="305">
        <v>2609.9540000000002</v>
      </c>
    </row>
    <row r="29" spans="1:74" ht="11.1" customHeight="1" x14ac:dyDescent="0.2">
      <c r="A29" s="148" t="s">
        <v>710</v>
      </c>
      <c r="B29" s="204" t="s">
        <v>437</v>
      </c>
      <c r="C29" s="232">
        <v>1076.8745753999999</v>
      </c>
      <c r="D29" s="232">
        <v>1078.5951087999999</v>
      </c>
      <c r="E29" s="232">
        <v>1080.1169164999999</v>
      </c>
      <c r="F29" s="232">
        <v>1081.4892215</v>
      </c>
      <c r="G29" s="232">
        <v>1082.5766602000001</v>
      </c>
      <c r="H29" s="232">
        <v>1083.4284557999999</v>
      </c>
      <c r="I29" s="232">
        <v>1082.4761933</v>
      </c>
      <c r="J29" s="232">
        <v>1084.0330137000001</v>
      </c>
      <c r="K29" s="232">
        <v>1086.5305022</v>
      </c>
      <c r="L29" s="232">
        <v>1090.8923599</v>
      </c>
      <c r="M29" s="232">
        <v>1094.5784085</v>
      </c>
      <c r="N29" s="232">
        <v>1098.5123492</v>
      </c>
      <c r="O29" s="232">
        <v>1103.2290410000001</v>
      </c>
      <c r="P29" s="232">
        <v>1107.2576217000001</v>
      </c>
      <c r="Q29" s="232">
        <v>1111.1329501</v>
      </c>
      <c r="R29" s="232">
        <v>1115.3067043999999</v>
      </c>
      <c r="S29" s="232">
        <v>1118.5367701</v>
      </c>
      <c r="T29" s="232">
        <v>1121.2748251</v>
      </c>
      <c r="U29" s="232">
        <v>1121.7944129</v>
      </c>
      <c r="V29" s="232">
        <v>1124.8432891</v>
      </c>
      <c r="W29" s="232">
        <v>1128.6949970000001</v>
      </c>
      <c r="X29" s="232">
        <v>1135.6049174</v>
      </c>
      <c r="Y29" s="232">
        <v>1139.3707534</v>
      </c>
      <c r="Z29" s="232">
        <v>1142.2478856</v>
      </c>
      <c r="AA29" s="232">
        <v>1144.8869668</v>
      </c>
      <c r="AB29" s="232">
        <v>1145.4987020000001</v>
      </c>
      <c r="AC29" s="232">
        <v>1144.7337439</v>
      </c>
      <c r="AD29" s="232">
        <v>1137.9314615999999</v>
      </c>
      <c r="AE29" s="232">
        <v>1137.9085901000001</v>
      </c>
      <c r="AF29" s="232">
        <v>1140.0044987000001</v>
      </c>
      <c r="AG29" s="232">
        <v>1148.6916626</v>
      </c>
      <c r="AH29" s="232">
        <v>1151.6707746</v>
      </c>
      <c r="AI29" s="232">
        <v>1153.4143099</v>
      </c>
      <c r="AJ29" s="232">
        <v>1151.5642539999999</v>
      </c>
      <c r="AK29" s="232">
        <v>1152.6051471000001</v>
      </c>
      <c r="AL29" s="232">
        <v>1154.1789745999999</v>
      </c>
      <c r="AM29" s="232">
        <v>1142.9134511</v>
      </c>
      <c r="AN29" s="232">
        <v>1155.5823614000001</v>
      </c>
      <c r="AO29" s="232">
        <v>1178.81342</v>
      </c>
      <c r="AP29" s="232">
        <v>1253.5952847999999</v>
      </c>
      <c r="AQ29" s="232">
        <v>1267.2091468000001</v>
      </c>
      <c r="AR29" s="232">
        <v>1260.6436638</v>
      </c>
      <c r="AS29" s="232">
        <v>1193.3790481000001</v>
      </c>
      <c r="AT29" s="232">
        <v>1176.8447157999999</v>
      </c>
      <c r="AU29" s="232">
        <v>1170.5208792000001</v>
      </c>
      <c r="AV29" s="232">
        <v>1170.6599583</v>
      </c>
      <c r="AW29" s="232">
        <v>1187.5677982</v>
      </c>
      <c r="AX29" s="232">
        <v>1217.4968186999999</v>
      </c>
      <c r="AY29" s="232">
        <v>1310.1857431000001</v>
      </c>
      <c r="AZ29" s="232">
        <v>1328.8530828</v>
      </c>
      <c r="BA29" s="232">
        <v>1323.2375608</v>
      </c>
      <c r="BB29" s="232">
        <v>1249.8017849</v>
      </c>
      <c r="BC29" s="232">
        <v>1228.2735837</v>
      </c>
      <c r="BD29" s="232">
        <v>1215.1155650999999</v>
      </c>
      <c r="BE29" s="232">
        <v>1221.3143983</v>
      </c>
      <c r="BF29" s="232">
        <v>1216.6567427</v>
      </c>
      <c r="BG29" s="232">
        <v>1212.1292676999999</v>
      </c>
      <c r="BH29" s="305">
        <v>1206.4970000000001</v>
      </c>
      <c r="BI29" s="305">
        <v>1203.1559999999999</v>
      </c>
      <c r="BJ29" s="305">
        <v>1200.8710000000001</v>
      </c>
      <c r="BK29" s="305">
        <v>1198.9649999999999</v>
      </c>
      <c r="BL29" s="305">
        <v>1199.3019999999999</v>
      </c>
      <c r="BM29" s="305">
        <v>1201.203</v>
      </c>
      <c r="BN29" s="305">
        <v>1206.787</v>
      </c>
      <c r="BO29" s="305">
        <v>1210.2280000000001</v>
      </c>
      <c r="BP29" s="305">
        <v>1213.645</v>
      </c>
      <c r="BQ29" s="305">
        <v>1217.6959999999999</v>
      </c>
      <c r="BR29" s="305">
        <v>1220.57</v>
      </c>
      <c r="BS29" s="305">
        <v>1222.9259999999999</v>
      </c>
      <c r="BT29" s="305">
        <v>1223.7270000000001</v>
      </c>
      <c r="BU29" s="305">
        <v>1225.825</v>
      </c>
      <c r="BV29" s="305">
        <v>1228.182</v>
      </c>
    </row>
    <row r="30" spans="1:74" ht="11.1" customHeight="1" x14ac:dyDescent="0.2">
      <c r="A30" s="148" t="s">
        <v>711</v>
      </c>
      <c r="B30" s="204" t="s">
        <v>438</v>
      </c>
      <c r="C30" s="232">
        <v>3004.8415802</v>
      </c>
      <c r="D30" s="232">
        <v>3015.7640792000002</v>
      </c>
      <c r="E30" s="232">
        <v>3026.1016203999998</v>
      </c>
      <c r="F30" s="232">
        <v>3035.7348351000001</v>
      </c>
      <c r="G30" s="232">
        <v>3044.9919871000002</v>
      </c>
      <c r="H30" s="232">
        <v>3053.7537077000002</v>
      </c>
      <c r="I30" s="232">
        <v>3061.1488078000002</v>
      </c>
      <c r="J30" s="232">
        <v>3069.5730576000001</v>
      </c>
      <c r="K30" s="232">
        <v>3078.1552679000001</v>
      </c>
      <c r="L30" s="232">
        <v>3087.3088462000001</v>
      </c>
      <c r="M30" s="232">
        <v>3095.8969219999999</v>
      </c>
      <c r="N30" s="232">
        <v>3104.3329027999998</v>
      </c>
      <c r="O30" s="232">
        <v>3113.8290866000002</v>
      </c>
      <c r="P30" s="232">
        <v>3121.0516536999999</v>
      </c>
      <c r="Q30" s="232">
        <v>3127.2129021999999</v>
      </c>
      <c r="R30" s="232">
        <v>3128.5042133000002</v>
      </c>
      <c r="S30" s="232">
        <v>3135.3992886000001</v>
      </c>
      <c r="T30" s="232">
        <v>3144.0895092000001</v>
      </c>
      <c r="U30" s="232">
        <v>3160.0750828</v>
      </c>
      <c r="V30" s="232">
        <v>3168.2304386000001</v>
      </c>
      <c r="W30" s="232">
        <v>3174.0557841</v>
      </c>
      <c r="X30" s="232">
        <v>3170.5286200999999</v>
      </c>
      <c r="Y30" s="232">
        <v>3176.9608195000001</v>
      </c>
      <c r="Z30" s="232">
        <v>3186.3298832</v>
      </c>
      <c r="AA30" s="232">
        <v>3208.3873303999999</v>
      </c>
      <c r="AB30" s="232">
        <v>3216.3164829000002</v>
      </c>
      <c r="AC30" s="232">
        <v>3219.8688600999999</v>
      </c>
      <c r="AD30" s="232">
        <v>3211.4768491</v>
      </c>
      <c r="AE30" s="232">
        <v>3211.9513852999999</v>
      </c>
      <c r="AF30" s="232">
        <v>3213.7248559999998</v>
      </c>
      <c r="AG30" s="232">
        <v>3217.9271222000002</v>
      </c>
      <c r="AH30" s="232">
        <v>3221.4510656000002</v>
      </c>
      <c r="AI30" s="232">
        <v>3225.4265473999999</v>
      </c>
      <c r="AJ30" s="232">
        <v>3227.6895407000002</v>
      </c>
      <c r="AK30" s="232">
        <v>3234.1911194999998</v>
      </c>
      <c r="AL30" s="232">
        <v>3242.7672569000001</v>
      </c>
      <c r="AM30" s="232">
        <v>3225.3338119</v>
      </c>
      <c r="AN30" s="232">
        <v>3259.1221722999999</v>
      </c>
      <c r="AO30" s="232">
        <v>3316.0481969000002</v>
      </c>
      <c r="AP30" s="232">
        <v>3476.7861118000001</v>
      </c>
      <c r="AQ30" s="232">
        <v>3519.4817954999999</v>
      </c>
      <c r="AR30" s="232">
        <v>3524.8094738999998</v>
      </c>
      <c r="AS30" s="232">
        <v>3435.8526879999999</v>
      </c>
      <c r="AT30" s="232">
        <v>3409.1317002999999</v>
      </c>
      <c r="AU30" s="232">
        <v>3387.7300516</v>
      </c>
      <c r="AV30" s="232">
        <v>3316.5351343000002</v>
      </c>
      <c r="AW30" s="232">
        <v>3347.1066196000002</v>
      </c>
      <c r="AX30" s="232">
        <v>3424.3319000000001</v>
      </c>
      <c r="AY30" s="232">
        <v>3706.6045872</v>
      </c>
      <c r="AZ30" s="232">
        <v>3758.3422485000001</v>
      </c>
      <c r="BA30" s="232">
        <v>3737.9384958999999</v>
      </c>
      <c r="BB30" s="232">
        <v>3512.634086</v>
      </c>
      <c r="BC30" s="232">
        <v>3447.5169378000001</v>
      </c>
      <c r="BD30" s="232">
        <v>3409.8278080999999</v>
      </c>
      <c r="BE30" s="232">
        <v>3437.0283006999998</v>
      </c>
      <c r="BF30" s="232">
        <v>3426.0990047999999</v>
      </c>
      <c r="BG30" s="232">
        <v>3414.5015245</v>
      </c>
      <c r="BH30" s="305">
        <v>3394.741</v>
      </c>
      <c r="BI30" s="305">
        <v>3387.4279999999999</v>
      </c>
      <c r="BJ30" s="305">
        <v>3385.069</v>
      </c>
      <c r="BK30" s="305">
        <v>3389.9290000000001</v>
      </c>
      <c r="BL30" s="305">
        <v>3395.7750000000001</v>
      </c>
      <c r="BM30" s="305">
        <v>3404.875</v>
      </c>
      <c r="BN30" s="305">
        <v>3421.7359999999999</v>
      </c>
      <c r="BO30" s="305">
        <v>3433.962</v>
      </c>
      <c r="BP30" s="305">
        <v>3446.0610000000001</v>
      </c>
      <c r="BQ30" s="305">
        <v>3459.7220000000002</v>
      </c>
      <c r="BR30" s="305">
        <v>3470.299</v>
      </c>
      <c r="BS30" s="305">
        <v>3479.48</v>
      </c>
      <c r="BT30" s="305">
        <v>3484.8519999999999</v>
      </c>
      <c r="BU30" s="305">
        <v>3493.0529999999999</v>
      </c>
      <c r="BV30" s="305">
        <v>3501.6689999999999</v>
      </c>
    </row>
    <row r="31" spans="1:74" ht="11.1" customHeight="1" x14ac:dyDescent="0.2">
      <c r="A31" s="148" t="s">
        <v>712</v>
      </c>
      <c r="B31" s="204" t="s">
        <v>439</v>
      </c>
      <c r="C31" s="232">
        <v>854.48649006999995</v>
      </c>
      <c r="D31" s="232">
        <v>856.95009746999995</v>
      </c>
      <c r="E31" s="232">
        <v>858.96533539999996</v>
      </c>
      <c r="F31" s="232">
        <v>860.01028172999997</v>
      </c>
      <c r="G31" s="232">
        <v>861.5202223</v>
      </c>
      <c r="H31" s="232">
        <v>862.97323497000002</v>
      </c>
      <c r="I31" s="232">
        <v>864.11770512999999</v>
      </c>
      <c r="J31" s="232">
        <v>865.64557299000001</v>
      </c>
      <c r="K31" s="232">
        <v>867.30522391</v>
      </c>
      <c r="L31" s="232">
        <v>869.60098520999998</v>
      </c>
      <c r="M31" s="232">
        <v>871.14595679000001</v>
      </c>
      <c r="N31" s="232">
        <v>872.44446596</v>
      </c>
      <c r="O31" s="232">
        <v>873.13928745999999</v>
      </c>
      <c r="P31" s="232">
        <v>874.21279075999996</v>
      </c>
      <c r="Q31" s="232">
        <v>875.30775057999995</v>
      </c>
      <c r="R31" s="232">
        <v>876.10961700999997</v>
      </c>
      <c r="S31" s="232">
        <v>877.48340235000001</v>
      </c>
      <c r="T31" s="232">
        <v>879.11455667999996</v>
      </c>
      <c r="U31" s="232">
        <v>881.54514104999998</v>
      </c>
      <c r="V31" s="232">
        <v>883.28448753999999</v>
      </c>
      <c r="W31" s="232">
        <v>884.87465721000001</v>
      </c>
      <c r="X31" s="232">
        <v>885.36849631999996</v>
      </c>
      <c r="Y31" s="232">
        <v>887.37067767999997</v>
      </c>
      <c r="Z31" s="232">
        <v>889.93404754000005</v>
      </c>
      <c r="AA31" s="232">
        <v>895.25252909000005</v>
      </c>
      <c r="AB31" s="232">
        <v>897.29283355999996</v>
      </c>
      <c r="AC31" s="232">
        <v>898.24888412999996</v>
      </c>
      <c r="AD31" s="232">
        <v>896.00439973000005</v>
      </c>
      <c r="AE31" s="232">
        <v>896.37915333000001</v>
      </c>
      <c r="AF31" s="232">
        <v>897.25686384000005</v>
      </c>
      <c r="AG31" s="232">
        <v>899.57339463000005</v>
      </c>
      <c r="AH31" s="232">
        <v>900.75512145000005</v>
      </c>
      <c r="AI31" s="232">
        <v>901.73790767000003</v>
      </c>
      <c r="AJ31" s="232">
        <v>901.46426509000003</v>
      </c>
      <c r="AK31" s="232">
        <v>902.84228624000002</v>
      </c>
      <c r="AL31" s="232">
        <v>904.81448292000005</v>
      </c>
      <c r="AM31" s="232">
        <v>897.49757187</v>
      </c>
      <c r="AN31" s="232">
        <v>908.07058208000001</v>
      </c>
      <c r="AO31" s="232">
        <v>926.65023026999995</v>
      </c>
      <c r="AP31" s="232">
        <v>983.53177109000001</v>
      </c>
      <c r="AQ31" s="232">
        <v>995.40325426000004</v>
      </c>
      <c r="AR31" s="232">
        <v>992.55993443</v>
      </c>
      <c r="AS31" s="232">
        <v>948.24288787</v>
      </c>
      <c r="AT31" s="232">
        <v>936.03915481000001</v>
      </c>
      <c r="AU31" s="232">
        <v>929.18981153000004</v>
      </c>
      <c r="AV31" s="232">
        <v>914.88067368999998</v>
      </c>
      <c r="AW31" s="232">
        <v>928.35074823000002</v>
      </c>
      <c r="AX31" s="232">
        <v>956.78585082999996</v>
      </c>
      <c r="AY31" s="232">
        <v>1052.7222162999999</v>
      </c>
      <c r="AZ31" s="232">
        <v>1071.6851988000001</v>
      </c>
      <c r="BA31" s="232">
        <v>1066.2110333000001</v>
      </c>
      <c r="BB31" s="232">
        <v>992.47327645999997</v>
      </c>
      <c r="BC31" s="232">
        <v>970.99464709999995</v>
      </c>
      <c r="BD31" s="232">
        <v>957.94870203000005</v>
      </c>
      <c r="BE31" s="232">
        <v>964.40890147000005</v>
      </c>
      <c r="BF31" s="232">
        <v>959.92322982999997</v>
      </c>
      <c r="BG31" s="232">
        <v>955.56514732999995</v>
      </c>
      <c r="BH31" s="305">
        <v>949.79719999999998</v>
      </c>
      <c r="BI31" s="305">
        <v>946.84739999999999</v>
      </c>
      <c r="BJ31" s="305">
        <v>945.17819999999995</v>
      </c>
      <c r="BK31" s="305">
        <v>945.05169999999998</v>
      </c>
      <c r="BL31" s="305">
        <v>945.74749999999995</v>
      </c>
      <c r="BM31" s="305">
        <v>947.52739999999994</v>
      </c>
      <c r="BN31" s="305">
        <v>951.85299999999995</v>
      </c>
      <c r="BO31" s="305">
        <v>954.70519999999999</v>
      </c>
      <c r="BP31" s="305">
        <v>957.54549999999995</v>
      </c>
      <c r="BQ31" s="305">
        <v>960.87840000000006</v>
      </c>
      <c r="BR31" s="305">
        <v>963.31659999999999</v>
      </c>
      <c r="BS31" s="305">
        <v>965.3646</v>
      </c>
      <c r="BT31" s="305">
        <v>966.35990000000004</v>
      </c>
      <c r="BU31" s="305">
        <v>968.12450000000001</v>
      </c>
      <c r="BV31" s="305">
        <v>969.99580000000003</v>
      </c>
    </row>
    <row r="32" spans="1:74" ht="11.1" customHeight="1" x14ac:dyDescent="0.2">
      <c r="A32" s="148" t="s">
        <v>713</v>
      </c>
      <c r="B32" s="204" t="s">
        <v>440</v>
      </c>
      <c r="C32" s="232">
        <v>1841.3414689000001</v>
      </c>
      <c r="D32" s="232">
        <v>1851.0083356</v>
      </c>
      <c r="E32" s="232">
        <v>1860.0627116000001</v>
      </c>
      <c r="F32" s="232">
        <v>1868.2471462999999</v>
      </c>
      <c r="G32" s="232">
        <v>1876.2696292000001</v>
      </c>
      <c r="H32" s="232">
        <v>1883.8727096</v>
      </c>
      <c r="I32" s="232">
        <v>1890.6544179</v>
      </c>
      <c r="J32" s="232">
        <v>1897.7201703999999</v>
      </c>
      <c r="K32" s="232">
        <v>1904.6679975</v>
      </c>
      <c r="L32" s="232">
        <v>1910.6868171000001</v>
      </c>
      <c r="M32" s="232">
        <v>1918.0071051</v>
      </c>
      <c r="N32" s="232">
        <v>1925.8177794000001</v>
      </c>
      <c r="O32" s="232">
        <v>1936.0513106000001</v>
      </c>
      <c r="P32" s="232">
        <v>1943.3934044</v>
      </c>
      <c r="Q32" s="232">
        <v>1949.7765314000001</v>
      </c>
      <c r="R32" s="232">
        <v>1953.5489313999999</v>
      </c>
      <c r="S32" s="232">
        <v>1959.2529454</v>
      </c>
      <c r="T32" s="232">
        <v>1965.2368128000001</v>
      </c>
      <c r="U32" s="232">
        <v>1972.4572025</v>
      </c>
      <c r="V32" s="232">
        <v>1978.2832756</v>
      </c>
      <c r="W32" s="232">
        <v>1983.6717007</v>
      </c>
      <c r="X32" s="232">
        <v>1986.7743198000001</v>
      </c>
      <c r="Y32" s="232">
        <v>1992.6735676000001</v>
      </c>
      <c r="Z32" s="232">
        <v>1999.5212859999999</v>
      </c>
      <c r="AA32" s="232">
        <v>2012.4394579</v>
      </c>
      <c r="AB32" s="232">
        <v>2017.3426305</v>
      </c>
      <c r="AC32" s="232">
        <v>2019.3527865999999</v>
      </c>
      <c r="AD32" s="232">
        <v>2012.5932582</v>
      </c>
      <c r="AE32" s="232">
        <v>2013.2248823</v>
      </c>
      <c r="AF32" s="232">
        <v>2015.3709908000001</v>
      </c>
      <c r="AG32" s="232">
        <v>2021.7204999999999</v>
      </c>
      <c r="AH32" s="232">
        <v>2024.8788901999999</v>
      </c>
      <c r="AI32" s="232">
        <v>2027.5350777000001</v>
      </c>
      <c r="AJ32" s="232">
        <v>2029.0390173999999</v>
      </c>
      <c r="AK32" s="232">
        <v>2031.1783332</v>
      </c>
      <c r="AL32" s="232">
        <v>2033.3029802000001</v>
      </c>
      <c r="AM32" s="232">
        <v>2011.9856552000001</v>
      </c>
      <c r="AN32" s="232">
        <v>2031.6514416</v>
      </c>
      <c r="AO32" s="232">
        <v>2068.8730365000001</v>
      </c>
      <c r="AP32" s="232">
        <v>2186.3126511999999</v>
      </c>
      <c r="AQ32" s="232">
        <v>2211.6492041000001</v>
      </c>
      <c r="AR32" s="232">
        <v>2207.5449067999998</v>
      </c>
      <c r="AS32" s="232">
        <v>2124.6573741000002</v>
      </c>
      <c r="AT32" s="232">
        <v>2098.6781651000001</v>
      </c>
      <c r="AU32" s="232">
        <v>2080.2648946999998</v>
      </c>
      <c r="AV32" s="232">
        <v>2036.7765198</v>
      </c>
      <c r="AW32" s="232">
        <v>2057.9759088000001</v>
      </c>
      <c r="AX32" s="232">
        <v>2111.2220185000001</v>
      </c>
      <c r="AY32" s="232">
        <v>2304.7536734999999</v>
      </c>
      <c r="AZ32" s="232">
        <v>2340.9141067</v>
      </c>
      <c r="BA32" s="232">
        <v>2327.9421424000002</v>
      </c>
      <c r="BB32" s="232">
        <v>2177.8971139</v>
      </c>
      <c r="BC32" s="232">
        <v>2132.6158547999999</v>
      </c>
      <c r="BD32" s="232">
        <v>2104.1576983</v>
      </c>
      <c r="BE32" s="232">
        <v>2110.5252666000001</v>
      </c>
      <c r="BF32" s="232">
        <v>2102.2113488</v>
      </c>
      <c r="BG32" s="232">
        <v>2097.2185672000001</v>
      </c>
      <c r="BH32" s="305">
        <v>2097.7139999999999</v>
      </c>
      <c r="BI32" s="305">
        <v>2097.7379999999998</v>
      </c>
      <c r="BJ32" s="305">
        <v>2099.4580000000001</v>
      </c>
      <c r="BK32" s="305">
        <v>2102.4969999999998</v>
      </c>
      <c r="BL32" s="305">
        <v>2107.8910000000001</v>
      </c>
      <c r="BM32" s="305">
        <v>2115.2640000000001</v>
      </c>
      <c r="BN32" s="305">
        <v>2127.5050000000001</v>
      </c>
      <c r="BO32" s="305">
        <v>2136.6680000000001</v>
      </c>
      <c r="BP32" s="305">
        <v>2145.6439999999998</v>
      </c>
      <c r="BQ32" s="305">
        <v>2155.5819999999999</v>
      </c>
      <c r="BR32" s="305">
        <v>2163.3200000000002</v>
      </c>
      <c r="BS32" s="305">
        <v>2170.0079999999998</v>
      </c>
      <c r="BT32" s="305">
        <v>2173.6959999999999</v>
      </c>
      <c r="BU32" s="305">
        <v>2179.7469999999998</v>
      </c>
      <c r="BV32" s="305">
        <v>2186.212</v>
      </c>
    </row>
    <row r="33" spans="1:74" s="160" customFormat="1" ht="11.1" customHeight="1" x14ac:dyDescent="0.2">
      <c r="A33" s="148" t="s">
        <v>714</v>
      </c>
      <c r="B33" s="204" t="s">
        <v>441</v>
      </c>
      <c r="C33" s="232">
        <v>1081.1223949</v>
      </c>
      <c r="D33" s="232">
        <v>1086.0924132</v>
      </c>
      <c r="E33" s="232">
        <v>1090.8108198</v>
      </c>
      <c r="F33" s="232">
        <v>1094.7659917000001</v>
      </c>
      <c r="G33" s="232">
        <v>1099.3648920999999</v>
      </c>
      <c r="H33" s="232">
        <v>1104.095898</v>
      </c>
      <c r="I33" s="232">
        <v>1109.8349032000001</v>
      </c>
      <c r="J33" s="232">
        <v>1114.1731996000001</v>
      </c>
      <c r="K33" s="232">
        <v>1117.9866812</v>
      </c>
      <c r="L33" s="232">
        <v>1119.2238752999999</v>
      </c>
      <c r="M33" s="232">
        <v>1123.5263316</v>
      </c>
      <c r="N33" s="232">
        <v>1128.8425775999999</v>
      </c>
      <c r="O33" s="232">
        <v>1138.1766465000001</v>
      </c>
      <c r="P33" s="232">
        <v>1143.2674468</v>
      </c>
      <c r="Q33" s="232">
        <v>1147.1190118</v>
      </c>
      <c r="R33" s="232">
        <v>1147.4386059000001</v>
      </c>
      <c r="S33" s="232">
        <v>1150.5312518999999</v>
      </c>
      <c r="T33" s="232">
        <v>1154.1042141999999</v>
      </c>
      <c r="U33" s="232">
        <v>1159.4423042999999</v>
      </c>
      <c r="V33" s="232">
        <v>1163.0122907</v>
      </c>
      <c r="W33" s="232">
        <v>1166.0989849</v>
      </c>
      <c r="X33" s="232">
        <v>1167.0165004</v>
      </c>
      <c r="Y33" s="232">
        <v>1170.4010248</v>
      </c>
      <c r="Z33" s="232">
        <v>1174.5666716000001</v>
      </c>
      <c r="AA33" s="232">
        <v>1182.8491383</v>
      </c>
      <c r="AB33" s="232">
        <v>1186.0752571</v>
      </c>
      <c r="AC33" s="232">
        <v>1187.5807253999999</v>
      </c>
      <c r="AD33" s="232">
        <v>1183.6873029000001</v>
      </c>
      <c r="AE33" s="232">
        <v>1184.5101505</v>
      </c>
      <c r="AF33" s="232">
        <v>1186.3710277</v>
      </c>
      <c r="AG33" s="232">
        <v>1191.1368153999999</v>
      </c>
      <c r="AH33" s="232">
        <v>1193.6735914999999</v>
      </c>
      <c r="AI33" s="232">
        <v>1195.8482368</v>
      </c>
      <c r="AJ33" s="232">
        <v>1196.1765049999999</v>
      </c>
      <c r="AK33" s="232">
        <v>1198.7400732000001</v>
      </c>
      <c r="AL33" s="232">
        <v>1202.0546952</v>
      </c>
      <c r="AM33" s="232">
        <v>1193.2613378999999</v>
      </c>
      <c r="AN33" s="232">
        <v>1207.7223423999999</v>
      </c>
      <c r="AO33" s="232">
        <v>1232.5786756</v>
      </c>
      <c r="AP33" s="232">
        <v>1306.1959394</v>
      </c>
      <c r="AQ33" s="232">
        <v>1323.0687286</v>
      </c>
      <c r="AR33" s="232">
        <v>1321.562645</v>
      </c>
      <c r="AS33" s="232">
        <v>1269.0744374000001</v>
      </c>
      <c r="AT33" s="232">
        <v>1255.2630469000001</v>
      </c>
      <c r="AU33" s="232">
        <v>1247.525222</v>
      </c>
      <c r="AV33" s="232">
        <v>1231.6721419999999</v>
      </c>
      <c r="AW33" s="232">
        <v>1246.7230641000001</v>
      </c>
      <c r="AX33" s="232">
        <v>1278.4891676</v>
      </c>
      <c r="AY33" s="232">
        <v>1385.9246459999999</v>
      </c>
      <c r="AZ33" s="232">
        <v>1406.9054669</v>
      </c>
      <c r="BA33" s="232">
        <v>1400.3858239000001</v>
      </c>
      <c r="BB33" s="232">
        <v>1316.4402382999999</v>
      </c>
      <c r="BC33" s="232">
        <v>1292.3637764</v>
      </c>
      <c r="BD33" s="232">
        <v>1278.2309594000001</v>
      </c>
      <c r="BE33" s="232">
        <v>1287.6895763</v>
      </c>
      <c r="BF33" s="232">
        <v>1283.2082078000001</v>
      </c>
      <c r="BG33" s="232">
        <v>1278.4346427</v>
      </c>
      <c r="BH33" s="305">
        <v>1270.3920000000001</v>
      </c>
      <c r="BI33" s="305">
        <v>1267.2670000000001</v>
      </c>
      <c r="BJ33" s="305">
        <v>1266.0820000000001</v>
      </c>
      <c r="BK33" s="305">
        <v>1267.683</v>
      </c>
      <c r="BL33" s="305">
        <v>1269.7460000000001</v>
      </c>
      <c r="BM33" s="305">
        <v>1273.116</v>
      </c>
      <c r="BN33" s="305">
        <v>1279.761</v>
      </c>
      <c r="BO33" s="305">
        <v>1284.271</v>
      </c>
      <c r="BP33" s="305">
        <v>1288.614</v>
      </c>
      <c r="BQ33" s="305">
        <v>1293.366</v>
      </c>
      <c r="BR33" s="305">
        <v>1296.941</v>
      </c>
      <c r="BS33" s="305">
        <v>1299.9169999999999</v>
      </c>
      <c r="BT33" s="305">
        <v>1301.1469999999999</v>
      </c>
      <c r="BU33" s="305">
        <v>1303.7819999999999</v>
      </c>
      <c r="BV33" s="305">
        <v>1306.6759999999999</v>
      </c>
    </row>
    <row r="34" spans="1:74" s="160" customFormat="1" ht="11.1" customHeight="1" x14ac:dyDescent="0.2">
      <c r="A34" s="148" t="s">
        <v>715</v>
      </c>
      <c r="B34" s="204" t="s">
        <v>442</v>
      </c>
      <c r="C34" s="232">
        <v>2582.3318251999999</v>
      </c>
      <c r="D34" s="232">
        <v>2586.8904803999999</v>
      </c>
      <c r="E34" s="232">
        <v>2592.3929831</v>
      </c>
      <c r="F34" s="232">
        <v>2599.9396406000001</v>
      </c>
      <c r="G34" s="232">
        <v>2606.5046075</v>
      </c>
      <c r="H34" s="232">
        <v>2613.1881913000002</v>
      </c>
      <c r="I34" s="232">
        <v>2619.6298695</v>
      </c>
      <c r="J34" s="232">
        <v>2626.8210788000001</v>
      </c>
      <c r="K34" s="232">
        <v>2634.4012968000002</v>
      </c>
      <c r="L34" s="232">
        <v>2643.6269637</v>
      </c>
      <c r="M34" s="232">
        <v>2651.0428689</v>
      </c>
      <c r="N34" s="232">
        <v>2657.9054525000001</v>
      </c>
      <c r="O34" s="232">
        <v>2663.1554019999999</v>
      </c>
      <c r="P34" s="232">
        <v>2669.7058270000002</v>
      </c>
      <c r="Q34" s="232">
        <v>2676.4974149</v>
      </c>
      <c r="R34" s="232">
        <v>2682.7086573000001</v>
      </c>
      <c r="S34" s="232">
        <v>2690.5987024000001</v>
      </c>
      <c r="T34" s="232">
        <v>2699.3460415999998</v>
      </c>
      <c r="U34" s="232">
        <v>2712.4615828999999</v>
      </c>
      <c r="V34" s="232">
        <v>2720.2903296999998</v>
      </c>
      <c r="W34" s="232">
        <v>2726.3431897999999</v>
      </c>
      <c r="X34" s="232">
        <v>2724.4632952000002</v>
      </c>
      <c r="Y34" s="232">
        <v>2731.5820330000001</v>
      </c>
      <c r="Z34" s="232">
        <v>2741.5425353000001</v>
      </c>
      <c r="AA34" s="232">
        <v>2762.6819522999999</v>
      </c>
      <c r="AB34" s="232">
        <v>2772.0731208000002</v>
      </c>
      <c r="AC34" s="232">
        <v>2778.053191</v>
      </c>
      <c r="AD34" s="232">
        <v>2776.4622755</v>
      </c>
      <c r="AE34" s="232">
        <v>2778.7400650999998</v>
      </c>
      <c r="AF34" s="232">
        <v>2780.7266719999998</v>
      </c>
      <c r="AG34" s="232">
        <v>2778.8052787000001</v>
      </c>
      <c r="AH34" s="232">
        <v>2782.9221339000001</v>
      </c>
      <c r="AI34" s="232">
        <v>2789.4604199999999</v>
      </c>
      <c r="AJ34" s="232">
        <v>2802.3855041000002</v>
      </c>
      <c r="AK34" s="232">
        <v>2810.7926262999999</v>
      </c>
      <c r="AL34" s="232">
        <v>2818.6471538999999</v>
      </c>
      <c r="AM34" s="232">
        <v>2798.3481195999998</v>
      </c>
      <c r="AN34" s="232">
        <v>2825.7981832999999</v>
      </c>
      <c r="AO34" s="232">
        <v>2873.3963778000002</v>
      </c>
      <c r="AP34" s="232">
        <v>3006.8544904</v>
      </c>
      <c r="AQ34" s="232">
        <v>3045.4651060000001</v>
      </c>
      <c r="AR34" s="232">
        <v>3054.9400117999999</v>
      </c>
      <c r="AS34" s="232">
        <v>2990.9774087000001</v>
      </c>
      <c r="AT34" s="232">
        <v>2975.4072445000002</v>
      </c>
      <c r="AU34" s="232">
        <v>2963.9277200000001</v>
      </c>
      <c r="AV34" s="232">
        <v>2923.0112717000002</v>
      </c>
      <c r="AW34" s="232">
        <v>2944.8586992</v>
      </c>
      <c r="AX34" s="232">
        <v>2995.9424389999999</v>
      </c>
      <c r="AY34" s="232">
        <v>3180.0366356</v>
      </c>
      <c r="AZ34" s="232">
        <v>3211.7623917000001</v>
      </c>
      <c r="BA34" s="232">
        <v>3194.8938518999998</v>
      </c>
      <c r="BB34" s="232">
        <v>3039.6142341999998</v>
      </c>
      <c r="BC34" s="232">
        <v>2992.9196886999998</v>
      </c>
      <c r="BD34" s="232">
        <v>2964.9934336000001</v>
      </c>
      <c r="BE34" s="232">
        <v>2982.5231905000001</v>
      </c>
      <c r="BF34" s="232">
        <v>2972.1177247999999</v>
      </c>
      <c r="BG34" s="232">
        <v>2960.4647580999999</v>
      </c>
      <c r="BH34" s="305">
        <v>2938.8069999999998</v>
      </c>
      <c r="BI34" s="305">
        <v>2931.2269999999999</v>
      </c>
      <c r="BJ34" s="305">
        <v>2928.9679999999998</v>
      </c>
      <c r="BK34" s="305">
        <v>2935.6959999999999</v>
      </c>
      <c r="BL34" s="305">
        <v>2941.3270000000002</v>
      </c>
      <c r="BM34" s="305">
        <v>2949.5279999999998</v>
      </c>
      <c r="BN34" s="305">
        <v>2963.9470000000001</v>
      </c>
      <c r="BO34" s="305">
        <v>2974.5520000000001</v>
      </c>
      <c r="BP34" s="305">
        <v>2984.991</v>
      </c>
      <c r="BQ34" s="305">
        <v>2996.8009999999999</v>
      </c>
      <c r="BR34" s="305">
        <v>3005.7559999999999</v>
      </c>
      <c r="BS34" s="305">
        <v>3013.393</v>
      </c>
      <c r="BT34" s="305">
        <v>3017.549</v>
      </c>
      <c r="BU34" s="305">
        <v>3024.1709999999998</v>
      </c>
      <c r="BV34" s="305">
        <v>3031.0970000000002</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716</v>
      </c>
      <c r="B36" s="204" t="s">
        <v>435</v>
      </c>
      <c r="C36" s="232">
        <v>5866.2413380999997</v>
      </c>
      <c r="D36" s="232">
        <v>5866.9986345999996</v>
      </c>
      <c r="E36" s="232">
        <v>5869.0354422</v>
      </c>
      <c r="F36" s="232">
        <v>5872.8163012000005</v>
      </c>
      <c r="G36" s="232">
        <v>5877.7386993999999</v>
      </c>
      <c r="H36" s="232">
        <v>5882.9333613999997</v>
      </c>
      <c r="I36" s="232">
        <v>5887.7174615000004</v>
      </c>
      <c r="J36" s="232">
        <v>5892.1539732000001</v>
      </c>
      <c r="K36" s="232">
        <v>5896.4923191999997</v>
      </c>
      <c r="L36" s="232">
        <v>5900.9324451000002</v>
      </c>
      <c r="M36" s="232">
        <v>5905.4763865000004</v>
      </c>
      <c r="N36" s="232">
        <v>5910.0767016</v>
      </c>
      <c r="O36" s="232">
        <v>5914.6473551999998</v>
      </c>
      <c r="P36" s="232">
        <v>5918.9479374000002</v>
      </c>
      <c r="Q36" s="232">
        <v>5922.6994451999999</v>
      </c>
      <c r="R36" s="232">
        <v>5925.7099093999996</v>
      </c>
      <c r="S36" s="232">
        <v>5928.1354979999996</v>
      </c>
      <c r="T36" s="232">
        <v>5930.2194127000002</v>
      </c>
      <c r="U36" s="232">
        <v>5932.1728808999997</v>
      </c>
      <c r="V36" s="232">
        <v>5934.0792312000003</v>
      </c>
      <c r="W36" s="232">
        <v>5935.9898174999998</v>
      </c>
      <c r="X36" s="232">
        <v>5937.9377108999997</v>
      </c>
      <c r="Y36" s="232">
        <v>5939.8828511000002</v>
      </c>
      <c r="Z36" s="232">
        <v>5941.7668949999997</v>
      </c>
      <c r="AA36" s="232">
        <v>5943.5972441000004</v>
      </c>
      <c r="AB36" s="232">
        <v>5945.6442786999996</v>
      </c>
      <c r="AC36" s="232">
        <v>5948.2441236000004</v>
      </c>
      <c r="AD36" s="232">
        <v>5951.5903742999999</v>
      </c>
      <c r="AE36" s="232">
        <v>5955.3065078999998</v>
      </c>
      <c r="AF36" s="232">
        <v>5958.8734720000002</v>
      </c>
      <c r="AG36" s="232">
        <v>5961.9380109000003</v>
      </c>
      <c r="AH36" s="232">
        <v>5964.8100539999996</v>
      </c>
      <c r="AI36" s="232">
        <v>5967.9653275999999</v>
      </c>
      <c r="AJ36" s="232">
        <v>5971.1621406000004</v>
      </c>
      <c r="AK36" s="232">
        <v>5971.2891337000001</v>
      </c>
      <c r="AL36" s="232">
        <v>5964.5175302999996</v>
      </c>
      <c r="AM36" s="232">
        <v>5948.1999008000003</v>
      </c>
      <c r="AN36" s="232">
        <v>5924.4142026</v>
      </c>
      <c r="AO36" s="232">
        <v>5896.4197401000001</v>
      </c>
      <c r="AP36" s="232">
        <v>5868.7735562999997</v>
      </c>
      <c r="AQ36" s="232">
        <v>5851.2236494999997</v>
      </c>
      <c r="AR36" s="232">
        <v>5854.8157566</v>
      </c>
      <c r="AS36" s="232">
        <v>5885.3420649999998</v>
      </c>
      <c r="AT36" s="232">
        <v>5927.5805631000003</v>
      </c>
      <c r="AU36" s="232">
        <v>5961.0556896999997</v>
      </c>
      <c r="AV36" s="232">
        <v>5970.8406057000002</v>
      </c>
      <c r="AW36" s="232">
        <v>5964.2033609</v>
      </c>
      <c r="AX36" s="232">
        <v>5953.9607274999998</v>
      </c>
      <c r="AY36" s="232">
        <v>5950.1735281000001</v>
      </c>
      <c r="AZ36" s="232">
        <v>5951.8787869999996</v>
      </c>
      <c r="BA36" s="232">
        <v>5955.3575793999998</v>
      </c>
      <c r="BB36" s="232">
        <v>5957.5773102000003</v>
      </c>
      <c r="BC36" s="232">
        <v>5958.2507057000003</v>
      </c>
      <c r="BD36" s="232">
        <v>5957.7768222000004</v>
      </c>
      <c r="BE36" s="232">
        <v>5956.6579812</v>
      </c>
      <c r="BF36" s="232">
        <v>5955.8095652000002</v>
      </c>
      <c r="BG36" s="232">
        <v>5956.2502215000004</v>
      </c>
      <c r="BH36" s="305">
        <v>5958.683</v>
      </c>
      <c r="BI36" s="305">
        <v>5962.5469999999996</v>
      </c>
      <c r="BJ36" s="305">
        <v>5966.9650000000001</v>
      </c>
      <c r="BK36" s="305">
        <v>5971.2259999999997</v>
      </c>
      <c r="BL36" s="305">
        <v>5975.27</v>
      </c>
      <c r="BM36" s="305">
        <v>5979.2020000000002</v>
      </c>
      <c r="BN36" s="305">
        <v>5983.1329999999998</v>
      </c>
      <c r="BO36" s="305">
        <v>5987.1989999999996</v>
      </c>
      <c r="BP36" s="305">
        <v>5991.5420000000004</v>
      </c>
      <c r="BQ36" s="305">
        <v>5996.2290000000003</v>
      </c>
      <c r="BR36" s="305">
        <v>6001.0240000000003</v>
      </c>
      <c r="BS36" s="305">
        <v>6005.6130000000003</v>
      </c>
      <c r="BT36" s="305">
        <v>6009.7740000000003</v>
      </c>
      <c r="BU36" s="305">
        <v>6013.6490000000003</v>
      </c>
      <c r="BV36" s="305">
        <v>6017.4709999999995</v>
      </c>
    </row>
    <row r="37" spans="1:74" s="160" customFormat="1" ht="11.1" customHeight="1" x14ac:dyDescent="0.2">
      <c r="A37" s="148" t="s">
        <v>717</v>
      </c>
      <c r="B37" s="204" t="s">
        <v>468</v>
      </c>
      <c r="C37" s="232">
        <v>15990.334505000001</v>
      </c>
      <c r="D37" s="232">
        <v>15998.935702000001</v>
      </c>
      <c r="E37" s="232">
        <v>16011.734177</v>
      </c>
      <c r="F37" s="232">
        <v>16029.836332000001</v>
      </c>
      <c r="G37" s="232">
        <v>16050.338917999999</v>
      </c>
      <c r="H37" s="232">
        <v>16069.336272</v>
      </c>
      <c r="I37" s="232">
        <v>16083.950290000001</v>
      </c>
      <c r="J37" s="232">
        <v>16095.413092999999</v>
      </c>
      <c r="K37" s="232">
        <v>16105.98436</v>
      </c>
      <c r="L37" s="232">
        <v>16117.467619999999</v>
      </c>
      <c r="M37" s="232">
        <v>16129.841812999999</v>
      </c>
      <c r="N37" s="232">
        <v>16142.629733</v>
      </c>
      <c r="O37" s="232">
        <v>16155.274946</v>
      </c>
      <c r="P37" s="232">
        <v>16166.904130000001</v>
      </c>
      <c r="Q37" s="232">
        <v>16176.564737000001</v>
      </c>
      <c r="R37" s="232">
        <v>16183.759094999999</v>
      </c>
      <c r="S37" s="232">
        <v>16189.809039</v>
      </c>
      <c r="T37" s="232">
        <v>16196.491278</v>
      </c>
      <c r="U37" s="232">
        <v>16205.123317</v>
      </c>
      <c r="V37" s="232">
        <v>16215.185828</v>
      </c>
      <c r="W37" s="232">
        <v>16225.700276</v>
      </c>
      <c r="X37" s="232">
        <v>16235.863622999999</v>
      </c>
      <c r="Y37" s="232">
        <v>16245.574807000001</v>
      </c>
      <c r="Z37" s="232">
        <v>16254.908262000001</v>
      </c>
      <c r="AA37" s="232">
        <v>16264.109710999999</v>
      </c>
      <c r="AB37" s="232">
        <v>16274.110038999999</v>
      </c>
      <c r="AC37" s="232">
        <v>16286.011420999999</v>
      </c>
      <c r="AD37" s="232">
        <v>16300.335628000001</v>
      </c>
      <c r="AE37" s="232">
        <v>16315.282813</v>
      </c>
      <c r="AF37" s="232">
        <v>16328.472723999999</v>
      </c>
      <c r="AG37" s="232">
        <v>16338.302482999999</v>
      </c>
      <c r="AH37" s="232">
        <v>16346.278709</v>
      </c>
      <c r="AI37" s="232">
        <v>16354.685396000001</v>
      </c>
      <c r="AJ37" s="232">
        <v>16363.608586</v>
      </c>
      <c r="AK37" s="232">
        <v>16364.342516000001</v>
      </c>
      <c r="AL37" s="232">
        <v>16345.983469999999</v>
      </c>
      <c r="AM37" s="232">
        <v>16300.956335999999</v>
      </c>
      <c r="AN37" s="232">
        <v>16235.000408</v>
      </c>
      <c r="AO37" s="232">
        <v>16157.183580000001</v>
      </c>
      <c r="AP37" s="232">
        <v>16080.228244</v>
      </c>
      <c r="AQ37" s="232">
        <v>16031.474774</v>
      </c>
      <c r="AR37" s="232">
        <v>16041.91804</v>
      </c>
      <c r="AS37" s="232">
        <v>16127.901899</v>
      </c>
      <c r="AT37" s="232">
        <v>16247.166163</v>
      </c>
      <c r="AU37" s="232">
        <v>16342.799628000001</v>
      </c>
      <c r="AV37" s="232">
        <v>16373.226423</v>
      </c>
      <c r="AW37" s="232">
        <v>16358.211998999999</v>
      </c>
      <c r="AX37" s="232">
        <v>16332.857135</v>
      </c>
      <c r="AY37" s="232">
        <v>16324.694083</v>
      </c>
      <c r="AZ37" s="232">
        <v>16330.980976000001</v>
      </c>
      <c r="BA37" s="232">
        <v>16341.40742</v>
      </c>
      <c r="BB37" s="232">
        <v>16347.781586999999</v>
      </c>
      <c r="BC37" s="232">
        <v>16350.385915999999</v>
      </c>
      <c r="BD37" s="232">
        <v>16351.621416</v>
      </c>
      <c r="BE37" s="232">
        <v>16353.664996</v>
      </c>
      <c r="BF37" s="232">
        <v>16357.797171</v>
      </c>
      <c r="BG37" s="232">
        <v>16365.074358</v>
      </c>
      <c r="BH37" s="305">
        <v>16376.03</v>
      </c>
      <c r="BI37" s="305">
        <v>16389.150000000001</v>
      </c>
      <c r="BJ37" s="305">
        <v>16402.349999999999</v>
      </c>
      <c r="BK37" s="305">
        <v>16414.13</v>
      </c>
      <c r="BL37" s="305">
        <v>16425.04</v>
      </c>
      <c r="BM37" s="305">
        <v>16436.18</v>
      </c>
      <c r="BN37" s="305">
        <v>16448.330000000002</v>
      </c>
      <c r="BO37" s="305">
        <v>16461.05</v>
      </c>
      <c r="BP37" s="305">
        <v>16473.59</v>
      </c>
      <c r="BQ37" s="305">
        <v>16485.41</v>
      </c>
      <c r="BR37" s="305">
        <v>16496.669999999998</v>
      </c>
      <c r="BS37" s="305">
        <v>16507.740000000002</v>
      </c>
      <c r="BT37" s="305">
        <v>16518.93</v>
      </c>
      <c r="BU37" s="305">
        <v>16530.29</v>
      </c>
      <c r="BV37" s="305">
        <v>16541.830000000002</v>
      </c>
    </row>
    <row r="38" spans="1:74" s="160" customFormat="1" ht="11.1" customHeight="1" x14ac:dyDescent="0.2">
      <c r="A38" s="148" t="s">
        <v>718</v>
      </c>
      <c r="B38" s="204" t="s">
        <v>436</v>
      </c>
      <c r="C38" s="232">
        <v>18849.013466</v>
      </c>
      <c r="D38" s="232">
        <v>18850.512546999998</v>
      </c>
      <c r="E38" s="232">
        <v>18856.191833000001</v>
      </c>
      <c r="F38" s="232">
        <v>18867.537178999999</v>
      </c>
      <c r="G38" s="232">
        <v>18882.475844000001</v>
      </c>
      <c r="H38" s="232">
        <v>18898.045443999999</v>
      </c>
      <c r="I38" s="232">
        <v>18911.941146000001</v>
      </c>
      <c r="J38" s="232">
        <v>18924.488352</v>
      </c>
      <c r="K38" s="232">
        <v>18936.670018000001</v>
      </c>
      <c r="L38" s="232">
        <v>18949.262857999998</v>
      </c>
      <c r="M38" s="232">
        <v>18962.218621</v>
      </c>
      <c r="N38" s="232">
        <v>18975.282811000001</v>
      </c>
      <c r="O38" s="232">
        <v>18988.132049</v>
      </c>
      <c r="P38" s="232">
        <v>19000.167414</v>
      </c>
      <c r="Q38" s="232">
        <v>19010.721102</v>
      </c>
      <c r="R38" s="232">
        <v>19019.232437999999</v>
      </c>
      <c r="S38" s="232">
        <v>19025.569267999999</v>
      </c>
      <c r="T38" s="232">
        <v>19029.706567000001</v>
      </c>
      <c r="U38" s="232">
        <v>19031.781768000001</v>
      </c>
      <c r="V38" s="232">
        <v>19032.582129999999</v>
      </c>
      <c r="W38" s="232">
        <v>19033.057368000002</v>
      </c>
      <c r="X38" s="232">
        <v>19033.951116</v>
      </c>
      <c r="Y38" s="232">
        <v>19035.182672999999</v>
      </c>
      <c r="Z38" s="232">
        <v>19036.465252000002</v>
      </c>
      <c r="AA38" s="232">
        <v>19037.674464</v>
      </c>
      <c r="AB38" s="232">
        <v>19039.335496</v>
      </c>
      <c r="AC38" s="232">
        <v>19042.13593</v>
      </c>
      <c r="AD38" s="232">
        <v>19046.646784</v>
      </c>
      <c r="AE38" s="232">
        <v>19052.972830999999</v>
      </c>
      <c r="AF38" s="232">
        <v>19061.102280999999</v>
      </c>
      <c r="AG38" s="232">
        <v>19071.009207999999</v>
      </c>
      <c r="AH38" s="232">
        <v>19082.611149</v>
      </c>
      <c r="AI38" s="232">
        <v>19095.811504000001</v>
      </c>
      <c r="AJ38" s="232">
        <v>19108.483724000002</v>
      </c>
      <c r="AK38" s="232">
        <v>19110.381460000001</v>
      </c>
      <c r="AL38" s="232">
        <v>19089.22841</v>
      </c>
      <c r="AM38" s="232">
        <v>19036.763831</v>
      </c>
      <c r="AN38" s="232">
        <v>18960.789218000002</v>
      </c>
      <c r="AO38" s="232">
        <v>18873.121620000002</v>
      </c>
      <c r="AP38" s="232">
        <v>18789.223666999998</v>
      </c>
      <c r="AQ38" s="232">
        <v>18739.140296000001</v>
      </c>
      <c r="AR38" s="232">
        <v>18756.562022999999</v>
      </c>
      <c r="AS38" s="232">
        <v>18858.633135</v>
      </c>
      <c r="AT38" s="232">
        <v>18996.313012999999</v>
      </c>
      <c r="AU38" s="232">
        <v>19104.014811000001</v>
      </c>
      <c r="AV38" s="232">
        <v>19134.136044999999</v>
      </c>
      <c r="AW38" s="232">
        <v>19111.011681</v>
      </c>
      <c r="AX38" s="232">
        <v>19076.961050000002</v>
      </c>
      <c r="AY38" s="232">
        <v>19065.112625999998</v>
      </c>
      <c r="AZ38" s="232">
        <v>19071.831467</v>
      </c>
      <c r="BA38" s="232">
        <v>19084.291776999999</v>
      </c>
      <c r="BB38" s="232">
        <v>19092.267070999998</v>
      </c>
      <c r="BC38" s="232">
        <v>19095.928101000001</v>
      </c>
      <c r="BD38" s="232">
        <v>19098.044932000001</v>
      </c>
      <c r="BE38" s="232">
        <v>19101.146637999998</v>
      </c>
      <c r="BF38" s="232">
        <v>19106.798336</v>
      </c>
      <c r="BG38" s="232">
        <v>19116.324153000001</v>
      </c>
      <c r="BH38" s="305">
        <v>19130.43</v>
      </c>
      <c r="BI38" s="305">
        <v>19147.330000000002</v>
      </c>
      <c r="BJ38" s="305">
        <v>19164.62</v>
      </c>
      <c r="BK38" s="305">
        <v>19180.37</v>
      </c>
      <c r="BL38" s="305">
        <v>19194.54</v>
      </c>
      <c r="BM38" s="305">
        <v>19207.55</v>
      </c>
      <c r="BN38" s="305">
        <v>19219.8</v>
      </c>
      <c r="BO38" s="305">
        <v>19231.5</v>
      </c>
      <c r="BP38" s="305">
        <v>19242.849999999999</v>
      </c>
      <c r="BQ38" s="305">
        <v>19254.02</v>
      </c>
      <c r="BR38" s="305">
        <v>19265.11</v>
      </c>
      <c r="BS38" s="305">
        <v>19276.2</v>
      </c>
      <c r="BT38" s="305">
        <v>19287.38</v>
      </c>
      <c r="BU38" s="305">
        <v>19298.82</v>
      </c>
      <c r="BV38" s="305">
        <v>19310.7</v>
      </c>
    </row>
    <row r="39" spans="1:74" s="160" customFormat="1" ht="11.1" customHeight="1" x14ac:dyDescent="0.2">
      <c r="A39" s="148" t="s">
        <v>719</v>
      </c>
      <c r="B39" s="204" t="s">
        <v>437</v>
      </c>
      <c r="C39" s="232">
        <v>8510.0910356000004</v>
      </c>
      <c r="D39" s="232">
        <v>8512.3375302999993</v>
      </c>
      <c r="E39" s="232">
        <v>8516.3565304000003</v>
      </c>
      <c r="F39" s="232">
        <v>8522.7228706999995</v>
      </c>
      <c r="G39" s="232">
        <v>8530.8268475000004</v>
      </c>
      <c r="H39" s="232">
        <v>8539.7626225999993</v>
      </c>
      <c r="I39" s="232">
        <v>8548.7791304999992</v>
      </c>
      <c r="J39" s="232">
        <v>8557.7443954999999</v>
      </c>
      <c r="K39" s="232">
        <v>8566.6812145000004</v>
      </c>
      <c r="L39" s="232">
        <v>8575.6139772999995</v>
      </c>
      <c r="M39" s="232">
        <v>8584.5734441000004</v>
      </c>
      <c r="N39" s="232">
        <v>8593.5919677000002</v>
      </c>
      <c r="O39" s="232">
        <v>8602.6180428000007</v>
      </c>
      <c r="P39" s="232">
        <v>8611.2647317999999</v>
      </c>
      <c r="Q39" s="232">
        <v>8619.0612387000001</v>
      </c>
      <c r="R39" s="232">
        <v>8625.7001285999995</v>
      </c>
      <c r="S39" s="232">
        <v>8631.5274104</v>
      </c>
      <c r="T39" s="232">
        <v>8637.0524538000009</v>
      </c>
      <c r="U39" s="232">
        <v>8642.6872127000006</v>
      </c>
      <c r="V39" s="232">
        <v>8648.4539760999996</v>
      </c>
      <c r="W39" s="232">
        <v>8654.2776168</v>
      </c>
      <c r="X39" s="232">
        <v>8660.0889160999996</v>
      </c>
      <c r="Y39" s="232">
        <v>8665.8422876999994</v>
      </c>
      <c r="Z39" s="232">
        <v>8671.4980534999995</v>
      </c>
      <c r="AA39" s="232">
        <v>8677.0996974999998</v>
      </c>
      <c r="AB39" s="232">
        <v>8683.0233509999998</v>
      </c>
      <c r="AC39" s="232">
        <v>8689.7283074999996</v>
      </c>
      <c r="AD39" s="232">
        <v>8697.4848091999993</v>
      </c>
      <c r="AE39" s="232">
        <v>8705.8068927999993</v>
      </c>
      <c r="AF39" s="232">
        <v>8714.0195438999999</v>
      </c>
      <c r="AG39" s="232">
        <v>8721.6686871999991</v>
      </c>
      <c r="AH39" s="232">
        <v>8729.1840038999999</v>
      </c>
      <c r="AI39" s="232">
        <v>8737.2161142000004</v>
      </c>
      <c r="AJ39" s="232">
        <v>8745.3333698999995</v>
      </c>
      <c r="AK39" s="232">
        <v>8748.7750486999994</v>
      </c>
      <c r="AL39" s="232">
        <v>8741.6981596999995</v>
      </c>
      <c r="AM39" s="232">
        <v>8720.1742111000003</v>
      </c>
      <c r="AN39" s="232">
        <v>8687.9327080999992</v>
      </c>
      <c r="AO39" s="232">
        <v>8650.6176544000009</v>
      </c>
      <c r="AP39" s="232">
        <v>8615.4045421999999</v>
      </c>
      <c r="AQ39" s="232">
        <v>8595.5948145999992</v>
      </c>
      <c r="AR39" s="232">
        <v>8606.0214028999999</v>
      </c>
      <c r="AS39" s="232">
        <v>8654.2238508999999</v>
      </c>
      <c r="AT39" s="232">
        <v>8718.5681528999994</v>
      </c>
      <c r="AU39" s="232">
        <v>8770.1269159000003</v>
      </c>
      <c r="AV39" s="232">
        <v>8787.8379371999999</v>
      </c>
      <c r="AW39" s="232">
        <v>8782.0997760999999</v>
      </c>
      <c r="AX39" s="232">
        <v>8771.1761821</v>
      </c>
      <c r="AY39" s="232">
        <v>8769.3765377</v>
      </c>
      <c r="AZ39" s="232">
        <v>8775.1927577999995</v>
      </c>
      <c r="BA39" s="232">
        <v>8783.1623906000004</v>
      </c>
      <c r="BB39" s="232">
        <v>8788.9295129000002</v>
      </c>
      <c r="BC39" s="232">
        <v>8792.5643177000002</v>
      </c>
      <c r="BD39" s="232">
        <v>8795.2435272999992</v>
      </c>
      <c r="BE39" s="232">
        <v>8798.0849496999999</v>
      </c>
      <c r="BF39" s="232">
        <v>8801.9707383999994</v>
      </c>
      <c r="BG39" s="232">
        <v>8807.7241329000008</v>
      </c>
      <c r="BH39" s="305">
        <v>8815.8019999999997</v>
      </c>
      <c r="BI39" s="305">
        <v>8825.1959999999999</v>
      </c>
      <c r="BJ39" s="305">
        <v>8834.5310000000009</v>
      </c>
      <c r="BK39" s="305">
        <v>8842.8040000000001</v>
      </c>
      <c r="BL39" s="305">
        <v>8850.4930000000004</v>
      </c>
      <c r="BM39" s="305">
        <v>8858.4490000000005</v>
      </c>
      <c r="BN39" s="305">
        <v>8867.3029999999999</v>
      </c>
      <c r="BO39" s="305">
        <v>8876.8179999999993</v>
      </c>
      <c r="BP39" s="305">
        <v>8886.5400000000009</v>
      </c>
      <c r="BQ39" s="305">
        <v>8896.0560000000005</v>
      </c>
      <c r="BR39" s="305">
        <v>8905.1200000000008</v>
      </c>
      <c r="BS39" s="305">
        <v>8913.5329999999994</v>
      </c>
      <c r="BT39" s="305">
        <v>8921.1980000000003</v>
      </c>
      <c r="BU39" s="305">
        <v>8928.4459999999999</v>
      </c>
      <c r="BV39" s="305">
        <v>8935.7119999999995</v>
      </c>
    </row>
    <row r="40" spans="1:74" s="160" customFormat="1" ht="11.1" customHeight="1" x14ac:dyDescent="0.2">
      <c r="A40" s="148" t="s">
        <v>720</v>
      </c>
      <c r="B40" s="204" t="s">
        <v>438</v>
      </c>
      <c r="C40" s="232">
        <v>25097.974656999999</v>
      </c>
      <c r="D40" s="232">
        <v>25110.657324</v>
      </c>
      <c r="E40" s="232">
        <v>25128.857714999998</v>
      </c>
      <c r="F40" s="232">
        <v>25154.503664</v>
      </c>
      <c r="G40" s="232">
        <v>25184.987293999999</v>
      </c>
      <c r="H40" s="232">
        <v>25216.566802000001</v>
      </c>
      <c r="I40" s="232">
        <v>25246.308091999999</v>
      </c>
      <c r="J40" s="232">
        <v>25274.507884999999</v>
      </c>
      <c r="K40" s="232">
        <v>25302.270605999998</v>
      </c>
      <c r="L40" s="232">
        <v>25330.477235999999</v>
      </c>
      <c r="M40" s="232">
        <v>25359.114962</v>
      </c>
      <c r="N40" s="232">
        <v>25387.947528000001</v>
      </c>
      <c r="O40" s="232">
        <v>25416.594950999999</v>
      </c>
      <c r="P40" s="232">
        <v>25444.102349000001</v>
      </c>
      <c r="Q40" s="232">
        <v>25469.371116999999</v>
      </c>
      <c r="R40" s="232">
        <v>25491.595954</v>
      </c>
      <c r="S40" s="232">
        <v>25511.144792999999</v>
      </c>
      <c r="T40" s="232">
        <v>25528.678872</v>
      </c>
      <c r="U40" s="232">
        <v>25544.842736999999</v>
      </c>
      <c r="V40" s="232">
        <v>25560.214161</v>
      </c>
      <c r="W40" s="232">
        <v>25575.354224999999</v>
      </c>
      <c r="X40" s="232">
        <v>25590.713931999999</v>
      </c>
      <c r="Y40" s="232">
        <v>25606.303972999998</v>
      </c>
      <c r="Z40" s="232">
        <v>25622.024962</v>
      </c>
      <c r="AA40" s="232">
        <v>25637.877581000001</v>
      </c>
      <c r="AB40" s="232">
        <v>25654.2628</v>
      </c>
      <c r="AC40" s="232">
        <v>25671.681658000001</v>
      </c>
      <c r="AD40" s="232">
        <v>25690.786679000001</v>
      </c>
      <c r="AE40" s="232">
        <v>25712.836326000001</v>
      </c>
      <c r="AF40" s="232">
        <v>25739.240548999998</v>
      </c>
      <c r="AG40" s="232">
        <v>25770.931101999999</v>
      </c>
      <c r="AH40" s="232">
        <v>25806.926963000002</v>
      </c>
      <c r="AI40" s="232">
        <v>25845.768918000002</v>
      </c>
      <c r="AJ40" s="232">
        <v>25883.529312999999</v>
      </c>
      <c r="AK40" s="232">
        <v>25906.406738999998</v>
      </c>
      <c r="AL40" s="232">
        <v>25898.131352</v>
      </c>
      <c r="AM40" s="232">
        <v>25847.734952999999</v>
      </c>
      <c r="AN40" s="232">
        <v>25765.455932000001</v>
      </c>
      <c r="AO40" s="232">
        <v>25666.834327</v>
      </c>
      <c r="AP40" s="232">
        <v>25572.284272000001</v>
      </c>
      <c r="AQ40" s="232">
        <v>25521.716299</v>
      </c>
      <c r="AR40" s="232">
        <v>25559.915035000002</v>
      </c>
      <c r="AS40" s="232">
        <v>25710.056358999998</v>
      </c>
      <c r="AT40" s="232">
        <v>25908.881143999999</v>
      </c>
      <c r="AU40" s="232">
        <v>26071.521513</v>
      </c>
      <c r="AV40" s="232">
        <v>26135.969985</v>
      </c>
      <c r="AW40" s="232">
        <v>26131.660667</v>
      </c>
      <c r="AX40" s="232">
        <v>26110.888059000001</v>
      </c>
      <c r="AY40" s="232">
        <v>26114.751993000002</v>
      </c>
      <c r="AZ40" s="232">
        <v>26139.573616999998</v>
      </c>
      <c r="BA40" s="232">
        <v>26170.479407999999</v>
      </c>
      <c r="BB40" s="232">
        <v>26195.618985000001</v>
      </c>
      <c r="BC40" s="232">
        <v>26215.234526</v>
      </c>
      <c r="BD40" s="232">
        <v>26232.591348000002</v>
      </c>
      <c r="BE40" s="232">
        <v>26250.821839</v>
      </c>
      <c r="BF40" s="232">
        <v>26272.526674000001</v>
      </c>
      <c r="BG40" s="232">
        <v>26300.173594</v>
      </c>
      <c r="BH40" s="305">
        <v>26335.119999999999</v>
      </c>
      <c r="BI40" s="305">
        <v>26374.3</v>
      </c>
      <c r="BJ40" s="305">
        <v>26413.54</v>
      </c>
      <c r="BK40" s="305">
        <v>26449.759999999998</v>
      </c>
      <c r="BL40" s="305">
        <v>26484.31</v>
      </c>
      <c r="BM40" s="305">
        <v>26519.65</v>
      </c>
      <c r="BN40" s="305">
        <v>26557.54</v>
      </c>
      <c r="BO40" s="305">
        <v>26596.99</v>
      </c>
      <c r="BP40" s="305">
        <v>26636.35</v>
      </c>
      <c r="BQ40" s="305">
        <v>26674.27</v>
      </c>
      <c r="BR40" s="305">
        <v>26710.68</v>
      </c>
      <c r="BS40" s="305">
        <v>26745.86</v>
      </c>
      <c r="BT40" s="305">
        <v>26780.11</v>
      </c>
      <c r="BU40" s="305">
        <v>26813.86</v>
      </c>
      <c r="BV40" s="305">
        <v>26847.59</v>
      </c>
    </row>
    <row r="41" spans="1:74" s="160" customFormat="1" ht="11.1" customHeight="1" x14ac:dyDescent="0.2">
      <c r="A41" s="148" t="s">
        <v>721</v>
      </c>
      <c r="B41" s="204" t="s">
        <v>439</v>
      </c>
      <c r="C41" s="232">
        <v>7578.8245008000004</v>
      </c>
      <c r="D41" s="232">
        <v>7577.7697244999999</v>
      </c>
      <c r="E41" s="232">
        <v>7578.3503715999996</v>
      </c>
      <c r="F41" s="232">
        <v>7581.1579308999999</v>
      </c>
      <c r="G41" s="232">
        <v>7585.4555652999998</v>
      </c>
      <c r="H41" s="232">
        <v>7590.1743561000003</v>
      </c>
      <c r="I41" s="232">
        <v>7594.4648544000001</v>
      </c>
      <c r="J41" s="232">
        <v>7598.3554901999996</v>
      </c>
      <c r="K41" s="232">
        <v>7602.0941633000002</v>
      </c>
      <c r="L41" s="232">
        <v>7605.8967891000002</v>
      </c>
      <c r="M41" s="232">
        <v>7609.8513452999996</v>
      </c>
      <c r="N41" s="232">
        <v>7614.0138252999996</v>
      </c>
      <c r="O41" s="232">
        <v>7618.3050526999996</v>
      </c>
      <c r="P41" s="232">
        <v>7622.1051727000004</v>
      </c>
      <c r="Q41" s="232">
        <v>7624.6591607999999</v>
      </c>
      <c r="R41" s="232">
        <v>7625.6348146</v>
      </c>
      <c r="S41" s="232">
        <v>7626.3912197</v>
      </c>
      <c r="T41" s="232">
        <v>7628.7102838000001</v>
      </c>
      <c r="U41" s="232">
        <v>7633.8439903999997</v>
      </c>
      <c r="V41" s="232">
        <v>7640.9246266</v>
      </c>
      <c r="W41" s="232">
        <v>7648.5545552000003</v>
      </c>
      <c r="X41" s="232">
        <v>7655.6186281</v>
      </c>
      <c r="Y41" s="232">
        <v>7662.1316514999999</v>
      </c>
      <c r="Z41" s="232">
        <v>7668.3909206999997</v>
      </c>
      <c r="AA41" s="232">
        <v>7674.7119516000002</v>
      </c>
      <c r="AB41" s="232">
        <v>7681.4831433999998</v>
      </c>
      <c r="AC41" s="232">
        <v>7689.1111161999997</v>
      </c>
      <c r="AD41" s="232">
        <v>7697.7799211000001</v>
      </c>
      <c r="AE41" s="232">
        <v>7706.7833344999999</v>
      </c>
      <c r="AF41" s="232">
        <v>7715.1925634999998</v>
      </c>
      <c r="AG41" s="232">
        <v>7722.3929827000002</v>
      </c>
      <c r="AH41" s="232">
        <v>7729.0266349000003</v>
      </c>
      <c r="AI41" s="232">
        <v>7736.0497300999996</v>
      </c>
      <c r="AJ41" s="232">
        <v>7743.3789913999999</v>
      </c>
      <c r="AK41" s="232">
        <v>7746.7731961</v>
      </c>
      <c r="AL41" s="232">
        <v>7740.9516345000002</v>
      </c>
      <c r="AM41" s="232">
        <v>7722.3570097000002</v>
      </c>
      <c r="AN41" s="232">
        <v>7694.3256742000003</v>
      </c>
      <c r="AO41" s="232">
        <v>7661.9173928999999</v>
      </c>
      <c r="AP41" s="232">
        <v>7631.5104276000002</v>
      </c>
      <c r="AQ41" s="232">
        <v>7614.7570268999998</v>
      </c>
      <c r="AR41" s="232">
        <v>7624.6279363000003</v>
      </c>
      <c r="AS41" s="232">
        <v>7667.7177012000002</v>
      </c>
      <c r="AT41" s="232">
        <v>7725.1160671999996</v>
      </c>
      <c r="AU41" s="232">
        <v>7771.5365800999998</v>
      </c>
      <c r="AV41" s="232">
        <v>7788.5153833000004</v>
      </c>
      <c r="AW41" s="232">
        <v>7784.8790123999997</v>
      </c>
      <c r="AX41" s="232">
        <v>7776.2766008999997</v>
      </c>
      <c r="AY41" s="232">
        <v>7775.0108129999999</v>
      </c>
      <c r="AZ41" s="232">
        <v>7779.9984361999996</v>
      </c>
      <c r="BA41" s="232">
        <v>7786.8097885999996</v>
      </c>
      <c r="BB41" s="232">
        <v>7791.9293544000002</v>
      </c>
      <c r="BC41" s="232">
        <v>7795.4982816000002</v>
      </c>
      <c r="BD41" s="232">
        <v>7798.5718841999997</v>
      </c>
      <c r="BE41" s="232">
        <v>7802.1183161999998</v>
      </c>
      <c r="BF41" s="232">
        <v>7806.7570910000004</v>
      </c>
      <c r="BG41" s="232">
        <v>7813.0205619999997</v>
      </c>
      <c r="BH41" s="305">
        <v>7821.1719999999996</v>
      </c>
      <c r="BI41" s="305">
        <v>7830.3959999999997</v>
      </c>
      <c r="BJ41" s="305">
        <v>7839.61</v>
      </c>
      <c r="BK41" s="305">
        <v>7848.009</v>
      </c>
      <c r="BL41" s="305">
        <v>7855.9120000000003</v>
      </c>
      <c r="BM41" s="305">
        <v>7863.9170000000004</v>
      </c>
      <c r="BN41" s="305">
        <v>7872.4740000000002</v>
      </c>
      <c r="BO41" s="305">
        <v>7881.4430000000002</v>
      </c>
      <c r="BP41" s="305">
        <v>7890.54</v>
      </c>
      <c r="BQ41" s="305">
        <v>7899.4930000000004</v>
      </c>
      <c r="BR41" s="305">
        <v>7908.098</v>
      </c>
      <c r="BS41" s="305">
        <v>7916.1620000000003</v>
      </c>
      <c r="BT41" s="305">
        <v>7923.5959999999995</v>
      </c>
      <c r="BU41" s="305">
        <v>7930.7070000000003</v>
      </c>
      <c r="BV41" s="305">
        <v>7937.9009999999998</v>
      </c>
    </row>
    <row r="42" spans="1:74" s="160" customFormat="1" ht="11.1" customHeight="1" x14ac:dyDescent="0.2">
      <c r="A42" s="148" t="s">
        <v>722</v>
      </c>
      <c r="B42" s="204" t="s">
        <v>440</v>
      </c>
      <c r="C42" s="232">
        <v>14522.443496</v>
      </c>
      <c r="D42" s="232">
        <v>14525.480226</v>
      </c>
      <c r="E42" s="232">
        <v>14531.569507</v>
      </c>
      <c r="F42" s="232">
        <v>14541.834412</v>
      </c>
      <c r="G42" s="232">
        <v>14555.036411999999</v>
      </c>
      <c r="H42" s="232">
        <v>14569.346578000001</v>
      </c>
      <c r="I42" s="232">
        <v>14583.284957</v>
      </c>
      <c r="J42" s="232">
        <v>14596.7675</v>
      </c>
      <c r="K42" s="232">
        <v>14610.059138000001</v>
      </c>
      <c r="L42" s="232">
        <v>14623.400025999999</v>
      </c>
      <c r="M42" s="232">
        <v>14636.93124</v>
      </c>
      <c r="N42" s="232">
        <v>14650.769082999999</v>
      </c>
      <c r="O42" s="232">
        <v>14664.797587999999</v>
      </c>
      <c r="P42" s="232">
        <v>14677.971708999999</v>
      </c>
      <c r="Q42" s="232">
        <v>14689.014128999999</v>
      </c>
      <c r="R42" s="232">
        <v>14697.312379000001</v>
      </c>
      <c r="S42" s="232">
        <v>14704.913369</v>
      </c>
      <c r="T42" s="232">
        <v>14714.528856999999</v>
      </c>
      <c r="U42" s="232">
        <v>14728.088037</v>
      </c>
      <c r="V42" s="232">
        <v>14744.389847</v>
      </c>
      <c r="W42" s="232">
        <v>14761.450663</v>
      </c>
      <c r="X42" s="232">
        <v>14777.693934000001</v>
      </c>
      <c r="Y42" s="232">
        <v>14793.171405999999</v>
      </c>
      <c r="Z42" s="232">
        <v>14808.341898999999</v>
      </c>
      <c r="AA42" s="232">
        <v>14823.676522</v>
      </c>
      <c r="AB42" s="232">
        <v>14839.695537</v>
      </c>
      <c r="AC42" s="232">
        <v>14856.931497</v>
      </c>
      <c r="AD42" s="232">
        <v>14875.717224</v>
      </c>
      <c r="AE42" s="232">
        <v>14895.586635</v>
      </c>
      <c r="AF42" s="232">
        <v>14915.873914</v>
      </c>
      <c r="AG42" s="232">
        <v>14936.144596</v>
      </c>
      <c r="AH42" s="232">
        <v>14956.889605</v>
      </c>
      <c r="AI42" s="232">
        <v>14978.831211999999</v>
      </c>
      <c r="AJ42" s="232">
        <v>15000.924209999999</v>
      </c>
      <c r="AK42" s="232">
        <v>15015.053489</v>
      </c>
      <c r="AL42" s="232">
        <v>15011.336461999999</v>
      </c>
      <c r="AM42" s="232">
        <v>14983.088062999999</v>
      </c>
      <c r="AN42" s="232">
        <v>14936.413306</v>
      </c>
      <c r="AO42" s="232">
        <v>14880.614728</v>
      </c>
      <c r="AP42" s="232">
        <v>14827.702635</v>
      </c>
      <c r="AQ42" s="232">
        <v>14800.518424</v>
      </c>
      <c r="AR42" s="232">
        <v>14824.61126</v>
      </c>
      <c r="AS42" s="232">
        <v>14913.134151</v>
      </c>
      <c r="AT42" s="232">
        <v>15029.655457999999</v>
      </c>
      <c r="AU42" s="232">
        <v>15125.347384999999</v>
      </c>
      <c r="AV42" s="232">
        <v>15164.497292</v>
      </c>
      <c r="AW42" s="232">
        <v>15163.853177999999</v>
      </c>
      <c r="AX42" s="232">
        <v>15153.278200000001</v>
      </c>
      <c r="AY42" s="232">
        <v>15156.277021</v>
      </c>
      <c r="AZ42" s="232">
        <v>15170.920311</v>
      </c>
      <c r="BA42" s="232">
        <v>15188.920247</v>
      </c>
      <c r="BB42" s="232">
        <v>15203.716391</v>
      </c>
      <c r="BC42" s="232">
        <v>15215.657853000001</v>
      </c>
      <c r="BD42" s="232">
        <v>15226.821135</v>
      </c>
      <c r="BE42" s="232">
        <v>15239.095440999999</v>
      </c>
      <c r="BF42" s="232">
        <v>15253.620811000001</v>
      </c>
      <c r="BG42" s="232">
        <v>15271.349993</v>
      </c>
      <c r="BH42" s="305">
        <v>15292.75</v>
      </c>
      <c r="BI42" s="305">
        <v>15316.34</v>
      </c>
      <c r="BJ42" s="305">
        <v>15340.16</v>
      </c>
      <c r="BK42" s="305">
        <v>15362.73</v>
      </c>
      <c r="BL42" s="305">
        <v>15384.49</v>
      </c>
      <c r="BM42" s="305">
        <v>15406.34</v>
      </c>
      <c r="BN42" s="305">
        <v>15429</v>
      </c>
      <c r="BO42" s="305">
        <v>15452.26</v>
      </c>
      <c r="BP42" s="305">
        <v>15475.7</v>
      </c>
      <c r="BQ42" s="305">
        <v>15498.9</v>
      </c>
      <c r="BR42" s="305">
        <v>15521.5</v>
      </c>
      <c r="BS42" s="305">
        <v>15543.15</v>
      </c>
      <c r="BT42" s="305">
        <v>15563.67</v>
      </c>
      <c r="BU42" s="305">
        <v>15583.61</v>
      </c>
      <c r="BV42" s="305">
        <v>15603.66</v>
      </c>
    </row>
    <row r="43" spans="1:74" s="160" customFormat="1" ht="11.1" customHeight="1" x14ac:dyDescent="0.2">
      <c r="A43" s="148" t="s">
        <v>723</v>
      </c>
      <c r="B43" s="204" t="s">
        <v>441</v>
      </c>
      <c r="C43" s="232">
        <v>9028.6524984999996</v>
      </c>
      <c r="D43" s="232">
        <v>9038.7427079999998</v>
      </c>
      <c r="E43" s="232">
        <v>9050.7721464000006</v>
      </c>
      <c r="F43" s="232">
        <v>9065.4037045999994</v>
      </c>
      <c r="G43" s="232">
        <v>9081.8227294000008</v>
      </c>
      <c r="H43" s="232">
        <v>9098.8451819000002</v>
      </c>
      <c r="I43" s="232">
        <v>9115.5242099999996</v>
      </c>
      <c r="J43" s="232">
        <v>9131.8617099999992</v>
      </c>
      <c r="K43" s="232">
        <v>9148.0967655000004</v>
      </c>
      <c r="L43" s="232">
        <v>9164.4238965999994</v>
      </c>
      <c r="M43" s="232">
        <v>9180.8593710999994</v>
      </c>
      <c r="N43" s="232">
        <v>9197.3748935000003</v>
      </c>
      <c r="O43" s="232">
        <v>9213.8691235000006</v>
      </c>
      <c r="P43" s="232">
        <v>9229.9485408</v>
      </c>
      <c r="Q43" s="232">
        <v>9245.1465802000002</v>
      </c>
      <c r="R43" s="232">
        <v>9259.1493671000007</v>
      </c>
      <c r="S43" s="232">
        <v>9272.2537885000002</v>
      </c>
      <c r="T43" s="232">
        <v>9284.9094217000002</v>
      </c>
      <c r="U43" s="232">
        <v>9297.4911068000001</v>
      </c>
      <c r="V43" s="232">
        <v>9310.0747339999998</v>
      </c>
      <c r="W43" s="232">
        <v>9322.6614561000006</v>
      </c>
      <c r="X43" s="232">
        <v>9335.2497380000004</v>
      </c>
      <c r="Y43" s="232">
        <v>9347.8272933999997</v>
      </c>
      <c r="Z43" s="232">
        <v>9360.3791478000003</v>
      </c>
      <c r="AA43" s="232">
        <v>9372.9432620999996</v>
      </c>
      <c r="AB43" s="232">
        <v>9385.7693380000001</v>
      </c>
      <c r="AC43" s="232">
        <v>9399.1600122</v>
      </c>
      <c r="AD43" s="232">
        <v>9413.3711258999992</v>
      </c>
      <c r="AE43" s="232">
        <v>9428.4713367999993</v>
      </c>
      <c r="AF43" s="232">
        <v>9444.4825065999994</v>
      </c>
      <c r="AG43" s="232">
        <v>9461.4167644999998</v>
      </c>
      <c r="AH43" s="232">
        <v>9479.2473081999997</v>
      </c>
      <c r="AI43" s="232">
        <v>9497.9376025000001</v>
      </c>
      <c r="AJ43" s="232">
        <v>9516.4397191000007</v>
      </c>
      <c r="AK43" s="232">
        <v>9529.6601573000007</v>
      </c>
      <c r="AL43" s="232">
        <v>9531.4940232000008</v>
      </c>
      <c r="AM43" s="232">
        <v>9517.8048777999993</v>
      </c>
      <c r="AN43" s="232">
        <v>9492.3301025000001</v>
      </c>
      <c r="AO43" s="232">
        <v>9460.7755335999991</v>
      </c>
      <c r="AP43" s="232">
        <v>9430.6728373999995</v>
      </c>
      <c r="AQ43" s="232">
        <v>9416.8570005000001</v>
      </c>
      <c r="AR43" s="232">
        <v>9435.9888391999993</v>
      </c>
      <c r="AS43" s="232">
        <v>9496.6973362999997</v>
      </c>
      <c r="AT43" s="232">
        <v>9575.4841383000003</v>
      </c>
      <c r="AU43" s="232">
        <v>9640.8190580999999</v>
      </c>
      <c r="AV43" s="232">
        <v>9669.6721529999995</v>
      </c>
      <c r="AW43" s="232">
        <v>9673.0144586999995</v>
      </c>
      <c r="AX43" s="232">
        <v>9670.3172553000004</v>
      </c>
      <c r="AY43" s="232">
        <v>9676.8690805999995</v>
      </c>
      <c r="AZ43" s="232">
        <v>9691.2275031999998</v>
      </c>
      <c r="BA43" s="232">
        <v>9707.7673494999999</v>
      </c>
      <c r="BB43" s="232">
        <v>9722.0265343999999</v>
      </c>
      <c r="BC43" s="232">
        <v>9734.1953283000003</v>
      </c>
      <c r="BD43" s="232">
        <v>9745.6270901000007</v>
      </c>
      <c r="BE43" s="232">
        <v>9757.5655041999999</v>
      </c>
      <c r="BF43" s="232">
        <v>9770.8155559999996</v>
      </c>
      <c r="BG43" s="232">
        <v>9786.0725560999999</v>
      </c>
      <c r="BH43" s="305">
        <v>9803.6990000000005</v>
      </c>
      <c r="BI43" s="305">
        <v>9822.7240000000002</v>
      </c>
      <c r="BJ43" s="305">
        <v>9841.8449999999993</v>
      </c>
      <c r="BK43" s="305">
        <v>9860.0509999999995</v>
      </c>
      <c r="BL43" s="305">
        <v>9877.5040000000008</v>
      </c>
      <c r="BM43" s="305">
        <v>9894.6589999999997</v>
      </c>
      <c r="BN43" s="305">
        <v>9911.8860000000004</v>
      </c>
      <c r="BO43" s="305">
        <v>9929.2219999999998</v>
      </c>
      <c r="BP43" s="305">
        <v>9946.6200000000008</v>
      </c>
      <c r="BQ43" s="305">
        <v>9963.9809999999998</v>
      </c>
      <c r="BR43" s="305">
        <v>9980.991</v>
      </c>
      <c r="BS43" s="305">
        <v>9997.2829999999994</v>
      </c>
      <c r="BT43" s="305">
        <v>10012.64</v>
      </c>
      <c r="BU43" s="305">
        <v>10027.42</v>
      </c>
      <c r="BV43" s="305">
        <v>10042.14</v>
      </c>
    </row>
    <row r="44" spans="1:74" s="160" customFormat="1" ht="11.1" customHeight="1" x14ac:dyDescent="0.2">
      <c r="A44" s="148" t="s">
        <v>724</v>
      </c>
      <c r="B44" s="204" t="s">
        <v>442</v>
      </c>
      <c r="C44" s="232">
        <v>18660.595592000001</v>
      </c>
      <c r="D44" s="232">
        <v>18666.115556000001</v>
      </c>
      <c r="E44" s="232">
        <v>18676.187832</v>
      </c>
      <c r="F44" s="232">
        <v>18692.312161000002</v>
      </c>
      <c r="G44" s="232">
        <v>18711.582034999999</v>
      </c>
      <c r="H44" s="232">
        <v>18729.989382</v>
      </c>
      <c r="I44" s="232">
        <v>18744.533384999999</v>
      </c>
      <c r="J44" s="232">
        <v>18756.242245000001</v>
      </c>
      <c r="K44" s="232">
        <v>18767.151416000001</v>
      </c>
      <c r="L44" s="232">
        <v>18778.884430999999</v>
      </c>
      <c r="M44" s="232">
        <v>18791.417137</v>
      </c>
      <c r="N44" s="232">
        <v>18804.313458000001</v>
      </c>
      <c r="O44" s="232">
        <v>18817.045214000002</v>
      </c>
      <c r="P44" s="232">
        <v>18828.715815</v>
      </c>
      <c r="Q44" s="232">
        <v>18838.336564000001</v>
      </c>
      <c r="R44" s="232">
        <v>18845.327041</v>
      </c>
      <c r="S44" s="232">
        <v>18850.73993</v>
      </c>
      <c r="T44" s="232">
        <v>18856.036186000001</v>
      </c>
      <c r="U44" s="232">
        <v>18862.341681000002</v>
      </c>
      <c r="V44" s="232">
        <v>18869.441929000001</v>
      </c>
      <c r="W44" s="232">
        <v>18876.787355</v>
      </c>
      <c r="X44" s="232">
        <v>18883.930571000001</v>
      </c>
      <c r="Y44" s="232">
        <v>18890.832923000002</v>
      </c>
      <c r="Z44" s="232">
        <v>18897.557941999999</v>
      </c>
      <c r="AA44" s="232">
        <v>18904.289423999999</v>
      </c>
      <c r="AB44" s="232">
        <v>18911.692232000001</v>
      </c>
      <c r="AC44" s="232">
        <v>18920.551490000002</v>
      </c>
      <c r="AD44" s="232">
        <v>18931.393927000001</v>
      </c>
      <c r="AE44" s="232">
        <v>18943.712670000001</v>
      </c>
      <c r="AF44" s="232">
        <v>18956.742446</v>
      </c>
      <c r="AG44" s="232">
        <v>18969.963253999998</v>
      </c>
      <c r="AH44" s="232">
        <v>18983.836167000001</v>
      </c>
      <c r="AI44" s="232">
        <v>18999.067529</v>
      </c>
      <c r="AJ44" s="232">
        <v>19014.167452000002</v>
      </c>
      <c r="AK44" s="232">
        <v>19018.861118000001</v>
      </c>
      <c r="AL44" s="232">
        <v>19000.677477000001</v>
      </c>
      <c r="AM44" s="232">
        <v>18951.259343000002</v>
      </c>
      <c r="AN44" s="232">
        <v>18878.704985</v>
      </c>
      <c r="AO44" s="232">
        <v>18795.226535000002</v>
      </c>
      <c r="AP44" s="232">
        <v>18716.350305</v>
      </c>
      <c r="AQ44" s="232">
        <v>18670.859327999999</v>
      </c>
      <c r="AR44" s="232">
        <v>18690.850818999999</v>
      </c>
      <c r="AS44" s="232">
        <v>18792.726691</v>
      </c>
      <c r="AT44" s="232">
        <v>18930.107663999999</v>
      </c>
      <c r="AU44" s="232">
        <v>19040.919161000002</v>
      </c>
      <c r="AV44" s="232">
        <v>19079.741653000001</v>
      </c>
      <c r="AW44" s="232">
        <v>19067.775817000002</v>
      </c>
      <c r="AX44" s="232">
        <v>19042.877382999999</v>
      </c>
      <c r="AY44" s="232">
        <v>19034.839975999999</v>
      </c>
      <c r="AZ44" s="232">
        <v>19041.208812000001</v>
      </c>
      <c r="BA44" s="232">
        <v>19051.467002000001</v>
      </c>
      <c r="BB44" s="232">
        <v>19057.328812</v>
      </c>
      <c r="BC44" s="232">
        <v>19059.433130000001</v>
      </c>
      <c r="BD44" s="232">
        <v>19060.649995</v>
      </c>
      <c r="BE44" s="232">
        <v>19063.548106999999</v>
      </c>
      <c r="BF44" s="232">
        <v>19069.490797999999</v>
      </c>
      <c r="BG44" s="232">
        <v>19079.540058999999</v>
      </c>
      <c r="BH44" s="305">
        <v>19094.22</v>
      </c>
      <c r="BI44" s="305">
        <v>19111.91</v>
      </c>
      <c r="BJ44" s="305">
        <v>19130.46</v>
      </c>
      <c r="BK44" s="305">
        <v>19148.14</v>
      </c>
      <c r="BL44" s="305">
        <v>19164.97</v>
      </c>
      <c r="BM44" s="305">
        <v>19181.41</v>
      </c>
      <c r="BN44" s="305">
        <v>19197.87</v>
      </c>
      <c r="BO44" s="305">
        <v>19214.55</v>
      </c>
      <c r="BP44" s="305">
        <v>19231.580000000002</v>
      </c>
      <c r="BQ44" s="305">
        <v>19248.91</v>
      </c>
      <c r="BR44" s="305">
        <v>19265.740000000002</v>
      </c>
      <c r="BS44" s="305">
        <v>19281.09</v>
      </c>
      <c r="BT44" s="305">
        <v>19294.330000000002</v>
      </c>
      <c r="BU44" s="305">
        <v>19306.240000000002</v>
      </c>
      <c r="BV44" s="305">
        <v>19317.990000000002</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726</v>
      </c>
      <c r="B46" s="204" t="s">
        <v>435</v>
      </c>
      <c r="C46" s="250">
        <v>7.3860876542999998</v>
      </c>
      <c r="D46" s="250">
        <v>7.3922358025000001</v>
      </c>
      <c r="E46" s="250">
        <v>7.3985765431999999</v>
      </c>
      <c r="F46" s="250">
        <v>7.4056530864000001</v>
      </c>
      <c r="G46" s="250">
        <v>7.4119716048999997</v>
      </c>
      <c r="H46" s="250">
        <v>7.4180753085999998</v>
      </c>
      <c r="I46" s="250">
        <v>7.4250950617000004</v>
      </c>
      <c r="J46" s="250">
        <v>7.4299209877000001</v>
      </c>
      <c r="K46" s="250">
        <v>7.4336839505999999</v>
      </c>
      <c r="L46" s="250">
        <v>7.4339197530999996</v>
      </c>
      <c r="M46" s="250">
        <v>7.4374049383000003</v>
      </c>
      <c r="N46" s="250">
        <v>7.4416753085999998</v>
      </c>
      <c r="O46" s="250">
        <v>7.4476691358</v>
      </c>
      <c r="P46" s="250">
        <v>7.4528061727999999</v>
      </c>
      <c r="Q46" s="250">
        <v>7.4580246914000003</v>
      </c>
      <c r="R46" s="250">
        <v>7.4642432099000002</v>
      </c>
      <c r="S46" s="250">
        <v>7.4689358024999999</v>
      </c>
      <c r="T46" s="250">
        <v>7.4730209877</v>
      </c>
      <c r="U46" s="250">
        <v>7.4744345679000004</v>
      </c>
      <c r="V46" s="250">
        <v>7.4788530864</v>
      </c>
      <c r="W46" s="250">
        <v>7.4842123456999996</v>
      </c>
      <c r="X46" s="250">
        <v>7.4924432099000002</v>
      </c>
      <c r="Y46" s="250">
        <v>7.4982358025</v>
      </c>
      <c r="Z46" s="250">
        <v>7.5035209877</v>
      </c>
      <c r="AA46" s="250">
        <v>7.5059777778000001</v>
      </c>
      <c r="AB46" s="250">
        <v>7.5119888889000004</v>
      </c>
      <c r="AC46" s="250">
        <v>7.5192333332999999</v>
      </c>
      <c r="AD46" s="250">
        <v>7.5312123457000002</v>
      </c>
      <c r="AE46" s="250">
        <v>7.5382975309000004</v>
      </c>
      <c r="AF46" s="250">
        <v>7.5439901235000004</v>
      </c>
      <c r="AG46" s="250">
        <v>7.5476234568000002</v>
      </c>
      <c r="AH46" s="250">
        <v>7.5510308642000004</v>
      </c>
      <c r="AI46" s="250">
        <v>7.553545679</v>
      </c>
      <c r="AJ46" s="250">
        <v>7.5545999999999998</v>
      </c>
      <c r="AK46" s="250">
        <v>7.5557555556000002</v>
      </c>
      <c r="AL46" s="250">
        <v>7.5564444444000003</v>
      </c>
      <c r="AM46" s="250">
        <v>7.7317530864000004</v>
      </c>
      <c r="AN46" s="250">
        <v>7.6001938272</v>
      </c>
      <c r="AO46" s="250">
        <v>7.3368530863999997</v>
      </c>
      <c r="AP46" s="250">
        <v>6.5251333333000003</v>
      </c>
      <c r="AQ46" s="250">
        <v>6.3106777777999996</v>
      </c>
      <c r="AR46" s="250">
        <v>6.2768888889000003</v>
      </c>
      <c r="AS46" s="250">
        <v>6.7136185184999997</v>
      </c>
      <c r="AT46" s="250">
        <v>6.8237740741000001</v>
      </c>
      <c r="AU46" s="250">
        <v>6.8972074073999998</v>
      </c>
      <c r="AV46" s="250">
        <v>6.8909939464000001</v>
      </c>
      <c r="AW46" s="250">
        <v>6.9231762644000003</v>
      </c>
      <c r="AX46" s="250">
        <v>6.9508297892000002</v>
      </c>
      <c r="AY46" s="250">
        <v>6.9656425233999997</v>
      </c>
      <c r="AZ46" s="250">
        <v>6.9904724599000003</v>
      </c>
      <c r="BA46" s="250">
        <v>7.0170076013999996</v>
      </c>
      <c r="BB46" s="250">
        <v>7.0410675606000002</v>
      </c>
      <c r="BC46" s="250">
        <v>7.0741484022999996</v>
      </c>
      <c r="BD46" s="250">
        <v>7.1120697392999999</v>
      </c>
      <c r="BE46" s="250">
        <v>7.1720009173000001</v>
      </c>
      <c r="BF46" s="250">
        <v>7.2067262355999997</v>
      </c>
      <c r="BG46" s="250">
        <v>7.2334150397999997</v>
      </c>
      <c r="BH46" s="316">
        <v>7.2414389999999997</v>
      </c>
      <c r="BI46" s="316">
        <v>7.2600259999999999</v>
      </c>
      <c r="BJ46" s="316">
        <v>7.2785479999999998</v>
      </c>
      <c r="BK46" s="316">
        <v>7.2962550000000004</v>
      </c>
      <c r="BL46" s="316">
        <v>7.3152100000000004</v>
      </c>
      <c r="BM46" s="316">
        <v>7.3346629999999999</v>
      </c>
      <c r="BN46" s="316">
        <v>7.3570140000000004</v>
      </c>
      <c r="BO46" s="316">
        <v>7.3756620000000002</v>
      </c>
      <c r="BP46" s="316">
        <v>7.393008</v>
      </c>
      <c r="BQ46" s="316">
        <v>7.4096570000000002</v>
      </c>
      <c r="BR46" s="316">
        <v>7.4239449999999998</v>
      </c>
      <c r="BS46" s="316">
        <v>7.4364759999999999</v>
      </c>
      <c r="BT46" s="316">
        <v>7.4453189999999996</v>
      </c>
      <c r="BU46" s="316">
        <v>7.4557859999999998</v>
      </c>
      <c r="BV46" s="316">
        <v>7.4659440000000004</v>
      </c>
    </row>
    <row r="47" spans="1:74" s="160" customFormat="1" ht="11.1" customHeight="1" x14ac:dyDescent="0.2">
      <c r="A47" s="148" t="s">
        <v>727</v>
      </c>
      <c r="B47" s="204" t="s">
        <v>468</v>
      </c>
      <c r="C47" s="250">
        <v>19.5093</v>
      </c>
      <c r="D47" s="250">
        <v>19.531255556000001</v>
      </c>
      <c r="E47" s="250">
        <v>19.552544443999999</v>
      </c>
      <c r="F47" s="250">
        <v>19.572248148</v>
      </c>
      <c r="G47" s="250">
        <v>19.592892592999998</v>
      </c>
      <c r="H47" s="250">
        <v>19.613559258999999</v>
      </c>
      <c r="I47" s="250">
        <v>19.634806173000001</v>
      </c>
      <c r="J47" s="250">
        <v>19.655098765000002</v>
      </c>
      <c r="K47" s="250">
        <v>19.674995062000001</v>
      </c>
      <c r="L47" s="250">
        <v>19.695892593</v>
      </c>
      <c r="M47" s="250">
        <v>19.713948148</v>
      </c>
      <c r="N47" s="250">
        <v>19.730559259</v>
      </c>
      <c r="O47" s="250">
        <v>19.739508642000001</v>
      </c>
      <c r="P47" s="250">
        <v>19.757893827</v>
      </c>
      <c r="Q47" s="250">
        <v>19.779497531000001</v>
      </c>
      <c r="R47" s="250">
        <v>19.811875309000001</v>
      </c>
      <c r="S47" s="250">
        <v>19.834249383</v>
      </c>
      <c r="T47" s="250">
        <v>19.854175308999999</v>
      </c>
      <c r="U47" s="250">
        <v>19.867554321</v>
      </c>
      <c r="V47" s="250">
        <v>19.885658025000001</v>
      </c>
      <c r="W47" s="250">
        <v>19.904387654000001</v>
      </c>
      <c r="X47" s="250">
        <v>19.924903703999998</v>
      </c>
      <c r="Y47" s="250">
        <v>19.944014814999999</v>
      </c>
      <c r="Z47" s="250">
        <v>19.962881481</v>
      </c>
      <c r="AA47" s="250">
        <v>19.983286419999999</v>
      </c>
      <c r="AB47" s="250">
        <v>20.000327160000001</v>
      </c>
      <c r="AC47" s="250">
        <v>20.015786420000001</v>
      </c>
      <c r="AD47" s="250">
        <v>20.02814321</v>
      </c>
      <c r="AE47" s="250">
        <v>20.041580246999999</v>
      </c>
      <c r="AF47" s="250">
        <v>20.054576543</v>
      </c>
      <c r="AG47" s="250">
        <v>20.070509876999999</v>
      </c>
      <c r="AH47" s="250">
        <v>20.080091358000001</v>
      </c>
      <c r="AI47" s="250">
        <v>20.086698765000001</v>
      </c>
      <c r="AJ47" s="250">
        <v>20.087379012</v>
      </c>
      <c r="AK47" s="250">
        <v>20.090253086000001</v>
      </c>
      <c r="AL47" s="250">
        <v>20.092367900999999</v>
      </c>
      <c r="AM47" s="250">
        <v>20.592024690999999</v>
      </c>
      <c r="AN47" s="250">
        <v>20.218895062000001</v>
      </c>
      <c r="AO47" s="250">
        <v>19.471280246999999</v>
      </c>
      <c r="AP47" s="250">
        <v>17.179377777999999</v>
      </c>
      <c r="AQ47" s="250">
        <v>16.560144443999999</v>
      </c>
      <c r="AR47" s="250">
        <v>16.443777778000001</v>
      </c>
      <c r="AS47" s="250">
        <v>17.621704938000001</v>
      </c>
      <c r="AT47" s="250">
        <v>17.917501235</v>
      </c>
      <c r="AU47" s="250">
        <v>18.122593826999999</v>
      </c>
      <c r="AV47" s="250">
        <v>18.154879005000002</v>
      </c>
      <c r="AW47" s="250">
        <v>18.240141973</v>
      </c>
      <c r="AX47" s="250">
        <v>18.296279021</v>
      </c>
      <c r="AY47" s="250">
        <v>18.267313669</v>
      </c>
      <c r="AZ47" s="250">
        <v>18.307181236000002</v>
      </c>
      <c r="BA47" s="250">
        <v>18.359905241</v>
      </c>
      <c r="BB47" s="250">
        <v>18.436103237000001</v>
      </c>
      <c r="BC47" s="250">
        <v>18.506576958</v>
      </c>
      <c r="BD47" s="250">
        <v>18.581943954</v>
      </c>
      <c r="BE47" s="250">
        <v>18.675015882</v>
      </c>
      <c r="BF47" s="250">
        <v>18.750560689</v>
      </c>
      <c r="BG47" s="250">
        <v>18.82139003</v>
      </c>
      <c r="BH47" s="316">
        <v>18.879819999999999</v>
      </c>
      <c r="BI47" s="316">
        <v>18.94698</v>
      </c>
      <c r="BJ47" s="316">
        <v>19.01519</v>
      </c>
      <c r="BK47" s="316">
        <v>19.084630000000001</v>
      </c>
      <c r="BL47" s="316">
        <v>19.154800000000002</v>
      </c>
      <c r="BM47" s="316">
        <v>19.225860000000001</v>
      </c>
      <c r="BN47" s="316">
        <v>19.303380000000001</v>
      </c>
      <c r="BO47" s="316">
        <v>19.372109999999999</v>
      </c>
      <c r="BP47" s="316">
        <v>19.437580000000001</v>
      </c>
      <c r="BQ47" s="316">
        <v>19.505040000000001</v>
      </c>
      <c r="BR47" s="316">
        <v>19.560089999999999</v>
      </c>
      <c r="BS47" s="316">
        <v>19.607970000000002</v>
      </c>
      <c r="BT47" s="316">
        <v>19.64472</v>
      </c>
      <c r="BU47" s="316">
        <v>19.68122</v>
      </c>
      <c r="BV47" s="316">
        <v>19.713509999999999</v>
      </c>
    </row>
    <row r="48" spans="1:74" s="160" customFormat="1" ht="11.1" customHeight="1" x14ac:dyDescent="0.2">
      <c r="A48" s="148" t="s">
        <v>728</v>
      </c>
      <c r="B48" s="204" t="s">
        <v>436</v>
      </c>
      <c r="C48" s="250">
        <v>21.936659258999999</v>
      </c>
      <c r="D48" s="250">
        <v>21.952703704000001</v>
      </c>
      <c r="E48" s="250">
        <v>21.969437036999999</v>
      </c>
      <c r="F48" s="250">
        <v>21.991565432000002</v>
      </c>
      <c r="G48" s="250">
        <v>22.006146913999999</v>
      </c>
      <c r="H48" s="250">
        <v>22.017887653999999</v>
      </c>
      <c r="I48" s="250">
        <v>22.019128394999999</v>
      </c>
      <c r="J48" s="250">
        <v>22.030932099000001</v>
      </c>
      <c r="K48" s="250">
        <v>22.045639506000001</v>
      </c>
      <c r="L48" s="250">
        <v>22.063887653999998</v>
      </c>
      <c r="M48" s="250">
        <v>22.083924691</v>
      </c>
      <c r="N48" s="250">
        <v>22.106387653999999</v>
      </c>
      <c r="O48" s="250">
        <v>22.142002469000001</v>
      </c>
      <c r="P48" s="250">
        <v>22.161272839999999</v>
      </c>
      <c r="Q48" s="250">
        <v>22.174924691000001</v>
      </c>
      <c r="R48" s="250">
        <v>22.170661727999999</v>
      </c>
      <c r="S48" s="250">
        <v>22.182298764999999</v>
      </c>
      <c r="T48" s="250">
        <v>22.197539505999998</v>
      </c>
      <c r="U48" s="250">
        <v>22.226230864000001</v>
      </c>
      <c r="V48" s="250">
        <v>22.241293827</v>
      </c>
      <c r="W48" s="250">
        <v>22.252575309000001</v>
      </c>
      <c r="X48" s="250">
        <v>22.253675308999998</v>
      </c>
      <c r="Y48" s="250">
        <v>22.262193827000001</v>
      </c>
      <c r="Z48" s="250">
        <v>22.271730863999998</v>
      </c>
      <c r="AA48" s="250">
        <v>22.287402469</v>
      </c>
      <c r="AB48" s="250">
        <v>22.295139506000002</v>
      </c>
      <c r="AC48" s="250">
        <v>22.300058024999998</v>
      </c>
      <c r="AD48" s="250">
        <v>22.296202469000001</v>
      </c>
      <c r="AE48" s="250">
        <v>22.299950617</v>
      </c>
      <c r="AF48" s="250">
        <v>22.305346914000001</v>
      </c>
      <c r="AG48" s="250">
        <v>22.316988889000001</v>
      </c>
      <c r="AH48" s="250">
        <v>22.322233333</v>
      </c>
      <c r="AI48" s="250">
        <v>22.325677777999999</v>
      </c>
      <c r="AJ48" s="250">
        <v>22.328433333</v>
      </c>
      <c r="AK48" s="250">
        <v>22.327444444000001</v>
      </c>
      <c r="AL48" s="250">
        <v>22.323822222</v>
      </c>
      <c r="AM48" s="250">
        <v>22.755966666999999</v>
      </c>
      <c r="AN48" s="250">
        <v>22.418277778</v>
      </c>
      <c r="AO48" s="250">
        <v>21.749155556000002</v>
      </c>
      <c r="AP48" s="250">
        <v>19.658540740999999</v>
      </c>
      <c r="AQ48" s="250">
        <v>19.144096296000001</v>
      </c>
      <c r="AR48" s="250">
        <v>19.115762963000002</v>
      </c>
      <c r="AS48" s="250">
        <v>20.400390123000001</v>
      </c>
      <c r="AT48" s="250">
        <v>20.724141974999998</v>
      </c>
      <c r="AU48" s="250">
        <v>20.913867901</v>
      </c>
      <c r="AV48" s="250">
        <v>20.800862747</v>
      </c>
      <c r="AW48" s="250">
        <v>20.849065687</v>
      </c>
      <c r="AX48" s="250">
        <v>20.889771566</v>
      </c>
      <c r="AY48" s="250">
        <v>20.906438508000001</v>
      </c>
      <c r="AZ48" s="250">
        <v>20.944556676000001</v>
      </c>
      <c r="BA48" s="250">
        <v>20.987584191</v>
      </c>
      <c r="BB48" s="250">
        <v>21.021054835000001</v>
      </c>
      <c r="BC48" s="250">
        <v>21.084750711000002</v>
      </c>
      <c r="BD48" s="250">
        <v>21.164205598999999</v>
      </c>
      <c r="BE48" s="250">
        <v>21.300666484000001</v>
      </c>
      <c r="BF48" s="250">
        <v>21.380704157</v>
      </c>
      <c r="BG48" s="250">
        <v>21.445565602999999</v>
      </c>
      <c r="BH48" s="316">
        <v>21.47261</v>
      </c>
      <c r="BI48" s="316">
        <v>21.524100000000001</v>
      </c>
      <c r="BJ48" s="316">
        <v>21.577390000000001</v>
      </c>
      <c r="BK48" s="316">
        <v>21.638179999999998</v>
      </c>
      <c r="BL48" s="316">
        <v>21.690809999999999</v>
      </c>
      <c r="BM48" s="316">
        <v>21.740960000000001</v>
      </c>
      <c r="BN48" s="316">
        <v>21.787980000000001</v>
      </c>
      <c r="BO48" s="316">
        <v>21.833690000000001</v>
      </c>
      <c r="BP48" s="316">
        <v>21.87745</v>
      </c>
      <c r="BQ48" s="316">
        <v>21.917390000000001</v>
      </c>
      <c r="BR48" s="316">
        <v>21.958590000000001</v>
      </c>
      <c r="BS48" s="316">
        <v>21.999199999999998</v>
      </c>
      <c r="BT48" s="316">
        <v>22.043800000000001</v>
      </c>
      <c r="BU48" s="316">
        <v>22.079799999999999</v>
      </c>
      <c r="BV48" s="316">
        <v>22.11178</v>
      </c>
    </row>
    <row r="49" spans="1:74" s="160" customFormat="1" ht="11.1" customHeight="1" x14ac:dyDescent="0.2">
      <c r="A49" s="148" t="s">
        <v>729</v>
      </c>
      <c r="B49" s="204" t="s">
        <v>437</v>
      </c>
      <c r="C49" s="250">
        <v>10.661039506</v>
      </c>
      <c r="D49" s="250">
        <v>10.668487654</v>
      </c>
      <c r="E49" s="250">
        <v>10.672672840000001</v>
      </c>
      <c r="F49" s="250">
        <v>10.667965432000001</v>
      </c>
      <c r="G49" s="250">
        <v>10.669846914000001</v>
      </c>
      <c r="H49" s="250">
        <v>10.672687654000001</v>
      </c>
      <c r="I49" s="250">
        <v>10.676897531</v>
      </c>
      <c r="J49" s="250">
        <v>10.681349383000001</v>
      </c>
      <c r="K49" s="250">
        <v>10.686453086</v>
      </c>
      <c r="L49" s="250">
        <v>10.690880247000001</v>
      </c>
      <c r="M49" s="250">
        <v>10.698283951000001</v>
      </c>
      <c r="N49" s="250">
        <v>10.707335801999999</v>
      </c>
      <c r="O49" s="250">
        <v>10.724025925999999</v>
      </c>
      <c r="P49" s="250">
        <v>10.731881481</v>
      </c>
      <c r="Q49" s="250">
        <v>10.736892593</v>
      </c>
      <c r="R49" s="250">
        <v>10.731241975</v>
      </c>
      <c r="S49" s="250">
        <v>10.73642716</v>
      </c>
      <c r="T49" s="250">
        <v>10.744630863999999</v>
      </c>
      <c r="U49" s="250">
        <v>10.764381480999999</v>
      </c>
      <c r="V49" s="250">
        <v>10.772225926000001</v>
      </c>
      <c r="W49" s="250">
        <v>10.776692593</v>
      </c>
      <c r="X49" s="250">
        <v>10.77127284</v>
      </c>
      <c r="Y49" s="250">
        <v>10.773865431999999</v>
      </c>
      <c r="Z49" s="250">
        <v>10.777961727999999</v>
      </c>
      <c r="AA49" s="250">
        <v>10.785082716</v>
      </c>
      <c r="AB49" s="250">
        <v>10.791045679</v>
      </c>
      <c r="AC49" s="250">
        <v>10.797371605</v>
      </c>
      <c r="AD49" s="250">
        <v>10.80552716</v>
      </c>
      <c r="AE49" s="250">
        <v>10.811479011999999</v>
      </c>
      <c r="AF49" s="250">
        <v>10.816693827</v>
      </c>
      <c r="AG49" s="250">
        <v>10.819665432000001</v>
      </c>
      <c r="AH49" s="250">
        <v>10.824535802</v>
      </c>
      <c r="AI49" s="250">
        <v>10.829798765</v>
      </c>
      <c r="AJ49" s="250">
        <v>10.838288888999999</v>
      </c>
      <c r="AK49" s="250">
        <v>10.842211110999999</v>
      </c>
      <c r="AL49" s="250">
        <v>10.8444</v>
      </c>
      <c r="AM49" s="250">
        <v>11.008811111</v>
      </c>
      <c r="AN49" s="250">
        <v>10.884566667</v>
      </c>
      <c r="AO49" s="250">
        <v>10.635622222</v>
      </c>
      <c r="AP49" s="250">
        <v>9.8632913579999997</v>
      </c>
      <c r="AQ49" s="250">
        <v>9.6639617284000003</v>
      </c>
      <c r="AR49" s="250">
        <v>9.6389469135999999</v>
      </c>
      <c r="AS49" s="250">
        <v>10.075190123</v>
      </c>
      <c r="AT49" s="250">
        <v>10.183597531</v>
      </c>
      <c r="AU49" s="250">
        <v>10.251112345999999</v>
      </c>
      <c r="AV49" s="250">
        <v>10.226175703999999</v>
      </c>
      <c r="AW49" s="250">
        <v>10.250574480999999</v>
      </c>
      <c r="AX49" s="250">
        <v>10.272749814999999</v>
      </c>
      <c r="AY49" s="250">
        <v>10.284311404</v>
      </c>
      <c r="AZ49" s="250">
        <v>10.308332574</v>
      </c>
      <c r="BA49" s="250">
        <v>10.336423023</v>
      </c>
      <c r="BB49" s="250">
        <v>10.370257989000001</v>
      </c>
      <c r="BC49" s="250">
        <v>10.405230572000001</v>
      </c>
      <c r="BD49" s="250">
        <v>10.443016009000001</v>
      </c>
      <c r="BE49" s="250">
        <v>10.496532511</v>
      </c>
      <c r="BF49" s="250">
        <v>10.530254996</v>
      </c>
      <c r="BG49" s="250">
        <v>10.557101676</v>
      </c>
      <c r="BH49" s="316">
        <v>10.569599999999999</v>
      </c>
      <c r="BI49" s="316">
        <v>10.5883</v>
      </c>
      <c r="BJ49" s="316">
        <v>10.605729999999999</v>
      </c>
      <c r="BK49" s="316">
        <v>10.61942</v>
      </c>
      <c r="BL49" s="316">
        <v>10.63618</v>
      </c>
      <c r="BM49" s="316">
        <v>10.65353</v>
      </c>
      <c r="BN49" s="316">
        <v>10.67231</v>
      </c>
      <c r="BO49" s="316">
        <v>10.690200000000001</v>
      </c>
      <c r="BP49" s="316">
        <v>10.70805</v>
      </c>
      <c r="BQ49" s="316">
        <v>10.727969999999999</v>
      </c>
      <c r="BR49" s="316">
        <v>10.74413</v>
      </c>
      <c r="BS49" s="316">
        <v>10.758660000000001</v>
      </c>
      <c r="BT49" s="316">
        <v>10.770440000000001</v>
      </c>
      <c r="BU49" s="316">
        <v>10.782539999999999</v>
      </c>
      <c r="BV49" s="316">
        <v>10.793850000000001</v>
      </c>
    </row>
    <row r="50" spans="1:74" s="160" customFormat="1" ht="11.1" customHeight="1" x14ac:dyDescent="0.2">
      <c r="A50" s="148" t="s">
        <v>730</v>
      </c>
      <c r="B50" s="204" t="s">
        <v>438</v>
      </c>
      <c r="C50" s="250">
        <v>27.998965431999999</v>
      </c>
      <c r="D50" s="250">
        <v>28.035069136000001</v>
      </c>
      <c r="E50" s="250">
        <v>28.069765432000001</v>
      </c>
      <c r="F50" s="250">
        <v>28.110555556000001</v>
      </c>
      <c r="G50" s="250">
        <v>28.136811111</v>
      </c>
      <c r="H50" s="250">
        <v>28.156033333</v>
      </c>
      <c r="I50" s="250">
        <v>28.138207406999999</v>
      </c>
      <c r="J50" s="250">
        <v>28.165874074000001</v>
      </c>
      <c r="K50" s="250">
        <v>28.209018519000001</v>
      </c>
      <c r="L50" s="250">
        <v>28.289882716000001</v>
      </c>
      <c r="M50" s="250">
        <v>28.347301235</v>
      </c>
      <c r="N50" s="250">
        <v>28.403516049</v>
      </c>
      <c r="O50" s="250">
        <v>28.459277778000001</v>
      </c>
      <c r="P50" s="250">
        <v>28.512522222000001</v>
      </c>
      <c r="Q50" s="250">
        <v>28.564</v>
      </c>
      <c r="R50" s="250">
        <v>28.614896296000001</v>
      </c>
      <c r="S50" s="250">
        <v>28.661951852000001</v>
      </c>
      <c r="T50" s="250">
        <v>28.706351852000001</v>
      </c>
      <c r="U50" s="250">
        <v>28.749222222</v>
      </c>
      <c r="V50" s="250">
        <v>28.787466667</v>
      </c>
      <c r="W50" s="250">
        <v>28.822211111000001</v>
      </c>
      <c r="X50" s="250">
        <v>28.841312345999999</v>
      </c>
      <c r="Y50" s="250">
        <v>28.878164198</v>
      </c>
      <c r="Z50" s="250">
        <v>28.920623457000001</v>
      </c>
      <c r="AA50" s="250">
        <v>28.984655556</v>
      </c>
      <c r="AB50" s="250">
        <v>29.026355555999999</v>
      </c>
      <c r="AC50" s="250">
        <v>29.061688888999999</v>
      </c>
      <c r="AD50" s="250">
        <v>29.078571605</v>
      </c>
      <c r="AE50" s="250">
        <v>29.110234567999999</v>
      </c>
      <c r="AF50" s="250">
        <v>29.144593827000001</v>
      </c>
      <c r="AG50" s="250">
        <v>29.185832098999999</v>
      </c>
      <c r="AH50" s="250">
        <v>29.222446913999999</v>
      </c>
      <c r="AI50" s="250">
        <v>29.258620988000001</v>
      </c>
      <c r="AJ50" s="250">
        <v>29.306625925999999</v>
      </c>
      <c r="AK50" s="250">
        <v>29.332714814999999</v>
      </c>
      <c r="AL50" s="250">
        <v>29.349159259</v>
      </c>
      <c r="AM50" s="250">
        <v>29.816453085999999</v>
      </c>
      <c r="AN50" s="250">
        <v>29.468238272000001</v>
      </c>
      <c r="AO50" s="250">
        <v>28.765008642000002</v>
      </c>
      <c r="AP50" s="250">
        <v>26.583825925999999</v>
      </c>
      <c r="AQ50" s="250">
        <v>26.012770369999998</v>
      </c>
      <c r="AR50" s="250">
        <v>25.928903704</v>
      </c>
      <c r="AS50" s="250">
        <v>27.105287654000001</v>
      </c>
      <c r="AT50" s="250">
        <v>27.416002468999999</v>
      </c>
      <c r="AU50" s="250">
        <v>27.634109877</v>
      </c>
      <c r="AV50" s="250">
        <v>27.674723509</v>
      </c>
      <c r="AW50" s="250">
        <v>27.771280876999999</v>
      </c>
      <c r="AX50" s="250">
        <v>27.838895612999998</v>
      </c>
      <c r="AY50" s="250">
        <v>27.815992655999999</v>
      </c>
      <c r="AZ50" s="250">
        <v>27.871903422999999</v>
      </c>
      <c r="BA50" s="250">
        <v>27.945052854</v>
      </c>
      <c r="BB50" s="250">
        <v>28.024750572999999</v>
      </c>
      <c r="BC50" s="250">
        <v>28.140395112</v>
      </c>
      <c r="BD50" s="250">
        <v>28.281296094000002</v>
      </c>
      <c r="BE50" s="250">
        <v>28.527498390000002</v>
      </c>
      <c r="BF50" s="250">
        <v>28.658878609999999</v>
      </c>
      <c r="BG50" s="250">
        <v>28.755481622000001</v>
      </c>
      <c r="BH50" s="316">
        <v>28.7697</v>
      </c>
      <c r="BI50" s="316">
        <v>28.832450000000001</v>
      </c>
      <c r="BJ50" s="316">
        <v>28.896139999999999</v>
      </c>
      <c r="BK50" s="316">
        <v>28.962669999999999</v>
      </c>
      <c r="BL50" s="316">
        <v>29.026769999999999</v>
      </c>
      <c r="BM50" s="316">
        <v>29.09037</v>
      </c>
      <c r="BN50" s="316">
        <v>29.154679999999999</v>
      </c>
      <c r="BO50" s="316">
        <v>29.216329999999999</v>
      </c>
      <c r="BP50" s="316">
        <v>29.27656</v>
      </c>
      <c r="BQ50" s="316">
        <v>29.337730000000001</v>
      </c>
      <c r="BR50" s="316">
        <v>29.393319999999999</v>
      </c>
      <c r="BS50" s="316">
        <v>29.445699999999999</v>
      </c>
      <c r="BT50" s="316">
        <v>29.493179999999999</v>
      </c>
      <c r="BU50" s="316">
        <v>29.540430000000001</v>
      </c>
      <c r="BV50" s="316">
        <v>29.585760000000001</v>
      </c>
    </row>
    <row r="51" spans="1:74" s="160" customFormat="1" ht="11.1" customHeight="1" x14ac:dyDescent="0.2">
      <c r="A51" s="148" t="s">
        <v>731</v>
      </c>
      <c r="B51" s="204" t="s">
        <v>439</v>
      </c>
      <c r="C51" s="250">
        <v>8.0746086419999994</v>
      </c>
      <c r="D51" s="250">
        <v>8.0820160494</v>
      </c>
      <c r="E51" s="250">
        <v>8.0877753085999995</v>
      </c>
      <c r="F51" s="250">
        <v>8.0886419752999998</v>
      </c>
      <c r="G51" s="250">
        <v>8.0935382715999999</v>
      </c>
      <c r="H51" s="250">
        <v>8.0992197530999999</v>
      </c>
      <c r="I51" s="250">
        <v>8.1059037036999992</v>
      </c>
      <c r="J51" s="250">
        <v>8.1129925925999995</v>
      </c>
      <c r="K51" s="250">
        <v>8.1207037037000003</v>
      </c>
      <c r="L51" s="250">
        <v>8.1313679012000009</v>
      </c>
      <c r="M51" s="250">
        <v>8.1385753086000001</v>
      </c>
      <c r="N51" s="250">
        <v>8.1446567901000009</v>
      </c>
      <c r="O51" s="250">
        <v>8.1456370370000002</v>
      </c>
      <c r="P51" s="250">
        <v>8.1524481480999995</v>
      </c>
      <c r="Q51" s="250">
        <v>8.1611148147999995</v>
      </c>
      <c r="R51" s="250">
        <v>8.1752617284000006</v>
      </c>
      <c r="S51" s="250">
        <v>8.1849209877</v>
      </c>
      <c r="T51" s="250">
        <v>8.1937172839999999</v>
      </c>
      <c r="U51" s="250">
        <v>8.1997049383</v>
      </c>
      <c r="V51" s="250">
        <v>8.2082345678999999</v>
      </c>
      <c r="W51" s="250">
        <v>8.2173604937999993</v>
      </c>
      <c r="X51" s="250">
        <v>8.2267370369999995</v>
      </c>
      <c r="Y51" s="250">
        <v>8.2373148147999995</v>
      </c>
      <c r="Z51" s="250">
        <v>8.2487481481000007</v>
      </c>
      <c r="AA51" s="250">
        <v>8.2650864197999994</v>
      </c>
      <c r="AB51" s="250">
        <v>8.2751938272000007</v>
      </c>
      <c r="AC51" s="250">
        <v>8.2831197530999994</v>
      </c>
      <c r="AD51" s="250">
        <v>8.2849925926000001</v>
      </c>
      <c r="AE51" s="250">
        <v>8.2914592592999998</v>
      </c>
      <c r="AF51" s="250">
        <v>8.2986481480999998</v>
      </c>
      <c r="AG51" s="250">
        <v>8.3097493826999997</v>
      </c>
      <c r="AH51" s="250">
        <v>8.3159901235000007</v>
      </c>
      <c r="AI51" s="250">
        <v>8.3205604938000004</v>
      </c>
      <c r="AJ51" s="250">
        <v>8.3193469136000004</v>
      </c>
      <c r="AK51" s="250">
        <v>8.3236617283999994</v>
      </c>
      <c r="AL51" s="250">
        <v>8.3293913580000005</v>
      </c>
      <c r="AM51" s="250">
        <v>8.4681061728000007</v>
      </c>
      <c r="AN51" s="250">
        <v>8.3779876543</v>
      </c>
      <c r="AO51" s="250">
        <v>8.1906061728000008</v>
      </c>
      <c r="AP51" s="250">
        <v>7.5930629630000004</v>
      </c>
      <c r="AQ51" s="250">
        <v>7.4458296296000004</v>
      </c>
      <c r="AR51" s="250">
        <v>7.4360074074</v>
      </c>
      <c r="AS51" s="250">
        <v>7.7841839506000001</v>
      </c>
      <c r="AT51" s="250">
        <v>7.8837432099000004</v>
      </c>
      <c r="AU51" s="250">
        <v>7.9552728395000001</v>
      </c>
      <c r="AV51" s="250">
        <v>7.9774183972000001</v>
      </c>
      <c r="AW51" s="250">
        <v>8.0089045992999992</v>
      </c>
      <c r="AX51" s="250">
        <v>8.0283770034999993</v>
      </c>
      <c r="AY51" s="250">
        <v>8.0145722996999993</v>
      </c>
      <c r="AZ51" s="250">
        <v>8.0259645907999992</v>
      </c>
      <c r="BA51" s="250">
        <v>8.0412905667000008</v>
      </c>
      <c r="BB51" s="250">
        <v>8.0591718047000001</v>
      </c>
      <c r="BC51" s="250">
        <v>8.0833989671000008</v>
      </c>
      <c r="BD51" s="250">
        <v>8.1125936312999993</v>
      </c>
      <c r="BE51" s="250">
        <v>8.1633114612999993</v>
      </c>
      <c r="BF51" s="250">
        <v>8.1900243811000006</v>
      </c>
      <c r="BG51" s="250">
        <v>8.2092880546</v>
      </c>
      <c r="BH51" s="316">
        <v>8.2119979999999995</v>
      </c>
      <c r="BI51" s="316">
        <v>8.2231919999999992</v>
      </c>
      <c r="BJ51" s="316">
        <v>8.2337640000000007</v>
      </c>
      <c r="BK51" s="316">
        <v>8.2425909999999991</v>
      </c>
      <c r="BL51" s="316">
        <v>8.2527650000000001</v>
      </c>
      <c r="BM51" s="316">
        <v>8.2631610000000002</v>
      </c>
      <c r="BN51" s="316">
        <v>8.2731650000000005</v>
      </c>
      <c r="BO51" s="316">
        <v>8.2844660000000001</v>
      </c>
      <c r="BP51" s="316">
        <v>8.2964509999999994</v>
      </c>
      <c r="BQ51" s="316">
        <v>8.3091690000000007</v>
      </c>
      <c r="BR51" s="316">
        <v>8.3224830000000001</v>
      </c>
      <c r="BS51" s="316">
        <v>8.3364429999999992</v>
      </c>
      <c r="BT51" s="316">
        <v>8.3541080000000001</v>
      </c>
      <c r="BU51" s="316">
        <v>8.3670650000000002</v>
      </c>
      <c r="BV51" s="316">
        <v>8.3783750000000001</v>
      </c>
    </row>
    <row r="52" spans="1:74" s="160" customFormat="1" ht="11.1" customHeight="1" x14ac:dyDescent="0.2">
      <c r="A52" s="148" t="s">
        <v>732</v>
      </c>
      <c r="B52" s="204" t="s">
        <v>440</v>
      </c>
      <c r="C52" s="250">
        <v>16.99188642</v>
      </c>
      <c r="D52" s="250">
        <v>17.019582715999999</v>
      </c>
      <c r="E52" s="250">
        <v>17.046930864</v>
      </c>
      <c r="F52" s="250">
        <v>17.080345679000001</v>
      </c>
      <c r="G52" s="250">
        <v>17.102186419999999</v>
      </c>
      <c r="H52" s="250">
        <v>17.118867901000002</v>
      </c>
      <c r="I52" s="250">
        <v>17.116316049000002</v>
      </c>
      <c r="J52" s="250">
        <v>17.133234567999999</v>
      </c>
      <c r="K52" s="250">
        <v>17.155549383</v>
      </c>
      <c r="L52" s="250">
        <v>17.187853086000001</v>
      </c>
      <c r="M52" s="250">
        <v>17.217516049</v>
      </c>
      <c r="N52" s="250">
        <v>17.249130864000001</v>
      </c>
      <c r="O52" s="250">
        <v>17.284628394999999</v>
      </c>
      <c r="P52" s="250">
        <v>17.318698765000001</v>
      </c>
      <c r="Q52" s="250">
        <v>17.353272839999999</v>
      </c>
      <c r="R52" s="250">
        <v>17.389461728000001</v>
      </c>
      <c r="S52" s="250">
        <v>17.424209876999999</v>
      </c>
      <c r="T52" s="250">
        <v>17.458628395000002</v>
      </c>
      <c r="U52" s="250">
        <v>17.495349383000001</v>
      </c>
      <c r="V52" s="250">
        <v>17.527134568000001</v>
      </c>
      <c r="W52" s="250">
        <v>17.556616048999999</v>
      </c>
      <c r="X52" s="250">
        <v>17.581309876999999</v>
      </c>
      <c r="Y52" s="250">
        <v>17.608046913999999</v>
      </c>
      <c r="Z52" s="250">
        <v>17.634343210000001</v>
      </c>
      <c r="AA52" s="250">
        <v>17.661211111</v>
      </c>
      <c r="AB52" s="250">
        <v>17.685866666999999</v>
      </c>
      <c r="AC52" s="250">
        <v>17.709322222000001</v>
      </c>
      <c r="AD52" s="250">
        <v>17.727918518999999</v>
      </c>
      <c r="AE52" s="250">
        <v>17.751718519000001</v>
      </c>
      <c r="AF52" s="250">
        <v>17.777062962999999</v>
      </c>
      <c r="AG52" s="250">
        <v>17.807818519000001</v>
      </c>
      <c r="AH52" s="250">
        <v>17.833351852</v>
      </c>
      <c r="AI52" s="250">
        <v>17.857529629999998</v>
      </c>
      <c r="AJ52" s="250">
        <v>17.885862963000001</v>
      </c>
      <c r="AK52" s="250">
        <v>17.903196296000001</v>
      </c>
      <c r="AL52" s="250">
        <v>17.915040740999999</v>
      </c>
      <c r="AM52" s="250">
        <v>18.165075308999999</v>
      </c>
      <c r="AN52" s="250">
        <v>17.983182716000002</v>
      </c>
      <c r="AO52" s="250">
        <v>17.613041975000002</v>
      </c>
      <c r="AP52" s="250">
        <v>16.485897530999999</v>
      </c>
      <c r="AQ52" s="250">
        <v>16.165827159999999</v>
      </c>
      <c r="AR52" s="250">
        <v>16.084075308999999</v>
      </c>
      <c r="AS52" s="250">
        <v>16.586108641999999</v>
      </c>
      <c r="AT52" s="250">
        <v>16.721893826999999</v>
      </c>
      <c r="AU52" s="250">
        <v>16.836897531000002</v>
      </c>
      <c r="AV52" s="250">
        <v>16.925628598999999</v>
      </c>
      <c r="AW52" s="250">
        <v>17.003187704999998</v>
      </c>
      <c r="AX52" s="250">
        <v>17.064083696000001</v>
      </c>
      <c r="AY52" s="250">
        <v>17.077779584000002</v>
      </c>
      <c r="AZ52" s="250">
        <v>17.128252083</v>
      </c>
      <c r="BA52" s="250">
        <v>17.184964207</v>
      </c>
      <c r="BB52" s="250">
        <v>17.248966289999998</v>
      </c>
      <c r="BC52" s="250">
        <v>17.317369909</v>
      </c>
      <c r="BD52" s="250">
        <v>17.3912254</v>
      </c>
      <c r="BE52" s="250">
        <v>17.498122396999999</v>
      </c>
      <c r="BF52" s="250">
        <v>17.562189405000002</v>
      </c>
      <c r="BG52" s="250">
        <v>17.611016059000001</v>
      </c>
      <c r="BH52" s="316">
        <v>17.623719999999999</v>
      </c>
      <c r="BI52" s="316">
        <v>17.657730000000001</v>
      </c>
      <c r="BJ52" s="316">
        <v>17.692160000000001</v>
      </c>
      <c r="BK52" s="316">
        <v>17.727340000000002</v>
      </c>
      <c r="BL52" s="316">
        <v>17.762370000000001</v>
      </c>
      <c r="BM52" s="316">
        <v>17.79757</v>
      </c>
      <c r="BN52" s="316">
        <v>17.831659999999999</v>
      </c>
      <c r="BO52" s="316">
        <v>17.868189999999998</v>
      </c>
      <c r="BP52" s="316">
        <v>17.90587</v>
      </c>
      <c r="BQ52" s="316">
        <v>17.94801</v>
      </c>
      <c r="BR52" s="316">
        <v>17.985510000000001</v>
      </c>
      <c r="BS52" s="316">
        <v>18.02167</v>
      </c>
      <c r="BT52" s="316">
        <v>18.056149999999999</v>
      </c>
      <c r="BU52" s="316">
        <v>18.08989</v>
      </c>
      <c r="BV52" s="316">
        <v>18.12256</v>
      </c>
    </row>
    <row r="53" spans="1:74" s="160" customFormat="1" ht="11.1" customHeight="1" x14ac:dyDescent="0.2">
      <c r="A53" s="148" t="s">
        <v>733</v>
      </c>
      <c r="B53" s="204" t="s">
        <v>441</v>
      </c>
      <c r="C53" s="250">
        <v>10.426293827</v>
      </c>
      <c r="D53" s="250">
        <v>10.447234568000001</v>
      </c>
      <c r="E53" s="250">
        <v>10.469471605000001</v>
      </c>
      <c r="F53" s="250">
        <v>10.496303704000001</v>
      </c>
      <c r="G53" s="250">
        <v>10.518659259</v>
      </c>
      <c r="H53" s="250">
        <v>10.539837037</v>
      </c>
      <c r="I53" s="250">
        <v>10.558340741</v>
      </c>
      <c r="J53" s="250">
        <v>10.578285185</v>
      </c>
      <c r="K53" s="250">
        <v>10.598174073999999</v>
      </c>
      <c r="L53" s="250">
        <v>10.614441975</v>
      </c>
      <c r="M53" s="250">
        <v>10.636893827</v>
      </c>
      <c r="N53" s="250">
        <v>10.661964198</v>
      </c>
      <c r="O53" s="250">
        <v>10.694704937999999</v>
      </c>
      <c r="P53" s="250">
        <v>10.721223457000001</v>
      </c>
      <c r="Q53" s="250">
        <v>10.746571605</v>
      </c>
      <c r="R53" s="250">
        <v>10.768848148</v>
      </c>
      <c r="S53" s="250">
        <v>10.793281480999999</v>
      </c>
      <c r="T53" s="250">
        <v>10.817970369999999</v>
      </c>
      <c r="U53" s="250">
        <v>10.845166667000001</v>
      </c>
      <c r="V53" s="250">
        <v>10.868677778</v>
      </c>
      <c r="W53" s="250">
        <v>10.890755556</v>
      </c>
      <c r="X53" s="250">
        <v>10.90862963</v>
      </c>
      <c r="Y53" s="250">
        <v>10.929918518999999</v>
      </c>
      <c r="Z53" s="250">
        <v>10.951851852000001</v>
      </c>
      <c r="AA53" s="250">
        <v>10.975032099</v>
      </c>
      <c r="AB53" s="250">
        <v>10.997802469</v>
      </c>
      <c r="AC53" s="250">
        <v>11.020765431999999</v>
      </c>
      <c r="AD53" s="250">
        <v>11.043135802</v>
      </c>
      <c r="AE53" s="250">
        <v>11.06707284</v>
      </c>
      <c r="AF53" s="250">
        <v>11.091791358</v>
      </c>
      <c r="AG53" s="250">
        <v>11.121735802</v>
      </c>
      <c r="AH53" s="250">
        <v>11.144683950999999</v>
      </c>
      <c r="AI53" s="250">
        <v>11.165080247000001</v>
      </c>
      <c r="AJ53" s="250">
        <v>11.183907407</v>
      </c>
      <c r="AK53" s="250">
        <v>11.198462963000001</v>
      </c>
      <c r="AL53" s="250">
        <v>11.20972963</v>
      </c>
      <c r="AM53" s="250">
        <v>11.391144444</v>
      </c>
      <c r="AN53" s="250">
        <v>11.265755556</v>
      </c>
      <c r="AO53" s="250">
        <v>11.007</v>
      </c>
      <c r="AP53" s="250">
        <v>10.195248147999999</v>
      </c>
      <c r="AQ53" s="250">
        <v>9.9844814814999996</v>
      </c>
      <c r="AR53" s="250">
        <v>9.9550703703999996</v>
      </c>
      <c r="AS53" s="250">
        <v>10.396738272</v>
      </c>
      <c r="AT53" s="250">
        <v>10.512745679</v>
      </c>
      <c r="AU53" s="250">
        <v>10.592816049</v>
      </c>
      <c r="AV53" s="250">
        <v>10.595474931</v>
      </c>
      <c r="AW53" s="250">
        <v>10.634777066</v>
      </c>
      <c r="AX53" s="250">
        <v>10.669248003</v>
      </c>
      <c r="AY53" s="250">
        <v>10.681426586000001</v>
      </c>
      <c r="AZ53" s="250">
        <v>10.719330992</v>
      </c>
      <c r="BA53" s="250">
        <v>10.765500064999999</v>
      </c>
      <c r="BB53" s="250">
        <v>10.825589551</v>
      </c>
      <c r="BC53" s="250">
        <v>10.884046153</v>
      </c>
      <c r="BD53" s="250">
        <v>10.946525614</v>
      </c>
      <c r="BE53" s="250">
        <v>11.037587952000001</v>
      </c>
      <c r="BF53" s="250">
        <v>11.089693122</v>
      </c>
      <c r="BG53" s="250">
        <v>11.12740114</v>
      </c>
      <c r="BH53" s="316">
        <v>11.13153</v>
      </c>
      <c r="BI53" s="316">
        <v>11.15483</v>
      </c>
      <c r="BJ53" s="316">
        <v>11.17812</v>
      </c>
      <c r="BK53" s="316">
        <v>11.200889999999999</v>
      </c>
      <c r="BL53" s="316">
        <v>11.22452</v>
      </c>
      <c r="BM53" s="316">
        <v>11.24851</v>
      </c>
      <c r="BN53" s="316">
        <v>11.274150000000001</v>
      </c>
      <c r="BO53" s="316">
        <v>11.2979</v>
      </c>
      <c r="BP53" s="316">
        <v>11.32103</v>
      </c>
      <c r="BQ53" s="316">
        <v>11.34319</v>
      </c>
      <c r="BR53" s="316">
        <v>11.36539</v>
      </c>
      <c r="BS53" s="316">
        <v>11.38725</v>
      </c>
      <c r="BT53" s="316">
        <v>11.410629999999999</v>
      </c>
      <c r="BU53" s="316">
        <v>11.430429999999999</v>
      </c>
      <c r="BV53" s="316">
        <v>11.448499999999999</v>
      </c>
    </row>
    <row r="54" spans="1:74" s="160" customFormat="1" ht="11.1" customHeight="1" x14ac:dyDescent="0.2">
      <c r="A54" s="149" t="s">
        <v>734</v>
      </c>
      <c r="B54" s="205" t="s">
        <v>442</v>
      </c>
      <c r="C54" s="69">
        <v>22.777112345999999</v>
      </c>
      <c r="D54" s="69">
        <v>22.813864198000001</v>
      </c>
      <c r="E54" s="69">
        <v>22.859623457000001</v>
      </c>
      <c r="F54" s="69">
        <v>22.935614815000001</v>
      </c>
      <c r="G54" s="69">
        <v>22.983470369999999</v>
      </c>
      <c r="H54" s="69">
        <v>23.024414815</v>
      </c>
      <c r="I54" s="69">
        <v>23.047702469000001</v>
      </c>
      <c r="J54" s="69">
        <v>23.082883950999999</v>
      </c>
      <c r="K54" s="69">
        <v>23.11921358</v>
      </c>
      <c r="L54" s="69">
        <v>23.151920988000001</v>
      </c>
      <c r="M54" s="69">
        <v>23.194124690999999</v>
      </c>
      <c r="N54" s="69">
        <v>23.241054321</v>
      </c>
      <c r="O54" s="69">
        <v>23.310196296000001</v>
      </c>
      <c r="P54" s="69">
        <v>23.353462962999998</v>
      </c>
      <c r="Q54" s="69">
        <v>23.388340741</v>
      </c>
      <c r="R54" s="69">
        <v>23.401506173000001</v>
      </c>
      <c r="S54" s="69">
        <v>23.429598765000001</v>
      </c>
      <c r="T54" s="69">
        <v>23.459295061999999</v>
      </c>
      <c r="U54" s="69">
        <v>23.490145679000001</v>
      </c>
      <c r="V54" s="69">
        <v>23.523386420000001</v>
      </c>
      <c r="W54" s="69">
        <v>23.558567901</v>
      </c>
      <c r="X54" s="69">
        <v>23.605235801999999</v>
      </c>
      <c r="Y54" s="69">
        <v>23.637139506</v>
      </c>
      <c r="Z54" s="69">
        <v>23.663824690999999</v>
      </c>
      <c r="AA54" s="69">
        <v>23.674106172999998</v>
      </c>
      <c r="AB54" s="69">
        <v>23.69874321</v>
      </c>
      <c r="AC54" s="69">
        <v>23.726550617000001</v>
      </c>
      <c r="AD54" s="69">
        <v>23.760279012000002</v>
      </c>
      <c r="AE54" s="69">
        <v>23.792364198000001</v>
      </c>
      <c r="AF54" s="69">
        <v>23.82555679</v>
      </c>
      <c r="AG54" s="69">
        <v>23.862582715999999</v>
      </c>
      <c r="AH54" s="69">
        <v>23.895945679</v>
      </c>
      <c r="AI54" s="69">
        <v>23.928371604999999</v>
      </c>
      <c r="AJ54" s="69">
        <v>23.963850616999999</v>
      </c>
      <c r="AK54" s="69">
        <v>23.991409876999999</v>
      </c>
      <c r="AL54" s="69">
        <v>24.015039506000001</v>
      </c>
      <c r="AM54" s="69">
        <v>24.508892592999999</v>
      </c>
      <c r="AN54" s="69">
        <v>24.169048148000002</v>
      </c>
      <c r="AO54" s="69">
        <v>23.469659259</v>
      </c>
      <c r="AP54" s="69">
        <v>21.349046913999999</v>
      </c>
      <c r="AQ54" s="69">
        <v>20.726828394999998</v>
      </c>
      <c r="AR54" s="69">
        <v>20.541324691</v>
      </c>
      <c r="AS54" s="69">
        <v>21.447479011999999</v>
      </c>
      <c r="AT54" s="69">
        <v>21.644197531</v>
      </c>
      <c r="AU54" s="69">
        <v>21.786423457000001</v>
      </c>
      <c r="AV54" s="69">
        <v>21.831528655</v>
      </c>
      <c r="AW54" s="69">
        <v>21.896740497</v>
      </c>
      <c r="AX54" s="69">
        <v>21.939430848000001</v>
      </c>
      <c r="AY54" s="69">
        <v>21.866650521</v>
      </c>
      <c r="AZ54" s="69">
        <v>21.93400978</v>
      </c>
      <c r="BA54" s="69">
        <v>22.048559438000002</v>
      </c>
      <c r="BB54" s="69">
        <v>22.283024795999999</v>
      </c>
      <c r="BC54" s="69">
        <v>22.437411275999999</v>
      </c>
      <c r="BD54" s="69">
        <v>22.584444179999998</v>
      </c>
      <c r="BE54" s="69">
        <v>22.739563944</v>
      </c>
      <c r="BF54" s="69">
        <v>22.860309367999999</v>
      </c>
      <c r="BG54" s="69">
        <v>22.962120888000001</v>
      </c>
      <c r="BH54" s="320">
        <v>23.02486</v>
      </c>
      <c r="BI54" s="320">
        <v>23.103909999999999</v>
      </c>
      <c r="BJ54" s="320">
        <v>23.179130000000001</v>
      </c>
      <c r="BK54" s="320">
        <v>23.249020000000002</v>
      </c>
      <c r="BL54" s="320">
        <v>23.317710000000002</v>
      </c>
      <c r="BM54" s="320">
        <v>23.383679999999998</v>
      </c>
      <c r="BN54" s="320">
        <v>23.44783</v>
      </c>
      <c r="BO54" s="320">
        <v>23.507729999999999</v>
      </c>
      <c r="BP54" s="320">
        <v>23.56427</v>
      </c>
      <c r="BQ54" s="320">
        <v>23.615390000000001</v>
      </c>
      <c r="BR54" s="320">
        <v>23.666740000000001</v>
      </c>
      <c r="BS54" s="320">
        <v>23.716280000000001</v>
      </c>
      <c r="BT54" s="320">
        <v>23.765470000000001</v>
      </c>
      <c r="BU54" s="320">
        <v>23.81026</v>
      </c>
      <c r="BV54" s="320">
        <v>23.852119999999999</v>
      </c>
    </row>
    <row r="55" spans="1:74" s="160" customFormat="1" ht="12.05" customHeight="1" x14ac:dyDescent="0.25">
      <c r="A55" s="148"/>
      <c r="B55" s="762" t="s">
        <v>815</v>
      </c>
      <c r="C55" s="763"/>
      <c r="D55" s="763"/>
      <c r="E55" s="763"/>
      <c r="F55" s="763"/>
      <c r="G55" s="763"/>
      <c r="H55" s="763"/>
      <c r="I55" s="763"/>
      <c r="J55" s="763"/>
      <c r="K55" s="763"/>
      <c r="L55" s="763"/>
      <c r="M55" s="763"/>
      <c r="N55" s="763"/>
      <c r="O55" s="763"/>
      <c r="P55" s="763"/>
      <c r="Q55" s="763"/>
      <c r="AY55" s="458"/>
      <c r="AZ55" s="458"/>
      <c r="BA55" s="458"/>
      <c r="BB55" s="458"/>
      <c r="BC55" s="458"/>
      <c r="BD55" s="638"/>
      <c r="BE55" s="638"/>
      <c r="BF55" s="638"/>
      <c r="BG55" s="638"/>
      <c r="BH55" s="458"/>
      <c r="BI55" s="458"/>
      <c r="BJ55" s="458"/>
    </row>
    <row r="56" spans="1:74" s="427" customFormat="1" ht="12.05" customHeight="1" x14ac:dyDescent="0.25">
      <c r="A56" s="426"/>
      <c r="B56" s="783" t="str">
        <f>"Notes: "&amp;"EIA completed modeling and analysis for this report on " &amp;Dates!D2&amp;"."</f>
        <v>Notes: EIA completed modeling and analysis for this report on Thursday October 7, 2021.</v>
      </c>
      <c r="C56" s="805"/>
      <c r="D56" s="805"/>
      <c r="E56" s="805"/>
      <c r="F56" s="805"/>
      <c r="G56" s="805"/>
      <c r="H56" s="805"/>
      <c r="I56" s="805"/>
      <c r="J56" s="805"/>
      <c r="K56" s="805"/>
      <c r="L56" s="805"/>
      <c r="M56" s="805"/>
      <c r="N56" s="805"/>
      <c r="O56" s="805"/>
      <c r="P56" s="805"/>
      <c r="Q56" s="784"/>
      <c r="AY56" s="459"/>
      <c r="AZ56" s="459"/>
      <c r="BA56" s="459"/>
      <c r="BB56" s="459"/>
      <c r="BC56" s="459"/>
      <c r="BD56" s="639"/>
      <c r="BE56" s="639"/>
      <c r="BF56" s="639"/>
      <c r="BG56" s="639"/>
      <c r="BH56" s="459"/>
      <c r="BI56" s="459"/>
      <c r="BJ56" s="459"/>
    </row>
    <row r="57" spans="1:74" s="427" customFormat="1" ht="12.05" customHeight="1" x14ac:dyDescent="0.25">
      <c r="A57" s="426"/>
      <c r="B57" s="756" t="s">
        <v>353</v>
      </c>
      <c r="C57" s="755"/>
      <c r="D57" s="755"/>
      <c r="E57" s="755"/>
      <c r="F57" s="755"/>
      <c r="G57" s="755"/>
      <c r="H57" s="755"/>
      <c r="I57" s="755"/>
      <c r="J57" s="755"/>
      <c r="K57" s="755"/>
      <c r="L57" s="755"/>
      <c r="M57" s="755"/>
      <c r="N57" s="755"/>
      <c r="O57" s="755"/>
      <c r="P57" s="755"/>
      <c r="Q57" s="755"/>
      <c r="AY57" s="459"/>
      <c r="AZ57" s="459"/>
      <c r="BA57" s="459"/>
      <c r="BB57" s="459"/>
      <c r="BC57" s="459"/>
      <c r="BD57" s="639"/>
      <c r="BE57" s="639"/>
      <c r="BF57" s="639"/>
      <c r="BG57" s="639"/>
      <c r="BH57" s="459"/>
      <c r="BI57" s="459"/>
      <c r="BJ57" s="459"/>
    </row>
    <row r="58" spans="1:74" s="427" customFormat="1" ht="12.05" customHeight="1" x14ac:dyDescent="0.25">
      <c r="A58" s="426"/>
      <c r="B58" s="751" t="s">
        <v>865</v>
      </c>
      <c r="C58" s="748"/>
      <c r="D58" s="748"/>
      <c r="E58" s="748"/>
      <c r="F58" s="748"/>
      <c r="G58" s="748"/>
      <c r="H58" s="748"/>
      <c r="I58" s="748"/>
      <c r="J58" s="748"/>
      <c r="K58" s="748"/>
      <c r="L58" s="748"/>
      <c r="M58" s="748"/>
      <c r="N58" s="748"/>
      <c r="O58" s="748"/>
      <c r="P58" s="748"/>
      <c r="Q58" s="742"/>
      <c r="AY58" s="459"/>
      <c r="AZ58" s="459"/>
      <c r="BA58" s="459"/>
      <c r="BB58" s="459"/>
      <c r="BC58" s="459"/>
      <c r="BD58" s="639"/>
      <c r="BE58" s="639"/>
      <c r="BF58" s="639"/>
      <c r="BG58" s="639"/>
      <c r="BH58" s="459"/>
      <c r="BI58" s="459"/>
      <c r="BJ58" s="459"/>
    </row>
    <row r="59" spans="1:74" s="428" customFormat="1" ht="12.05" customHeight="1" x14ac:dyDescent="0.25">
      <c r="A59" s="426"/>
      <c r="B59" s="801" t="s">
        <v>866</v>
      </c>
      <c r="C59" s="742"/>
      <c r="D59" s="742"/>
      <c r="E59" s="742"/>
      <c r="F59" s="742"/>
      <c r="G59" s="742"/>
      <c r="H59" s="742"/>
      <c r="I59" s="742"/>
      <c r="J59" s="742"/>
      <c r="K59" s="742"/>
      <c r="L59" s="742"/>
      <c r="M59" s="742"/>
      <c r="N59" s="742"/>
      <c r="O59" s="742"/>
      <c r="P59" s="742"/>
      <c r="Q59" s="742"/>
      <c r="AY59" s="460"/>
      <c r="AZ59" s="460"/>
      <c r="BA59" s="460"/>
      <c r="BB59" s="460"/>
      <c r="BC59" s="460"/>
      <c r="BD59" s="640"/>
      <c r="BE59" s="640"/>
      <c r="BF59" s="640"/>
      <c r="BG59" s="640"/>
      <c r="BH59" s="460"/>
      <c r="BI59" s="460"/>
      <c r="BJ59" s="460"/>
    </row>
    <row r="60" spans="1:74" s="427" customFormat="1" ht="12.05" customHeight="1" x14ac:dyDescent="0.25">
      <c r="A60" s="426"/>
      <c r="B60" s="749" t="s">
        <v>2</v>
      </c>
      <c r="C60" s="748"/>
      <c r="D60" s="748"/>
      <c r="E60" s="748"/>
      <c r="F60" s="748"/>
      <c r="G60" s="748"/>
      <c r="H60" s="748"/>
      <c r="I60" s="748"/>
      <c r="J60" s="748"/>
      <c r="K60" s="748"/>
      <c r="L60" s="748"/>
      <c r="M60" s="748"/>
      <c r="N60" s="748"/>
      <c r="O60" s="748"/>
      <c r="P60" s="748"/>
      <c r="Q60" s="742"/>
      <c r="AY60" s="459"/>
      <c r="AZ60" s="459"/>
      <c r="BA60" s="459"/>
      <c r="BB60" s="459"/>
      <c r="BC60" s="459"/>
      <c r="BD60" s="639"/>
      <c r="BE60" s="639"/>
      <c r="BF60" s="639"/>
      <c r="BG60" s="459"/>
      <c r="BH60" s="459"/>
      <c r="BI60" s="459"/>
      <c r="BJ60" s="459"/>
    </row>
    <row r="61" spans="1:74" s="427" customFormat="1" ht="12.05" customHeight="1" x14ac:dyDescent="0.25">
      <c r="A61" s="426"/>
      <c r="B61" s="751" t="s">
        <v>838</v>
      </c>
      <c r="C61" s="752"/>
      <c r="D61" s="752"/>
      <c r="E61" s="752"/>
      <c r="F61" s="752"/>
      <c r="G61" s="752"/>
      <c r="H61" s="752"/>
      <c r="I61" s="752"/>
      <c r="J61" s="752"/>
      <c r="K61" s="752"/>
      <c r="L61" s="752"/>
      <c r="M61" s="752"/>
      <c r="N61" s="752"/>
      <c r="O61" s="752"/>
      <c r="P61" s="752"/>
      <c r="Q61" s="742"/>
      <c r="AY61" s="459"/>
      <c r="AZ61" s="459"/>
      <c r="BA61" s="459"/>
      <c r="BB61" s="459"/>
      <c r="BC61" s="459"/>
      <c r="BD61" s="639"/>
      <c r="BE61" s="639"/>
      <c r="BF61" s="639"/>
      <c r="BG61" s="459"/>
      <c r="BH61" s="459"/>
      <c r="BI61" s="459"/>
      <c r="BJ61" s="459"/>
    </row>
    <row r="62" spans="1:74" s="427" customFormat="1" ht="12.05" customHeight="1" x14ac:dyDescent="0.25">
      <c r="A62" s="393"/>
      <c r="B62" s="753" t="s">
        <v>1376</v>
      </c>
      <c r="C62" s="742"/>
      <c r="D62" s="742"/>
      <c r="E62" s="742"/>
      <c r="F62" s="742"/>
      <c r="G62" s="742"/>
      <c r="H62" s="742"/>
      <c r="I62" s="742"/>
      <c r="J62" s="742"/>
      <c r="K62" s="742"/>
      <c r="L62" s="742"/>
      <c r="M62" s="742"/>
      <c r="N62" s="742"/>
      <c r="O62" s="742"/>
      <c r="P62" s="742"/>
      <c r="Q62" s="742"/>
      <c r="AY62" s="459"/>
      <c r="AZ62" s="459"/>
      <c r="BA62" s="459"/>
      <c r="BB62" s="459"/>
      <c r="BC62" s="459"/>
      <c r="BD62" s="639"/>
      <c r="BE62" s="639"/>
      <c r="BF62" s="639"/>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R5" activePane="bottomRight" state="frozen"/>
      <selection activeCell="BI18" sqref="BI18"/>
      <selection pane="topRight" activeCell="BI18" sqref="BI18"/>
      <selection pane="bottomLeft" activeCell="BI18" sqref="BI18"/>
      <selection pane="bottomRight" activeCell="BG32" sqref="BG32"/>
    </sheetView>
  </sheetViews>
  <sheetFormatPr defaultColWidth="9.59765625" defaultRowHeight="8.9" x14ac:dyDescent="0.15"/>
  <cols>
    <col min="1" max="1" width="13.3984375" style="188" customWidth="1"/>
    <col min="2" max="2" width="36.3984375" style="188" customWidth="1"/>
    <col min="3" max="50" width="6.59765625" style="188" customWidth="1"/>
    <col min="51" max="55" width="6.59765625" style="314" customWidth="1"/>
    <col min="56" max="58" width="6.59765625" style="642" customWidth="1"/>
    <col min="59" max="62" width="6.59765625" style="314" customWidth="1"/>
    <col min="63" max="74" width="6.59765625" style="188" customWidth="1"/>
    <col min="75" max="16384" width="9.59765625" style="188"/>
  </cols>
  <sheetData>
    <row r="1" spans="1:74" ht="13.3" customHeight="1" x14ac:dyDescent="0.25">
      <c r="A1" s="766" t="s">
        <v>798</v>
      </c>
      <c r="B1" s="841" t="s">
        <v>1364</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3" customHeight="1" x14ac:dyDescent="0.25">
      <c r="A2" s="767"/>
      <c r="B2" s="683" t="str">
        <f>"U.S. Energy Information Administration  |  Short-Term Energy Outlook  - "&amp;Dates!D1</f>
        <v>U.S. Energy Information Administration  |  Short-Term Energy Outlook  - October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2.75"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66</v>
      </c>
      <c r="B6" s="206" t="s">
        <v>435</v>
      </c>
      <c r="C6" s="266">
        <v>1038.0274667000001</v>
      </c>
      <c r="D6" s="266">
        <v>905.46361142000001</v>
      </c>
      <c r="E6" s="266">
        <v>1036.1836914999999</v>
      </c>
      <c r="F6" s="266">
        <v>450.65716012000001</v>
      </c>
      <c r="G6" s="266">
        <v>302.83402003999998</v>
      </c>
      <c r="H6" s="266">
        <v>44.935197342999999</v>
      </c>
      <c r="I6" s="266">
        <v>9.0408741327000008</v>
      </c>
      <c r="J6" s="266">
        <v>26.344130048</v>
      </c>
      <c r="K6" s="266">
        <v>57.351561674000003</v>
      </c>
      <c r="L6" s="266">
        <v>237.04313495</v>
      </c>
      <c r="M6" s="266">
        <v>742.47547241999996</v>
      </c>
      <c r="N6" s="266">
        <v>1186.2002081000001</v>
      </c>
      <c r="O6" s="266">
        <v>1257.0988691</v>
      </c>
      <c r="P6" s="266">
        <v>868.61149699999999</v>
      </c>
      <c r="Q6" s="266">
        <v>925.73236328999997</v>
      </c>
      <c r="R6" s="266">
        <v>674.06231819000004</v>
      </c>
      <c r="S6" s="266">
        <v>167.84576645999999</v>
      </c>
      <c r="T6" s="266">
        <v>61.247399578</v>
      </c>
      <c r="U6" s="266">
        <v>1.5944124633000001</v>
      </c>
      <c r="V6" s="266">
        <v>3.4192495640999998</v>
      </c>
      <c r="W6" s="266">
        <v>64.478193000999994</v>
      </c>
      <c r="X6" s="266">
        <v>456.65187427000001</v>
      </c>
      <c r="Y6" s="266">
        <v>818.19696045000001</v>
      </c>
      <c r="Z6" s="266">
        <v>1026.2308786000001</v>
      </c>
      <c r="AA6" s="266">
        <v>1220.7805043999999</v>
      </c>
      <c r="AB6" s="266">
        <v>1029.9476861000001</v>
      </c>
      <c r="AC6" s="266">
        <v>976.08163232000004</v>
      </c>
      <c r="AD6" s="266">
        <v>527.28724527999998</v>
      </c>
      <c r="AE6" s="266">
        <v>313.05382328000002</v>
      </c>
      <c r="AF6" s="266">
        <v>55.421070501999999</v>
      </c>
      <c r="AG6" s="266">
        <v>1.6824456936000001</v>
      </c>
      <c r="AH6" s="266">
        <v>15.83532217</v>
      </c>
      <c r="AI6" s="266">
        <v>117.78341981</v>
      </c>
      <c r="AJ6" s="266">
        <v>388.67717768</v>
      </c>
      <c r="AK6" s="266">
        <v>830.72690702</v>
      </c>
      <c r="AL6" s="266">
        <v>1060.4192438</v>
      </c>
      <c r="AM6" s="266">
        <v>1031.2648896000001</v>
      </c>
      <c r="AN6" s="266">
        <v>922.89657642999998</v>
      </c>
      <c r="AO6" s="266">
        <v>776.70108730000004</v>
      </c>
      <c r="AP6" s="266">
        <v>654.76008022999997</v>
      </c>
      <c r="AQ6" s="266">
        <v>289.21739183</v>
      </c>
      <c r="AR6" s="266">
        <v>28.496200599000002</v>
      </c>
      <c r="AS6" s="266">
        <v>1.0798587454999999</v>
      </c>
      <c r="AT6" s="266">
        <v>9.5215407247999995</v>
      </c>
      <c r="AU6" s="266">
        <v>103.77975392</v>
      </c>
      <c r="AV6" s="266">
        <v>396.20220339999997</v>
      </c>
      <c r="AW6" s="266">
        <v>613.01391818000002</v>
      </c>
      <c r="AX6" s="266">
        <v>983.79722493999998</v>
      </c>
      <c r="AY6" s="266">
        <v>1120.8830654000001</v>
      </c>
      <c r="AZ6" s="266">
        <v>1050.4932106000001</v>
      </c>
      <c r="BA6" s="266">
        <v>835.52676217999999</v>
      </c>
      <c r="BB6" s="266">
        <v>518.32608314000004</v>
      </c>
      <c r="BC6" s="266">
        <v>246.60161916999999</v>
      </c>
      <c r="BD6" s="266">
        <v>13.935952160999999</v>
      </c>
      <c r="BE6" s="266">
        <v>13.390600256999999</v>
      </c>
      <c r="BF6" s="266">
        <v>3.3182208315000001</v>
      </c>
      <c r="BG6" s="266">
        <v>72.706894671000001</v>
      </c>
      <c r="BH6" s="309">
        <v>427.05918227000001</v>
      </c>
      <c r="BI6" s="309">
        <v>691.26784966000002</v>
      </c>
      <c r="BJ6" s="309">
        <v>1024.6862825000001</v>
      </c>
      <c r="BK6" s="309">
        <v>1195.3535222</v>
      </c>
      <c r="BL6" s="309">
        <v>1003.3948036</v>
      </c>
      <c r="BM6" s="309">
        <v>894.75393068999995</v>
      </c>
      <c r="BN6" s="309">
        <v>552.85139852999998</v>
      </c>
      <c r="BO6" s="309">
        <v>267.83809782999998</v>
      </c>
      <c r="BP6" s="309">
        <v>50.671004611000001</v>
      </c>
      <c r="BQ6" s="309">
        <v>8.7596709045000001</v>
      </c>
      <c r="BR6" s="309">
        <v>19.136447742000001</v>
      </c>
      <c r="BS6" s="309">
        <v>112.5370451</v>
      </c>
      <c r="BT6" s="309">
        <v>417.21281993000002</v>
      </c>
      <c r="BU6" s="309">
        <v>676.32346742000004</v>
      </c>
      <c r="BV6" s="309">
        <v>1002.4016378</v>
      </c>
    </row>
    <row r="7" spans="1:74" ht="11.1" customHeight="1" x14ac:dyDescent="0.2">
      <c r="A7" s="9" t="s">
        <v>68</v>
      </c>
      <c r="B7" s="206" t="s">
        <v>468</v>
      </c>
      <c r="C7" s="266">
        <v>971.28918441999997</v>
      </c>
      <c r="D7" s="266">
        <v>779.75830990999998</v>
      </c>
      <c r="E7" s="266">
        <v>908.69318265000004</v>
      </c>
      <c r="F7" s="266">
        <v>341.39085557999999</v>
      </c>
      <c r="G7" s="266">
        <v>233.06129074</v>
      </c>
      <c r="H7" s="266">
        <v>24.911800529000001</v>
      </c>
      <c r="I7" s="266">
        <v>3.3032115282999999</v>
      </c>
      <c r="J7" s="266">
        <v>17.662252865999999</v>
      </c>
      <c r="K7" s="266">
        <v>52.458172154000003</v>
      </c>
      <c r="L7" s="266">
        <v>214.83200545</v>
      </c>
      <c r="M7" s="266">
        <v>698.72683675999997</v>
      </c>
      <c r="N7" s="266">
        <v>1086.4858673000001</v>
      </c>
      <c r="O7" s="266">
        <v>1215.9992844999999</v>
      </c>
      <c r="P7" s="266">
        <v>812.55321677999996</v>
      </c>
      <c r="Q7" s="266">
        <v>913.26081438999995</v>
      </c>
      <c r="R7" s="266">
        <v>617.91736960000003</v>
      </c>
      <c r="S7" s="266">
        <v>108.11689502999999</v>
      </c>
      <c r="T7" s="266">
        <v>28.758972014000001</v>
      </c>
      <c r="U7" s="266">
        <v>0.78250090970999997</v>
      </c>
      <c r="V7" s="266">
        <v>2.3473312524000001</v>
      </c>
      <c r="W7" s="266">
        <v>33.671165297999998</v>
      </c>
      <c r="X7" s="266">
        <v>354.94407079000001</v>
      </c>
      <c r="Y7" s="266">
        <v>765.92763893999995</v>
      </c>
      <c r="Z7" s="266">
        <v>929.33863971000005</v>
      </c>
      <c r="AA7" s="266">
        <v>1153.2297487999999</v>
      </c>
      <c r="AB7" s="266">
        <v>941.62306245000002</v>
      </c>
      <c r="AC7" s="266">
        <v>890.40953852999996</v>
      </c>
      <c r="AD7" s="266">
        <v>413.59248058999998</v>
      </c>
      <c r="AE7" s="266">
        <v>188.80105139</v>
      </c>
      <c r="AF7" s="266">
        <v>32.136920726</v>
      </c>
      <c r="AG7" s="266">
        <v>0.78181320656999997</v>
      </c>
      <c r="AH7" s="266">
        <v>9.7211759664000006</v>
      </c>
      <c r="AI7" s="266">
        <v>57.594106027000002</v>
      </c>
      <c r="AJ7" s="266">
        <v>302.61335553999999</v>
      </c>
      <c r="AK7" s="266">
        <v>790.19590777999997</v>
      </c>
      <c r="AL7" s="266">
        <v>972.20080576999999</v>
      </c>
      <c r="AM7" s="266">
        <v>955.90642461000004</v>
      </c>
      <c r="AN7" s="266">
        <v>839.67542006999997</v>
      </c>
      <c r="AO7" s="266">
        <v>669.27095391</v>
      </c>
      <c r="AP7" s="266">
        <v>568.64795261999996</v>
      </c>
      <c r="AQ7" s="266">
        <v>251.34159453999999</v>
      </c>
      <c r="AR7" s="266">
        <v>17.757601559000001</v>
      </c>
      <c r="AS7" s="266">
        <v>0</v>
      </c>
      <c r="AT7" s="266">
        <v>4.0743042592999998</v>
      </c>
      <c r="AU7" s="266">
        <v>81.409175939999997</v>
      </c>
      <c r="AV7" s="266">
        <v>337.71778484999999</v>
      </c>
      <c r="AW7" s="266">
        <v>546.54545609000002</v>
      </c>
      <c r="AX7" s="266">
        <v>943.82716387000005</v>
      </c>
      <c r="AY7" s="266">
        <v>1065.6167287999999</v>
      </c>
      <c r="AZ7" s="266">
        <v>1014.737741</v>
      </c>
      <c r="BA7" s="266">
        <v>735.50286114000005</v>
      </c>
      <c r="BB7" s="266">
        <v>442.41981924999999</v>
      </c>
      <c r="BC7" s="266">
        <v>216.72930936</v>
      </c>
      <c r="BD7" s="266">
        <v>10.07909858</v>
      </c>
      <c r="BE7" s="266">
        <v>4.0703102507000004</v>
      </c>
      <c r="BF7" s="266">
        <v>2.0349727453000002</v>
      </c>
      <c r="BG7" s="266">
        <v>41.567229871999999</v>
      </c>
      <c r="BH7" s="309">
        <v>369.06910782</v>
      </c>
      <c r="BI7" s="309">
        <v>637.12470701999996</v>
      </c>
      <c r="BJ7" s="309">
        <v>965.26665707999996</v>
      </c>
      <c r="BK7" s="309">
        <v>1108.4414287</v>
      </c>
      <c r="BL7" s="309">
        <v>930.72319185000003</v>
      </c>
      <c r="BM7" s="309">
        <v>807.11206646000005</v>
      </c>
      <c r="BN7" s="309">
        <v>464.37358967</v>
      </c>
      <c r="BO7" s="309">
        <v>202.49895623</v>
      </c>
      <c r="BP7" s="309">
        <v>25.705243486000001</v>
      </c>
      <c r="BQ7" s="309">
        <v>3.8131485486000001</v>
      </c>
      <c r="BR7" s="309">
        <v>10.020662502</v>
      </c>
      <c r="BS7" s="309">
        <v>80.278934049</v>
      </c>
      <c r="BT7" s="309">
        <v>361.67646365000002</v>
      </c>
      <c r="BU7" s="309">
        <v>626.78002090999996</v>
      </c>
      <c r="BV7" s="309">
        <v>950.47477306999997</v>
      </c>
    </row>
    <row r="8" spans="1:74" ht="11.1" customHeight="1" x14ac:dyDescent="0.2">
      <c r="A8" s="9" t="s">
        <v>69</v>
      </c>
      <c r="B8" s="206" t="s">
        <v>436</v>
      </c>
      <c r="C8" s="266">
        <v>1081.4594365999999</v>
      </c>
      <c r="D8" s="266">
        <v>775.59528823000005</v>
      </c>
      <c r="E8" s="266">
        <v>833.73522659000002</v>
      </c>
      <c r="F8" s="266">
        <v>349.31200989000001</v>
      </c>
      <c r="G8" s="266">
        <v>249.38754012999999</v>
      </c>
      <c r="H8" s="266">
        <v>27.280935164999999</v>
      </c>
      <c r="I8" s="266">
        <v>6.4633515548</v>
      </c>
      <c r="J8" s="266">
        <v>34.055363268000001</v>
      </c>
      <c r="K8" s="266">
        <v>64.322810447999998</v>
      </c>
      <c r="L8" s="266">
        <v>291.14705450999998</v>
      </c>
      <c r="M8" s="266">
        <v>773.47323642000003</v>
      </c>
      <c r="N8" s="266">
        <v>1197.5274257999999</v>
      </c>
      <c r="O8" s="266">
        <v>1307.5978046</v>
      </c>
      <c r="P8" s="266">
        <v>980.59366910000006</v>
      </c>
      <c r="Q8" s="266">
        <v>922.35340819999999</v>
      </c>
      <c r="R8" s="266">
        <v>703.30584381999995</v>
      </c>
      <c r="S8" s="266">
        <v>99.090251718999994</v>
      </c>
      <c r="T8" s="266">
        <v>23.942693989999999</v>
      </c>
      <c r="U8" s="266">
        <v>4.0836133044</v>
      </c>
      <c r="V8" s="266">
        <v>8.0749108790000008</v>
      </c>
      <c r="W8" s="266">
        <v>48.173476205999997</v>
      </c>
      <c r="X8" s="266">
        <v>420.05163053000001</v>
      </c>
      <c r="Y8" s="266">
        <v>913.24995793000005</v>
      </c>
      <c r="Z8" s="266">
        <v>1003.3932265</v>
      </c>
      <c r="AA8" s="266">
        <v>1302.7478378999999</v>
      </c>
      <c r="AB8" s="266">
        <v>1061.8682014000001</v>
      </c>
      <c r="AC8" s="266">
        <v>961.04783554999995</v>
      </c>
      <c r="AD8" s="266">
        <v>475.17013788999998</v>
      </c>
      <c r="AE8" s="266">
        <v>236.32905436999999</v>
      </c>
      <c r="AF8" s="266">
        <v>48.561070901000001</v>
      </c>
      <c r="AG8" s="266">
        <v>1.3836808600999999</v>
      </c>
      <c r="AH8" s="266">
        <v>20.355996880999999</v>
      </c>
      <c r="AI8" s="266">
        <v>42.558049359999998</v>
      </c>
      <c r="AJ8" s="266">
        <v>390.0623602</v>
      </c>
      <c r="AK8" s="266">
        <v>912.71944986000005</v>
      </c>
      <c r="AL8" s="266">
        <v>974.72161189999997</v>
      </c>
      <c r="AM8" s="266">
        <v>1050.9934318999999</v>
      </c>
      <c r="AN8" s="266">
        <v>1001.7985198</v>
      </c>
      <c r="AO8" s="266">
        <v>733.58198354000001</v>
      </c>
      <c r="AP8" s="266">
        <v>567.04739646999997</v>
      </c>
      <c r="AQ8" s="266">
        <v>256.09383998999999</v>
      </c>
      <c r="AR8" s="266">
        <v>22.659658961000002</v>
      </c>
      <c r="AS8" s="266">
        <v>0.83578628839000002</v>
      </c>
      <c r="AT8" s="266">
        <v>13.204562178</v>
      </c>
      <c r="AU8" s="266">
        <v>112.7311802</v>
      </c>
      <c r="AV8" s="266">
        <v>465.07792006</v>
      </c>
      <c r="AW8" s="266">
        <v>599.20666122</v>
      </c>
      <c r="AX8" s="266">
        <v>1035.1958451</v>
      </c>
      <c r="AY8" s="266">
        <v>1147.0946917000001</v>
      </c>
      <c r="AZ8" s="266">
        <v>1248.2701509999999</v>
      </c>
      <c r="BA8" s="266">
        <v>689.18691435000005</v>
      </c>
      <c r="BB8" s="266">
        <v>450.67585095999999</v>
      </c>
      <c r="BC8" s="266">
        <v>244.50842782000001</v>
      </c>
      <c r="BD8" s="266">
        <v>14.588901236</v>
      </c>
      <c r="BE8" s="266">
        <v>6.8844433005000001</v>
      </c>
      <c r="BF8" s="266">
        <v>5.0716537126999999</v>
      </c>
      <c r="BG8" s="266">
        <v>64.258338284000004</v>
      </c>
      <c r="BH8" s="309">
        <v>407.02200942000002</v>
      </c>
      <c r="BI8" s="309">
        <v>729.39412971000002</v>
      </c>
      <c r="BJ8" s="309">
        <v>1119.0384773000001</v>
      </c>
      <c r="BK8" s="309">
        <v>1241.7594036999999</v>
      </c>
      <c r="BL8" s="309">
        <v>1020.8059118</v>
      </c>
      <c r="BM8" s="309">
        <v>837.11521799000002</v>
      </c>
      <c r="BN8" s="309">
        <v>468.49110401000002</v>
      </c>
      <c r="BO8" s="309">
        <v>220.31255804</v>
      </c>
      <c r="BP8" s="309">
        <v>38.469615658999999</v>
      </c>
      <c r="BQ8" s="309">
        <v>8.4007517999000001</v>
      </c>
      <c r="BR8" s="309">
        <v>22.105084733999998</v>
      </c>
      <c r="BS8" s="309">
        <v>105.48348449</v>
      </c>
      <c r="BT8" s="309">
        <v>408.65755999999999</v>
      </c>
      <c r="BU8" s="309">
        <v>729.69451541000001</v>
      </c>
      <c r="BV8" s="309">
        <v>1121.9130425999999</v>
      </c>
    </row>
    <row r="9" spans="1:74" ht="11.1" customHeight="1" x14ac:dyDescent="0.2">
      <c r="A9" s="9" t="s">
        <v>70</v>
      </c>
      <c r="B9" s="206" t="s">
        <v>437</v>
      </c>
      <c r="C9" s="266">
        <v>1212.3383521999999</v>
      </c>
      <c r="D9" s="266">
        <v>818.08441367</v>
      </c>
      <c r="E9" s="266">
        <v>783.01504831</v>
      </c>
      <c r="F9" s="266">
        <v>400.87908955</v>
      </c>
      <c r="G9" s="266">
        <v>224.38430409</v>
      </c>
      <c r="H9" s="266">
        <v>36.862121209999998</v>
      </c>
      <c r="I9" s="266">
        <v>10.032399036999999</v>
      </c>
      <c r="J9" s="266">
        <v>49.616494084999999</v>
      </c>
      <c r="K9" s="266">
        <v>77.764476368000004</v>
      </c>
      <c r="L9" s="266">
        <v>362.91760116</v>
      </c>
      <c r="M9" s="266">
        <v>805.7472583</v>
      </c>
      <c r="N9" s="266">
        <v>1218.6890109999999</v>
      </c>
      <c r="O9" s="266">
        <v>1373.6669125999999</v>
      </c>
      <c r="P9" s="266">
        <v>1178.5727603</v>
      </c>
      <c r="Q9" s="266">
        <v>868.91980881999996</v>
      </c>
      <c r="R9" s="266">
        <v>716.06819281000003</v>
      </c>
      <c r="S9" s="266">
        <v>88.890920953999995</v>
      </c>
      <c r="T9" s="266">
        <v>23.191179048999999</v>
      </c>
      <c r="U9" s="266">
        <v>10.972633468</v>
      </c>
      <c r="V9" s="266">
        <v>19.541641921</v>
      </c>
      <c r="W9" s="266">
        <v>90.503639933000002</v>
      </c>
      <c r="X9" s="266">
        <v>494.22076914000002</v>
      </c>
      <c r="Y9" s="266">
        <v>1003.1995236</v>
      </c>
      <c r="Z9" s="266">
        <v>1103.6182652</v>
      </c>
      <c r="AA9" s="266">
        <v>1359.8689836999999</v>
      </c>
      <c r="AB9" s="266">
        <v>1285.043866</v>
      </c>
      <c r="AC9" s="266">
        <v>1002.4503529</v>
      </c>
      <c r="AD9" s="266">
        <v>454.76767237000001</v>
      </c>
      <c r="AE9" s="266">
        <v>272.59469496000003</v>
      </c>
      <c r="AF9" s="266">
        <v>45.548046608</v>
      </c>
      <c r="AG9" s="266">
        <v>8.1611000039999997</v>
      </c>
      <c r="AH9" s="266">
        <v>32.477051080000003</v>
      </c>
      <c r="AI9" s="266">
        <v>67.629956042000003</v>
      </c>
      <c r="AJ9" s="266">
        <v>526.32208797999999</v>
      </c>
      <c r="AK9" s="266">
        <v>924.41511944000001</v>
      </c>
      <c r="AL9" s="266">
        <v>1098.4836088</v>
      </c>
      <c r="AM9" s="266">
        <v>1224.1286565</v>
      </c>
      <c r="AN9" s="266">
        <v>1070.6431078999999</v>
      </c>
      <c r="AO9" s="266">
        <v>744.87922664999996</v>
      </c>
      <c r="AP9" s="266">
        <v>532.99057202999995</v>
      </c>
      <c r="AQ9" s="266">
        <v>245.05829721999999</v>
      </c>
      <c r="AR9" s="266">
        <v>21.169388989000002</v>
      </c>
      <c r="AS9" s="266">
        <v>6.0373699578000002</v>
      </c>
      <c r="AT9" s="266">
        <v>18.317076352000001</v>
      </c>
      <c r="AU9" s="266">
        <v>142.27871877000001</v>
      </c>
      <c r="AV9" s="266">
        <v>554.75296911999999</v>
      </c>
      <c r="AW9" s="266">
        <v>662.65932746999999</v>
      </c>
      <c r="AX9" s="266">
        <v>1096.7512139999999</v>
      </c>
      <c r="AY9" s="266">
        <v>1180.5861874</v>
      </c>
      <c r="AZ9" s="266">
        <v>1376.0484254999999</v>
      </c>
      <c r="BA9" s="266">
        <v>672.58219070999996</v>
      </c>
      <c r="BB9" s="266">
        <v>480.22489242</v>
      </c>
      <c r="BC9" s="266">
        <v>225.35118864</v>
      </c>
      <c r="BD9" s="266">
        <v>14.050282301999999</v>
      </c>
      <c r="BE9" s="266">
        <v>8.3154342912000008</v>
      </c>
      <c r="BF9" s="266">
        <v>11.612338018000001</v>
      </c>
      <c r="BG9" s="266">
        <v>62.958685443</v>
      </c>
      <c r="BH9" s="309">
        <v>424.44958683999999</v>
      </c>
      <c r="BI9" s="309">
        <v>806.80253446999996</v>
      </c>
      <c r="BJ9" s="309">
        <v>1230.5089743000001</v>
      </c>
      <c r="BK9" s="309">
        <v>1321.5217666999999</v>
      </c>
      <c r="BL9" s="309">
        <v>1058.5729177000001</v>
      </c>
      <c r="BM9" s="309">
        <v>836.99001070999998</v>
      </c>
      <c r="BN9" s="309">
        <v>452.86766431000001</v>
      </c>
      <c r="BO9" s="309">
        <v>201.83356271</v>
      </c>
      <c r="BP9" s="309">
        <v>45.824446242999997</v>
      </c>
      <c r="BQ9" s="309">
        <v>14.372735422</v>
      </c>
      <c r="BR9" s="309">
        <v>25.965998405000001</v>
      </c>
      <c r="BS9" s="309">
        <v>126.5154418</v>
      </c>
      <c r="BT9" s="309">
        <v>426.62909681999997</v>
      </c>
      <c r="BU9" s="309">
        <v>812.2837624</v>
      </c>
      <c r="BV9" s="309">
        <v>1238.9314397999999</v>
      </c>
    </row>
    <row r="10" spans="1:74" ht="11.1" customHeight="1" x14ac:dyDescent="0.2">
      <c r="A10" s="9" t="s">
        <v>332</v>
      </c>
      <c r="B10" s="206" t="s">
        <v>469</v>
      </c>
      <c r="C10" s="266">
        <v>477.41088477</v>
      </c>
      <c r="D10" s="266">
        <v>323.46418555999998</v>
      </c>
      <c r="E10" s="266">
        <v>347.16898791</v>
      </c>
      <c r="F10" s="266">
        <v>76.337849019000004</v>
      </c>
      <c r="G10" s="266">
        <v>46.977344598000002</v>
      </c>
      <c r="H10" s="266">
        <v>2.3782851806999998</v>
      </c>
      <c r="I10" s="266">
        <v>5.6348845852E-2</v>
      </c>
      <c r="J10" s="266">
        <v>0.56391507085000003</v>
      </c>
      <c r="K10" s="266">
        <v>14.301053923</v>
      </c>
      <c r="L10" s="266">
        <v>89.266316187000001</v>
      </c>
      <c r="M10" s="266">
        <v>322.64644928000001</v>
      </c>
      <c r="N10" s="266">
        <v>536.38862676999997</v>
      </c>
      <c r="O10" s="266">
        <v>700.96011057999999</v>
      </c>
      <c r="P10" s="266">
        <v>308.05455196999998</v>
      </c>
      <c r="Q10" s="266">
        <v>435.67159157999998</v>
      </c>
      <c r="R10" s="266">
        <v>205.61983072000001</v>
      </c>
      <c r="S10" s="266">
        <v>11.984118339</v>
      </c>
      <c r="T10" s="266">
        <v>0.97101665400000003</v>
      </c>
      <c r="U10" s="266">
        <v>5.5476655205000003E-2</v>
      </c>
      <c r="V10" s="266">
        <v>5.5411058093000003E-2</v>
      </c>
      <c r="W10" s="266">
        <v>1.9798334298</v>
      </c>
      <c r="X10" s="266">
        <v>99.143196708000005</v>
      </c>
      <c r="Y10" s="266">
        <v>380.54546388</v>
      </c>
      <c r="Z10" s="266">
        <v>489.11028159</v>
      </c>
      <c r="AA10" s="266">
        <v>583.74469670999997</v>
      </c>
      <c r="AB10" s="266">
        <v>377.8404223</v>
      </c>
      <c r="AC10" s="266">
        <v>376.55773363999998</v>
      </c>
      <c r="AD10" s="266">
        <v>109.74287547</v>
      </c>
      <c r="AE10" s="266">
        <v>16.009816990000001</v>
      </c>
      <c r="AF10" s="266">
        <v>2.1742180841000001</v>
      </c>
      <c r="AG10" s="266">
        <v>2.7349457797000001E-2</v>
      </c>
      <c r="AH10" s="266">
        <v>8.1955328162000005E-2</v>
      </c>
      <c r="AI10" s="266">
        <v>2.0238727435000001</v>
      </c>
      <c r="AJ10" s="266">
        <v>77.960326886000004</v>
      </c>
      <c r="AK10" s="266">
        <v>392.99110518999998</v>
      </c>
      <c r="AL10" s="266">
        <v>450.55289246000001</v>
      </c>
      <c r="AM10" s="266">
        <v>482.10208310000002</v>
      </c>
      <c r="AN10" s="266">
        <v>397.04288611999999</v>
      </c>
      <c r="AO10" s="266">
        <v>231.65488969</v>
      </c>
      <c r="AP10" s="266">
        <v>177.65313470999999</v>
      </c>
      <c r="AQ10" s="266">
        <v>73.788282280999994</v>
      </c>
      <c r="AR10" s="266">
        <v>1.7653343727999999</v>
      </c>
      <c r="AS10" s="266">
        <v>0</v>
      </c>
      <c r="AT10" s="266">
        <v>5.3989522909999997E-2</v>
      </c>
      <c r="AU10" s="266">
        <v>16.930612523000001</v>
      </c>
      <c r="AV10" s="266">
        <v>95.877217927000004</v>
      </c>
      <c r="AW10" s="266">
        <v>226.59192407</v>
      </c>
      <c r="AX10" s="266">
        <v>556.49926287000005</v>
      </c>
      <c r="AY10" s="266">
        <v>579.00153897999996</v>
      </c>
      <c r="AZ10" s="266">
        <v>484.25775127000003</v>
      </c>
      <c r="BA10" s="266">
        <v>283.52162107999999</v>
      </c>
      <c r="BB10" s="266">
        <v>153.45410097999999</v>
      </c>
      <c r="BC10" s="266">
        <v>56.169063250999997</v>
      </c>
      <c r="BD10" s="266">
        <v>1.4122987044999999</v>
      </c>
      <c r="BE10" s="266">
        <v>5.3422673970000001E-2</v>
      </c>
      <c r="BF10" s="266">
        <v>2.6686869330000001E-2</v>
      </c>
      <c r="BG10" s="266">
        <v>12.243927054</v>
      </c>
      <c r="BH10" s="309">
        <v>131.49152799000001</v>
      </c>
      <c r="BI10" s="309">
        <v>304.11525489000002</v>
      </c>
      <c r="BJ10" s="309">
        <v>518.92403780999996</v>
      </c>
      <c r="BK10" s="309">
        <v>582.51123786999995</v>
      </c>
      <c r="BL10" s="309">
        <v>443.56033559999997</v>
      </c>
      <c r="BM10" s="309">
        <v>324.26574556000003</v>
      </c>
      <c r="BN10" s="309">
        <v>142.37419958999999</v>
      </c>
      <c r="BO10" s="309">
        <v>43.868163027000001</v>
      </c>
      <c r="BP10" s="309">
        <v>1.4388534542</v>
      </c>
      <c r="BQ10" s="309">
        <v>5.282986571E-2</v>
      </c>
      <c r="BR10" s="309">
        <v>0.25054789298000002</v>
      </c>
      <c r="BS10" s="309">
        <v>13.555186970999999</v>
      </c>
      <c r="BT10" s="309">
        <v>128.97259661999999</v>
      </c>
      <c r="BU10" s="309">
        <v>295.45889434999998</v>
      </c>
      <c r="BV10" s="309">
        <v>503.96232734</v>
      </c>
    </row>
    <row r="11" spans="1:74" ht="11.1" customHeight="1" x14ac:dyDescent="0.2">
      <c r="A11" s="9" t="s">
        <v>71</v>
      </c>
      <c r="B11" s="206" t="s">
        <v>439</v>
      </c>
      <c r="C11" s="266">
        <v>578.80189256999995</v>
      </c>
      <c r="D11" s="266">
        <v>408.58647416999997</v>
      </c>
      <c r="E11" s="266">
        <v>387.08250449000002</v>
      </c>
      <c r="F11" s="266">
        <v>93.614967148999995</v>
      </c>
      <c r="G11" s="266">
        <v>56.824035739999999</v>
      </c>
      <c r="H11" s="266">
        <v>3.3929267973999999</v>
      </c>
      <c r="I11" s="266">
        <v>0</v>
      </c>
      <c r="J11" s="266">
        <v>0.70070584825000004</v>
      </c>
      <c r="K11" s="266">
        <v>23.903178658000002</v>
      </c>
      <c r="L11" s="266">
        <v>145.64057019000001</v>
      </c>
      <c r="M11" s="266">
        <v>407.12802011999997</v>
      </c>
      <c r="N11" s="266">
        <v>728.81453538000005</v>
      </c>
      <c r="O11" s="266">
        <v>928.56333076999999</v>
      </c>
      <c r="P11" s="266">
        <v>410.11034422</v>
      </c>
      <c r="Q11" s="266">
        <v>474.15528843999999</v>
      </c>
      <c r="R11" s="266">
        <v>311.61199335999999</v>
      </c>
      <c r="S11" s="266">
        <v>13.056632485</v>
      </c>
      <c r="T11" s="266">
        <v>0</v>
      </c>
      <c r="U11" s="266">
        <v>0</v>
      </c>
      <c r="V11" s="266">
        <v>0</v>
      </c>
      <c r="W11" s="266">
        <v>2.5629416021</v>
      </c>
      <c r="X11" s="266">
        <v>138.07468331999999</v>
      </c>
      <c r="Y11" s="266">
        <v>565.54226625000001</v>
      </c>
      <c r="Z11" s="266">
        <v>633.48602416999995</v>
      </c>
      <c r="AA11" s="266">
        <v>747.77488473000005</v>
      </c>
      <c r="AB11" s="266">
        <v>458.92001039000002</v>
      </c>
      <c r="AC11" s="266">
        <v>505.08511285999998</v>
      </c>
      <c r="AD11" s="266">
        <v>165.47390927000001</v>
      </c>
      <c r="AE11" s="266">
        <v>24.034847767999999</v>
      </c>
      <c r="AF11" s="266">
        <v>3.1589197411000001</v>
      </c>
      <c r="AG11" s="266">
        <v>0</v>
      </c>
      <c r="AH11" s="266">
        <v>0</v>
      </c>
      <c r="AI11" s="266">
        <v>1.3948840825</v>
      </c>
      <c r="AJ11" s="266">
        <v>128.10590142000001</v>
      </c>
      <c r="AK11" s="266">
        <v>572.89894563999997</v>
      </c>
      <c r="AL11" s="266">
        <v>572.76922797999998</v>
      </c>
      <c r="AM11" s="266">
        <v>632.94220557999995</v>
      </c>
      <c r="AN11" s="266">
        <v>553.58792364999999</v>
      </c>
      <c r="AO11" s="266">
        <v>292.79917681000001</v>
      </c>
      <c r="AP11" s="266">
        <v>247.89911938</v>
      </c>
      <c r="AQ11" s="266">
        <v>85.869984728000006</v>
      </c>
      <c r="AR11" s="266">
        <v>2.6948743505000001</v>
      </c>
      <c r="AS11" s="266">
        <v>0</v>
      </c>
      <c r="AT11" s="266">
        <v>0</v>
      </c>
      <c r="AU11" s="266">
        <v>19.968510518999999</v>
      </c>
      <c r="AV11" s="266">
        <v>154.92875893999999</v>
      </c>
      <c r="AW11" s="266">
        <v>343.81882804000003</v>
      </c>
      <c r="AX11" s="266">
        <v>725.09428228000002</v>
      </c>
      <c r="AY11" s="266">
        <v>736.15256488</v>
      </c>
      <c r="AZ11" s="266">
        <v>716.65260579000005</v>
      </c>
      <c r="BA11" s="266">
        <v>337.52603766999999</v>
      </c>
      <c r="BB11" s="266">
        <v>229.0516332</v>
      </c>
      <c r="BC11" s="266">
        <v>82.668138662000004</v>
      </c>
      <c r="BD11" s="266">
        <v>0.92682176182999998</v>
      </c>
      <c r="BE11" s="266">
        <v>0</v>
      </c>
      <c r="BF11" s="266">
        <v>0</v>
      </c>
      <c r="BG11" s="266">
        <v>22.922071469999999</v>
      </c>
      <c r="BH11" s="309">
        <v>182.12328077999999</v>
      </c>
      <c r="BI11" s="309">
        <v>415.92231468</v>
      </c>
      <c r="BJ11" s="309">
        <v>695.93632527</v>
      </c>
      <c r="BK11" s="309">
        <v>761.09694277999995</v>
      </c>
      <c r="BL11" s="309">
        <v>573.17171432999999</v>
      </c>
      <c r="BM11" s="309">
        <v>408.54087958999997</v>
      </c>
      <c r="BN11" s="309">
        <v>181.86670443</v>
      </c>
      <c r="BO11" s="309">
        <v>55.830968746000003</v>
      </c>
      <c r="BP11" s="309">
        <v>2.1077325338000001</v>
      </c>
      <c r="BQ11" s="309">
        <v>0</v>
      </c>
      <c r="BR11" s="309">
        <v>0.46267829159000001</v>
      </c>
      <c r="BS11" s="309">
        <v>21.514045943999999</v>
      </c>
      <c r="BT11" s="309">
        <v>183.88573944000001</v>
      </c>
      <c r="BU11" s="309">
        <v>417.60021362999998</v>
      </c>
      <c r="BV11" s="309">
        <v>699.41647742999999</v>
      </c>
    </row>
    <row r="12" spans="1:74" ht="11.1" customHeight="1" x14ac:dyDescent="0.2">
      <c r="A12" s="9" t="s">
        <v>72</v>
      </c>
      <c r="B12" s="206" t="s">
        <v>440</v>
      </c>
      <c r="C12" s="266">
        <v>417.45712746999999</v>
      </c>
      <c r="D12" s="266">
        <v>208.45675209000001</v>
      </c>
      <c r="E12" s="266">
        <v>147.23933113999999</v>
      </c>
      <c r="F12" s="266">
        <v>51.546050463</v>
      </c>
      <c r="G12" s="266">
        <v>13.923771383</v>
      </c>
      <c r="H12" s="266">
        <v>0.15024786114999999</v>
      </c>
      <c r="I12" s="266">
        <v>0</v>
      </c>
      <c r="J12" s="266">
        <v>0.49697694190000002</v>
      </c>
      <c r="K12" s="266">
        <v>3.2580874480999999</v>
      </c>
      <c r="L12" s="266">
        <v>58.736642007</v>
      </c>
      <c r="M12" s="266">
        <v>179.71644065999999</v>
      </c>
      <c r="N12" s="266">
        <v>500.81130413</v>
      </c>
      <c r="O12" s="266">
        <v>659.88746988000003</v>
      </c>
      <c r="P12" s="266">
        <v>347.68992462</v>
      </c>
      <c r="Q12" s="266">
        <v>185.97106853</v>
      </c>
      <c r="R12" s="266">
        <v>141.63468709</v>
      </c>
      <c r="S12" s="266">
        <v>0.4947367104</v>
      </c>
      <c r="T12" s="266">
        <v>0</v>
      </c>
      <c r="U12" s="266">
        <v>0</v>
      </c>
      <c r="V12" s="266">
        <v>7.4585373470999999E-2</v>
      </c>
      <c r="W12" s="266">
        <v>2.5791203489000001</v>
      </c>
      <c r="X12" s="266">
        <v>69.554182265999998</v>
      </c>
      <c r="Y12" s="266">
        <v>372.38151850999998</v>
      </c>
      <c r="Z12" s="266">
        <v>471.49404605000001</v>
      </c>
      <c r="AA12" s="266">
        <v>545.16665649000004</v>
      </c>
      <c r="AB12" s="266">
        <v>356.63410884000001</v>
      </c>
      <c r="AC12" s="266">
        <v>305.29707488999998</v>
      </c>
      <c r="AD12" s="266">
        <v>78.219300167</v>
      </c>
      <c r="AE12" s="266">
        <v>11.380533794</v>
      </c>
      <c r="AF12" s="266">
        <v>0.24573960414000001</v>
      </c>
      <c r="AG12" s="266">
        <v>0</v>
      </c>
      <c r="AH12" s="266">
        <v>7.4088678872999997E-2</v>
      </c>
      <c r="AI12" s="266">
        <v>7.4048815815999994E-2</v>
      </c>
      <c r="AJ12" s="266">
        <v>84.320731391999999</v>
      </c>
      <c r="AK12" s="266">
        <v>345.52306192999998</v>
      </c>
      <c r="AL12" s="266">
        <v>418.21199502000002</v>
      </c>
      <c r="AM12" s="266">
        <v>430.40632507999999</v>
      </c>
      <c r="AN12" s="266">
        <v>401.10701621999999</v>
      </c>
      <c r="AO12" s="266">
        <v>139.20075846</v>
      </c>
      <c r="AP12" s="266">
        <v>89.432095028999996</v>
      </c>
      <c r="AQ12" s="266">
        <v>12.698070005</v>
      </c>
      <c r="AR12" s="266">
        <v>7.3725758150000001E-2</v>
      </c>
      <c r="AS12" s="266">
        <v>0</v>
      </c>
      <c r="AT12" s="266">
        <v>0.24426908468</v>
      </c>
      <c r="AU12" s="266">
        <v>7.4377286428999998</v>
      </c>
      <c r="AV12" s="266">
        <v>83.931052894999993</v>
      </c>
      <c r="AW12" s="266">
        <v>175.31918938999999</v>
      </c>
      <c r="AX12" s="266">
        <v>478.0385708</v>
      </c>
      <c r="AY12" s="266">
        <v>514.92480291000004</v>
      </c>
      <c r="AZ12" s="266">
        <v>580.54600216999995</v>
      </c>
      <c r="BA12" s="266">
        <v>199.12756091</v>
      </c>
      <c r="BB12" s="266">
        <v>103.18948186999999</v>
      </c>
      <c r="BC12" s="266">
        <v>18.081470577000001</v>
      </c>
      <c r="BD12" s="266">
        <v>7.3304537035999998E-2</v>
      </c>
      <c r="BE12" s="266">
        <v>0</v>
      </c>
      <c r="BF12" s="266">
        <v>0</v>
      </c>
      <c r="BG12" s="266">
        <v>3.5050534389000001</v>
      </c>
      <c r="BH12" s="309">
        <v>61.852264185000003</v>
      </c>
      <c r="BI12" s="309">
        <v>240.98060064000001</v>
      </c>
      <c r="BJ12" s="309">
        <v>485.58901803999998</v>
      </c>
      <c r="BK12" s="309">
        <v>523.08183498999995</v>
      </c>
      <c r="BL12" s="309">
        <v>374.01618596999998</v>
      </c>
      <c r="BM12" s="309">
        <v>236.30370083</v>
      </c>
      <c r="BN12" s="309">
        <v>72.891964497999993</v>
      </c>
      <c r="BO12" s="309">
        <v>9.1842616675999995</v>
      </c>
      <c r="BP12" s="309">
        <v>0.33806959731000003</v>
      </c>
      <c r="BQ12" s="309">
        <v>0</v>
      </c>
      <c r="BR12" s="309">
        <v>0.24167979133</v>
      </c>
      <c r="BS12" s="309">
        <v>4.2158400278999997</v>
      </c>
      <c r="BT12" s="309">
        <v>63.623900245999998</v>
      </c>
      <c r="BU12" s="309">
        <v>247.62481689000001</v>
      </c>
      <c r="BV12" s="309">
        <v>494.71456516000001</v>
      </c>
    </row>
    <row r="13" spans="1:74" ht="11.1" customHeight="1" x14ac:dyDescent="0.2">
      <c r="A13" s="9" t="s">
        <v>73</v>
      </c>
      <c r="B13" s="206" t="s">
        <v>441</v>
      </c>
      <c r="C13" s="266">
        <v>965.25824151999996</v>
      </c>
      <c r="D13" s="266">
        <v>630.05254596999998</v>
      </c>
      <c r="E13" s="266">
        <v>469.53665396000002</v>
      </c>
      <c r="F13" s="266">
        <v>406.23772831000002</v>
      </c>
      <c r="G13" s="266">
        <v>236.42206013000001</v>
      </c>
      <c r="H13" s="266">
        <v>59.012272992</v>
      </c>
      <c r="I13" s="266">
        <v>6.4734662607000004</v>
      </c>
      <c r="J13" s="266">
        <v>26.714947328000001</v>
      </c>
      <c r="K13" s="266">
        <v>120.87847743</v>
      </c>
      <c r="L13" s="266">
        <v>361.00521165999999</v>
      </c>
      <c r="M13" s="266">
        <v>492.16124478</v>
      </c>
      <c r="N13" s="266">
        <v>818.93454754000004</v>
      </c>
      <c r="O13" s="266">
        <v>774.24874510999996</v>
      </c>
      <c r="P13" s="266">
        <v>750.96824823999998</v>
      </c>
      <c r="Q13" s="266">
        <v>607.01642013000003</v>
      </c>
      <c r="R13" s="266">
        <v>382.59272019999997</v>
      </c>
      <c r="S13" s="266">
        <v>164.28014662999999</v>
      </c>
      <c r="T13" s="266">
        <v>57.013061473</v>
      </c>
      <c r="U13" s="266">
        <v>9.1327144234999995</v>
      </c>
      <c r="V13" s="266">
        <v>24.921923235000001</v>
      </c>
      <c r="W13" s="266">
        <v>90.012841777999995</v>
      </c>
      <c r="X13" s="266">
        <v>386.55816357999998</v>
      </c>
      <c r="Y13" s="266">
        <v>682.04455607</v>
      </c>
      <c r="Z13" s="266">
        <v>901.09684983</v>
      </c>
      <c r="AA13" s="266">
        <v>896.75524044999997</v>
      </c>
      <c r="AB13" s="266">
        <v>870.00803602999997</v>
      </c>
      <c r="AC13" s="266">
        <v>670.59308220000003</v>
      </c>
      <c r="AD13" s="266">
        <v>376.63888391</v>
      </c>
      <c r="AE13" s="266">
        <v>316.59713388</v>
      </c>
      <c r="AF13" s="266">
        <v>97.752421224000003</v>
      </c>
      <c r="AG13" s="266">
        <v>14.798958624999999</v>
      </c>
      <c r="AH13" s="266">
        <v>16.943098410000001</v>
      </c>
      <c r="AI13" s="266">
        <v>96.352852745000007</v>
      </c>
      <c r="AJ13" s="266">
        <v>481.60500230999997</v>
      </c>
      <c r="AK13" s="266">
        <v>620.99912157000006</v>
      </c>
      <c r="AL13" s="266">
        <v>873.85406345000001</v>
      </c>
      <c r="AM13" s="266">
        <v>852.41111481999997</v>
      </c>
      <c r="AN13" s="266">
        <v>764.91190301999995</v>
      </c>
      <c r="AO13" s="266">
        <v>601.90634525999997</v>
      </c>
      <c r="AP13" s="266">
        <v>414.79198980000001</v>
      </c>
      <c r="AQ13" s="266">
        <v>186.76835204</v>
      </c>
      <c r="AR13" s="266">
        <v>74.474843727999996</v>
      </c>
      <c r="AS13" s="266">
        <v>14.257429337</v>
      </c>
      <c r="AT13" s="266">
        <v>9.1486865750999993</v>
      </c>
      <c r="AU13" s="266">
        <v>104.30587715</v>
      </c>
      <c r="AV13" s="266">
        <v>326.68514778999997</v>
      </c>
      <c r="AW13" s="266">
        <v>566.68217092999998</v>
      </c>
      <c r="AX13" s="266">
        <v>885.46778226000004</v>
      </c>
      <c r="AY13" s="266">
        <v>875.62329433000002</v>
      </c>
      <c r="AZ13" s="266">
        <v>782.58175993999998</v>
      </c>
      <c r="BA13" s="266">
        <v>643.97507970000004</v>
      </c>
      <c r="BB13" s="266">
        <v>405.72624332999999</v>
      </c>
      <c r="BC13" s="266">
        <v>221.11202098999999</v>
      </c>
      <c r="BD13" s="266">
        <v>34.687594116</v>
      </c>
      <c r="BE13" s="266">
        <v>4.5140658508999998</v>
      </c>
      <c r="BF13" s="266">
        <v>23.022079375000001</v>
      </c>
      <c r="BG13" s="266">
        <v>64.489253056999999</v>
      </c>
      <c r="BH13" s="309">
        <v>331.09951660000002</v>
      </c>
      <c r="BI13" s="309">
        <v>620.97882632000005</v>
      </c>
      <c r="BJ13" s="309">
        <v>898.39202078000005</v>
      </c>
      <c r="BK13" s="309">
        <v>890.61678669000003</v>
      </c>
      <c r="BL13" s="309">
        <v>728.17629655999997</v>
      </c>
      <c r="BM13" s="309">
        <v>612.00700094000001</v>
      </c>
      <c r="BN13" s="309">
        <v>407.70592604000001</v>
      </c>
      <c r="BO13" s="309">
        <v>211.40000631000001</v>
      </c>
      <c r="BP13" s="309">
        <v>75.354907073000007</v>
      </c>
      <c r="BQ13" s="309">
        <v>13.715871092</v>
      </c>
      <c r="BR13" s="309">
        <v>19.964176219999999</v>
      </c>
      <c r="BS13" s="309">
        <v>110.64898187</v>
      </c>
      <c r="BT13" s="309">
        <v>329.56812309999998</v>
      </c>
      <c r="BU13" s="309">
        <v>621.02999480999995</v>
      </c>
      <c r="BV13" s="309">
        <v>900.52967775000002</v>
      </c>
    </row>
    <row r="14" spans="1:74" ht="11.1" customHeight="1" x14ac:dyDescent="0.2">
      <c r="A14" s="9" t="s">
        <v>74</v>
      </c>
      <c r="B14" s="206" t="s">
        <v>442</v>
      </c>
      <c r="C14" s="266">
        <v>665.69476751000002</v>
      </c>
      <c r="D14" s="266">
        <v>495.83491602999999</v>
      </c>
      <c r="E14" s="266">
        <v>392.19468432999997</v>
      </c>
      <c r="F14" s="266">
        <v>308.65537760000001</v>
      </c>
      <c r="G14" s="266">
        <v>170.86266892</v>
      </c>
      <c r="H14" s="266">
        <v>49.801071790000002</v>
      </c>
      <c r="I14" s="266">
        <v>14.149329351</v>
      </c>
      <c r="J14" s="266">
        <v>8.5012593823000007</v>
      </c>
      <c r="K14" s="266">
        <v>44.851516078000003</v>
      </c>
      <c r="L14" s="266">
        <v>177.86761494999999</v>
      </c>
      <c r="M14" s="266">
        <v>350.97193637999999</v>
      </c>
      <c r="N14" s="266">
        <v>506.32599213999998</v>
      </c>
      <c r="O14" s="266">
        <v>457.91487887</v>
      </c>
      <c r="P14" s="266">
        <v>495.44676922000002</v>
      </c>
      <c r="Q14" s="266">
        <v>486.2369104</v>
      </c>
      <c r="R14" s="266">
        <v>299.00083009000002</v>
      </c>
      <c r="S14" s="266">
        <v>175.47215532999999</v>
      </c>
      <c r="T14" s="266">
        <v>64.974171948000006</v>
      </c>
      <c r="U14" s="266">
        <v>8.4814615728000007</v>
      </c>
      <c r="V14" s="266">
        <v>13.517087049000001</v>
      </c>
      <c r="W14" s="266">
        <v>62.103899624999997</v>
      </c>
      <c r="X14" s="266">
        <v>186.66122053999999</v>
      </c>
      <c r="Y14" s="266">
        <v>354.06513491999999</v>
      </c>
      <c r="Z14" s="266">
        <v>563.90823747000002</v>
      </c>
      <c r="AA14" s="266">
        <v>541.81368540999995</v>
      </c>
      <c r="AB14" s="266">
        <v>655.05668235999997</v>
      </c>
      <c r="AC14" s="266">
        <v>490.52996013000001</v>
      </c>
      <c r="AD14" s="266">
        <v>275.17113850999999</v>
      </c>
      <c r="AE14" s="266">
        <v>241.14895616000001</v>
      </c>
      <c r="AF14" s="266">
        <v>60.073173554999997</v>
      </c>
      <c r="AG14" s="266">
        <v>20.030492571</v>
      </c>
      <c r="AH14" s="266">
        <v>12.203612273999999</v>
      </c>
      <c r="AI14" s="266">
        <v>64.151809284999999</v>
      </c>
      <c r="AJ14" s="266">
        <v>238.53465738</v>
      </c>
      <c r="AK14" s="266">
        <v>371.39196394999999</v>
      </c>
      <c r="AL14" s="266">
        <v>575.19757036999999</v>
      </c>
      <c r="AM14" s="266">
        <v>563.44467972999996</v>
      </c>
      <c r="AN14" s="266">
        <v>448.46289730000001</v>
      </c>
      <c r="AO14" s="266">
        <v>526.36887528</v>
      </c>
      <c r="AP14" s="266">
        <v>308.84744384999999</v>
      </c>
      <c r="AQ14" s="266">
        <v>148.51829911999999</v>
      </c>
      <c r="AR14" s="266">
        <v>70.107366894999998</v>
      </c>
      <c r="AS14" s="266">
        <v>18.978977706999999</v>
      </c>
      <c r="AT14" s="266">
        <v>15.298914816</v>
      </c>
      <c r="AU14" s="266">
        <v>31.136110097</v>
      </c>
      <c r="AV14" s="266">
        <v>132.75120812</v>
      </c>
      <c r="AW14" s="266">
        <v>412.59404796000001</v>
      </c>
      <c r="AX14" s="266">
        <v>540.05746092000004</v>
      </c>
      <c r="AY14" s="266">
        <v>549.22942023999997</v>
      </c>
      <c r="AZ14" s="266">
        <v>491.75515188000003</v>
      </c>
      <c r="BA14" s="266">
        <v>522.39904132000004</v>
      </c>
      <c r="BB14" s="266">
        <v>284.44189445000001</v>
      </c>
      <c r="BC14" s="266">
        <v>173.75030722</v>
      </c>
      <c r="BD14" s="266">
        <v>27.741134493000001</v>
      </c>
      <c r="BE14" s="266">
        <v>10.08208467</v>
      </c>
      <c r="BF14" s="266">
        <v>13.81723201</v>
      </c>
      <c r="BG14" s="266">
        <v>48.814767676999999</v>
      </c>
      <c r="BH14" s="309">
        <v>211.60495331999999</v>
      </c>
      <c r="BI14" s="309">
        <v>425.67313589000003</v>
      </c>
      <c r="BJ14" s="309">
        <v>609.81824459999996</v>
      </c>
      <c r="BK14" s="309">
        <v>596.23142069000005</v>
      </c>
      <c r="BL14" s="309">
        <v>499.66286987000001</v>
      </c>
      <c r="BM14" s="309">
        <v>460.91027493000001</v>
      </c>
      <c r="BN14" s="309">
        <v>334.02635703999999</v>
      </c>
      <c r="BO14" s="309">
        <v>181.98201753999999</v>
      </c>
      <c r="BP14" s="309">
        <v>63.768497033999999</v>
      </c>
      <c r="BQ14" s="309">
        <v>20.171562891000001</v>
      </c>
      <c r="BR14" s="309">
        <v>18.155427983999999</v>
      </c>
      <c r="BS14" s="309">
        <v>49.278086186000003</v>
      </c>
      <c r="BT14" s="309">
        <v>197.26527268999999</v>
      </c>
      <c r="BU14" s="309">
        <v>419.79642841999998</v>
      </c>
      <c r="BV14" s="309">
        <v>602.00550575</v>
      </c>
    </row>
    <row r="15" spans="1:74" ht="11.1" customHeight="1" x14ac:dyDescent="0.2">
      <c r="A15" s="9" t="s">
        <v>565</v>
      </c>
      <c r="B15" s="206" t="s">
        <v>470</v>
      </c>
      <c r="C15" s="266">
        <v>767.99554477000004</v>
      </c>
      <c r="D15" s="266">
        <v>548.80817923999996</v>
      </c>
      <c r="E15" s="266">
        <v>544.87626555999998</v>
      </c>
      <c r="F15" s="266">
        <v>248.70618390000001</v>
      </c>
      <c r="G15" s="266">
        <v>154.38107622000001</v>
      </c>
      <c r="H15" s="266">
        <v>24.789034548</v>
      </c>
      <c r="I15" s="266">
        <v>5.2257020029000003</v>
      </c>
      <c r="J15" s="266">
        <v>15.227203829</v>
      </c>
      <c r="K15" s="266">
        <v>44.640946958999997</v>
      </c>
      <c r="L15" s="266">
        <v>193.39199260999999</v>
      </c>
      <c r="M15" s="266">
        <v>491.83257314999997</v>
      </c>
      <c r="N15" s="266">
        <v>800.20978566999997</v>
      </c>
      <c r="O15" s="266">
        <v>898.66374611000003</v>
      </c>
      <c r="P15" s="266">
        <v>626.88032684999996</v>
      </c>
      <c r="Q15" s="266">
        <v>610.96560586999999</v>
      </c>
      <c r="R15" s="266">
        <v>412.08706251000001</v>
      </c>
      <c r="S15" s="266">
        <v>85.657945312999999</v>
      </c>
      <c r="T15" s="266">
        <v>26.471681568000001</v>
      </c>
      <c r="U15" s="266">
        <v>3.5468552290000002</v>
      </c>
      <c r="V15" s="266">
        <v>6.9667562562000001</v>
      </c>
      <c r="W15" s="266">
        <v>37.777571794000004</v>
      </c>
      <c r="X15" s="266">
        <v>254.67553018999999</v>
      </c>
      <c r="Y15" s="266">
        <v>595.41541946999996</v>
      </c>
      <c r="Z15" s="266">
        <v>733.53041493000001</v>
      </c>
      <c r="AA15" s="266">
        <v>861.54190299000004</v>
      </c>
      <c r="AB15" s="266">
        <v>721.53463144</v>
      </c>
      <c r="AC15" s="266">
        <v>634.07224597000004</v>
      </c>
      <c r="AD15" s="266">
        <v>289.04415945</v>
      </c>
      <c r="AE15" s="266">
        <v>159.04834342000001</v>
      </c>
      <c r="AF15" s="266">
        <v>34.301378491000001</v>
      </c>
      <c r="AG15" s="266">
        <v>5.2700498714000004</v>
      </c>
      <c r="AH15" s="266">
        <v>10.280453423999999</v>
      </c>
      <c r="AI15" s="266">
        <v>41.395192815999998</v>
      </c>
      <c r="AJ15" s="266">
        <v>254.92159839000001</v>
      </c>
      <c r="AK15" s="266">
        <v>591.28723226</v>
      </c>
      <c r="AL15" s="266">
        <v>717.69573176999995</v>
      </c>
      <c r="AM15" s="266">
        <v>741.12950040999999</v>
      </c>
      <c r="AN15" s="266">
        <v>653.78057826999998</v>
      </c>
      <c r="AO15" s="266">
        <v>485.52087031999997</v>
      </c>
      <c r="AP15" s="266">
        <v>360.55778335000002</v>
      </c>
      <c r="AQ15" s="266">
        <v>157.29563955</v>
      </c>
      <c r="AR15" s="266">
        <v>25.663941755</v>
      </c>
      <c r="AS15" s="266">
        <v>4.7088636018000001</v>
      </c>
      <c r="AT15" s="266">
        <v>7.2386780802999997</v>
      </c>
      <c r="AU15" s="266">
        <v>58.857717585000003</v>
      </c>
      <c r="AV15" s="266">
        <v>248.34247153000001</v>
      </c>
      <c r="AW15" s="266">
        <v>422.84580641000002</v>
      </c>
      <c r="AX15" s="266">
        <v>751.15379006000001</v>
      </c>
      <c r="AY15" s="266">
        <v>804.73374625999998</v>
      </c>
      <c r="AZ15" s="266">
        <v>793.82614616000001</v>
      </c>
      <c r="BA15" s="266">
        <v>507.94038806999998</v>
      </c>
      <c r="BB15" s="266">
        <v>308.9276605</v>
      </c>
      <c r="BC15" s="266">
        <v>151.42301345000001</v>
      </c>
      <c r="BD15" s="266">
        <v>12.36599936</v>
      </c>
      <c r="BE15" s="266">
        <v>4.6274717051999996</v>
      </c>
      <c r="BF15" s="266">
        <v>5.8733272904999998</v>
      </c>
      <c r="BG15" s="266">
        <v>38.826783087000003</v>
      </c>
      <c r="BH15" s="309">
        <v>255.74777653999999</v>
      </c>
      <c r="BI15" s="309">
        <v>499.54198928</v>
      </c>
      <c r="BJ15" s="309">
        <v>779.83236009999996</v>
      </c>
      <c r="BK15" s="309">
        <v>847.45949185999996</v>
      </c>
      <c r="BL15" s="309">
        <v>682.34423660000004</v>
      </c>
      <c r="BM15" s="309">
        <v>555.42334605999997</v>
      </c>
      <c r="BN15" s="309">
        <v>313.04827695</v>
      </c>
      <c r="BO15" s="309">
        <v>140.84118873</v>
      </c>
      <c r="BP15" s="309">
        <v>30.474931059999999</v>
      </c>
      <c r="BQ15" s="309">
        <v>7.3142351401000001</v>
      </c>
      <c r="BR15" s="309">
        <v>11.512649981999999</v>
      </c>
      <c r="BS15" s="309">
        <v>59.323760675999999</v>
      </c>
      <c r="BT15" s="309">
        <v>251.79746234999999</v>
      </c>
      <c r="BU15" s="309">
        <v>495.74039798000001</v>
      </c>
      <c r="BV15" s="309">
        <v>774.53543261000004</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310"/>
      <c r="BI16" s="310"/>
      <c r="BJ16" s="310"/>
      <c r="BK16" s="310"/>
      <c r="BL16" s="310"/>
      <c r="BM16" s="310"/>
      <c r="BN16" s="310"/>
      <c r="BO16" s="310"/>
      <c r="BP16" s="310"/>
      <c r="BQ16" s="310"/>
      <c r="BR16" s="310"/>
      <c r="BS16" s="310"/>
      <c r="BT16" s="310"/>
      <c r="BU16" s="310"/>
      <c r="BV16" s="310"/>
    </row>
    <row r="17" spans="1:74" ht="11.1" customHeight="1" x14ac:dyDescent="0.2">
      <c r="A17" s="9" t="s">
        <v>137</v>
      </c>
      <c r="B17" s="206" t="s">
        <v>435</v>
      </c>
      <c r="C17" s="266">
        <v>1219.2341663</v>
      </c>
      <c r="D17" s="266">
        <v>1077.3312467999999</v>
      </c>
      <c r="E17" s="266">
        <v>904.14243726999996</v>
      </c>
      <c r="F17" s="266">
        <v>547.21677370999998</v>
      </c>
      <c r="G17" s="266">
        <v>230.18229858000001</v>
      </c>
      <c r="H17" s="266">
        <v>53.289699822000003</v>
      </c>
      <c r="I17" s="266">
        <v>6.4349154295000002</v>
      </c>
      <c r="J17" s="266">
        <v>17.17926817</v>
      </c>
      <c r="K17" s="266">
        <v>98.687632452000003</v>
      </c>
      <c r="L17" s="266">
        <v>404.55916633999999</v>
      </c>
      <c r="M17" s="266">
        <v>707.86544564999997</v>
      </c>
      <c r="N17" s="266">
        <v>1012.5685044000001</v>
      </c>
      <c r="O17" s="266">
        <v>1212.2712974999999</v>
      </c>
      <c r="P17" s="266">
        <v>1047.6376623000001</v>
      </c>
      <c r="Q17" s="266">
        <v>911.39920930000005</v>
      </c>
      <c r="R17" s="266">
        <v>527.12238645000002</v>
      </c>
      <c r="S17" s="266">
        <v>237.42293340000001</v>
      </c>
      <c r="T17" s="266">
        <v>52.853503302</v>
      </c>
      <c r="U17" s="266">
        <v>6.2367151854999996</v>
      </c>
      <c r="V17" s="266">
        <v>17.905387803</v>
      </c>
      <c r="W17" s="266">
        <v>95.110386487</v>
      </c>
      <c r="X17" s="266">
        <v>399.74358102999997</v>
      </c>
      <c r="Y17" s="266">
        <v>703.41816107</v>
      </c>
      <c r="Z17" s="266">
        <v>1017.2940460999999</v>
      </c>
      <c r="AA17" s="266">
        <v>1224.0840975000001</v>
      </c>
      <c r="AB17" s="266">
        <v>1032.1530981000001</v>
      </c>
      <c r="AC17" s="266">
        <v>909.07741486999998</v>
      </c>
      <c r="AD17" s="266">
        <v>542.71359318999998</v>
      </c>
      <c r="AE17" s="266">
        <v>220.94013065999999</v>
      </c>
      <c r="AF17" s="266">
        <v>55.863678810000003</v>
      </c>
      <c r="AG17" s="266">
        <v>6.0432322743000002</v>
      </c>
      <c r="AH17" s="266">
        <v>14.663193144999999</v>
      </c>
      <c r="AI17" s="266">
        <v>90.296578488999998</v>
      </c>
      <c r="AJ17" s="266">
        <v>396.62779234999999</v>
      </c>
      <c r="AK17" s="266">
        <v>709.92122497000003</v>
      </c>
      <c r="AL17" s="266">
        <v>1014.9851535</v>
      </c>
      <c r="AM17" s="266">
        <v>1205.4446544</v>
      </c>
      <c r="AN17" s="266">
        <v>1032.9935954</v>
      </c>
      <c r="AO17" s="266">
        <v>913.81253422999998</v>
      </c>
      <c r="AP17" s="266">
        <v>544.72847434000005</v>
      </c>
      <c r="AQ17" s="266">
        <v>226.02226640999999</v>
      </c>
      <c r="AR17" s="266">
        <v>51.661853129000001</v>
      </c>
      <c r="AS17" s="266">
        <v>3.5499673870000001</v>
      </c>
      <c r="AT17" s="266">
        <v>15.322709324</v>
      </c>
      <c r="AU17" s="266">
        <v>85.681696447999997</v>
      </c>
      <c r="AV17" s="266">
        <v>383.94961770999998</v>
      </c>
      <c r="AW17" s="266">
        <v>733.48522069000001</v>
      </c>
      <c r="AX17" s="266">
        <v>1009.9691855</v>
      </c>
      <c r="AY17" s="266">
        <v>1188.1392161000001</v>
      </c>
      <c r="AZ17" s="266">
        <v>1025.9010088</v>
      </c>
      <c r="BA17" s="266">
        <v>918.62945855999999</v>
      </c>
      <c r="BB17" s="266">
        <v>566.89236347999997</v>
      </c>
      <c r="BC17" s="266">
        <v>237.3115081</v>
      </c>
      <c r="BD17" s="266">
        <v>51.354992326000001</v>
      </c>
      <c r="BE17" s="266">
        <v>3.5140032311999998</v>
      </c>
      <c r="BF17" s="266">
        <v>14.847700557</v>
      </c>
      <c r="BG17" s="266">
        <v>88.795875331000005</v>
      </c>
      <c r="BH17" s="309">
        <v>381.63959999999997</v>
      </c>
      <c r="BI17" s="309">
        <v>723.00739999999996</v>
      </c>
      <c r="BJ17" s="309">
        <v>994.14250000000004</v>
      </c>
      <c r="BK17" s="309">
        <v>1168.5</v>
      </c>
      <c r="BL17" s="309">
        <v>1020.433</v>
      </c>
      <c r="BM17" s="309">
        <v>910.38440000000003</v>
      </c>
      <c r="BN17" s="309">
        <v>565.63990000000001</v>
      </c>
      <c r="BO17" s="309">
        <v>239.5599</v>
      </c>
      <c r="BP17" s="309">
        <v>47.28689</v>
      </c>
      <c r="BQ17" s="309">
        <v>4.592257</v>
      </c>
      <c r="BR17" s="309">
        <v>13.75145</v>
      </c>
      <c r="BS17" s="309">
        <v>89.562029999999993</v>
      </c>
      <c r="BT17" s="309">
        <v>386.20119999999997</v>
      </c>
      <c r="BU17" s="309">
        <v>732.92169999999999</v>
      </c>
      <c r="BV17" s="309">
        <v>1005.698</v>
      </c>
    </row>
    <row r="18" spans="1:74" ht="11.1" customHeight="1" x14ac:dyDescent="0.2">
      <c r="A18" s="9" t="s">
        <v>138</v>
      </c>
      <c r="B18" s="206" t="s">
        <v>468</v>
      </c>
      <c r="C18" s="266">
        <v>1150.8711069999999</v>
      </c>
      <c r="D18" s="266">
        <v>1018.5719754</v>
      </c>
      <c r="E18" s="266">
        <v>813.35544482</v>
      </c>
      <c r="F18" s="266">
        <v>463.98158907999999</v>
      </c>
      <c r="G18" s="266">
        <v>174.06633424</v>
      </c>
      <c r="H18" s="266">
        <v>22.867858025</v>
      </c>
      <c r="I18" s="266">
        <v>4.2931903473000004</v>
      </c>
      <c r="J18" s="266">
        <v>10.400518005</v>
      </c>
      <c r="K18" s="266">
        <v>66.273772949999994</v>
      </c>
      <c r="L18" s="266">
        <v>345.02516399000001</v>
      </c>
      <c r="M18" s="266">
        <v>658.71854192000001</v>
      </c>
      <c r="N18" s="266">
        <v>937.03471771</v>
      </c>
      <c r="O18" s="266">
        <v>1148.3469261</v>
      </c>
      <c r="P18" s="266">
        <v>979.90653624000004</v>
      </c>
      <c r="Q18" s="266">
        <v>818.95271764999995</v>
      </c>
      <c r="R18" s="266">
        <v>441.38293514999998</v>
      </c>
      <c r="S18" s="266">
        <v>180.85895904</v>
      </c>
      <c r="T18" s="266">
        <v>23.563757615</v>
      </c>
      <c r="U18" s="266">
        <v>3.7599347966000001</v>
      </c>
      <c r="V18" s="266">
        <v>11.441662456</v>
      </c>
      <c r="W18" s="266">
        <v>66.040010578999997</v>
      </c>
      <c r="X18" s="266">
        <v>346.87291119999998</v>
      </c>
      <c r="Y18" s="266">
        <v>656.77066043000002</v>
      </c>
      <c r="Z18" s="266">
        <v>945.14992027000005</v>
      </c>
      <c r="AA18" s="266">
        <v>1165.6056824</v>
      </c>
      <c r="AB18" s="266">
        <v>965.25366154000005</v>
      </c>
      <c r="AC18" s="266">
        <v>825.46065540999996</v>
      </c>
      <c r="AD18" s="266">
        <v>462.79909550999997</v>
      </c>
      <c r="AE18" s="266">
        <v>162.14539930000001</v>
      </c>
      <c r="AF18" s="266">
        <v>25.419025484999999</v>
      </c>
      <c r="AG18" s="266">
        <v>3.5241490746999999</v>
      </c>
      <c r="AH18" s="266">
        <v>9.3899408292000004</v>
      </c>
      <c r="AI18" s="266">
        <v>62.763088826000001</v>
      </c>
      <c r="AJ18" s="266">
        <v>338.86072646999997</v>
      </c>
      <c r="AK18" s="266">
        <v>662.28878855000005</v>
      </c>
      <c r="AL18" s="266">
        <v>939.54288723000002</v>
      </c>
      <c r="AM18" s="266">
        <v>1150.3917788000001</v>
      </c>
      <c r="AN18" s="266">
        <v>965.70251910000002</v>
      </c>
      <c r="AO18" s="266">
        <v>832.33865529000002</v>
      </c>
      <c r="AP18" s="266">
        <v>459.77994604999998</v>
      </c>
      <c r="AQ18" s="266">
        <v>160.62404226000001</v>
      </c>
      <c r="AR18" s="266">
        <v>23.664899862999999</v>
      </c>
      <c r="AS18" s="266">
        <v>1.9152343447</v>
      </c>
      <c r="AT18" s="266">
        <v>9.6866644416999996</v>
      </c>
      <c r="AU18" s="266">
        <v>57.673593808</v>
      </c>
      <c r="AV18" s="266">
        <v>325.03413362999999</v>
      </c>
      <c r="AW18" s="266">
        <v>686.65008279999995</v>
      </c>
      <c r="AX18" s="266">
        <v>932.45798821000005</v>
      </c>
      <c r="AY18" s="266">
        <v>1131.1294544</v>
      </c>
      <c r="AZ18" s="266">
        <v>948.29959618999999</v>
      </c>
      <c r="BA18" s="266">
        <v>832.74949907999996</v>
      </c>
      <c r="BB18" s="266">
        <v>481.60915031000002</v>
      </c>
      <c r="BC18" s="266">
        <v>171.94523856000001</v>
      </c>
      <c r="BD18" s="266">
        <v>24.102971882999999</v>
      </c>
      <c r="BE18" s="266">
        <v>1.8367499584</v>
      </c>
      <c r="BF18" s="266">
        <v>9.5282899303999997</v>
      </c>
      <c r="BG18" s="266">
        <v>60.168914712000003</v>
      </c>
      <c r="BH18" s="309">
        <v>322.85579999999999</v>
      </c>
      <c r="BI18" s="309">
        <v>674.64380000000006</v>
      </c>
      <c r="BJ18" s="309">
        <v>913.21310000000005</v>
      </c>
      <c r="BK18" s="309">
        <v>1111.8320000000001</v>
      </c>
      <c r="BL18" s="309">
        <v>951.81280000000004</v>
      </c>
      <c r="BM18" s="309">
        <v>822.51850000000002</v>
      </c>
      <c r="BN18" s="309">
        <v>482.452</v>
      </c>
      <c r="BO18" s="309">
        <v>179.01509999999999</v>
      </c>
      <c r="BP18" s="309">
        <v>23.272379999999998</v>
      </c>
      <c r="BQ18" s="309">
        <v>2.19625</v>
      </c>
      <c r="BR18" s="309">
        <v>8.8994730000000004</v>
      </c>
      <c r="BS18" s="309">
        <v>59.478529999999999</v>
      </c>
      <c r="BT18" s="309">
        <v>323.84789999999998</v>
      </c>
      <c r="BU18" s="309">
        <v>683.90449999999998</v>
      </c>
      <c r="BV18" s="309">
        <v>924.78420000000006</v>
      </c>
    </row>
    <row r="19" spans="1:74" ht="11.1" customHeight="1" x14ac:dyDescent="0.2">
      <c r="A19" s="9" t="s">
        <v>139</v>
      </c>
      <c r="B19" s="206" t="s">
        <v>436</v>
      </c>
      <c r="C19" s="266">
        <v>1291.2784443999999</v>
      </c>
      <c r="D19" s="266">
        <v>1136.2302046</v>
      </c>
      <c r="E19" s="266">
        <v>827.03710045000003</v>
      </c>
      <c r="F19" s="266">
        <v>476.6451654</v>
      </c>
      <c r="G19" s="266">
        <v>193.02856732999999</v>
      </c>
      <c r="H19" s="266">
        <v>31.190557010999999</v>
      </c>
      <c r="I19" s="266">
        <v>11.024097834999999</v>
      </c>
      <c r="J19" s="266">
        <v>16.81818556</v>
      </c>
      <c r="K19" s="266">
        <v>86.097986489999997</v>
      </c>
      <c r="L19" s="266">
        <v>382.70721047000001</v>
      </c>
      <c r="M19" s="266">
        <v>724.68734277999999</v>
      </c>
      <c r="N19" s="266">
        <v>1090.1466619</v>
      </c>
      <c r="O19" s="266">
        <v>1287.6224745</v>
      </c>
      <c r="P19" s="266">
        <v>1081.9351403000001</v>
      </c>
      <c r="Q19" s="266">
        <v>839.14824295000005</v>
      </c>
      <c r="R19" s="266">
        <v>457.35484303999999</v>
      </c>
      <c r="S19" s="266">
        <v>203.33129822000001</v>
      </c>
      <c r="T19" s="266">
        <v>31.586818128000001</v>
      </c>
      <c r="U19" s="266">
        <v>10.512251378</v>
      </c>
      <c r="V19" s="266">
        <v>19.368436683999999</v>
      </c>
      <c r="W19" s="266">
        <v>86.527185908999996</v>
      </c>
      <c r="X19" s="266">
        <v>388.52164714000003</v>
      </c>
      <c r="Y19" s="266">
        <v>725.42740684</v>
      </c>
      <c r="Z19" s="266">
        <v>1096.4631690000001</v>
      </c>
      <c r="AA19" s="266">
        <v>1295.5812914000001</v>
      </c>
      <c r="AB19" s="266">
        <v>1064.2644714999999</v>
      </c>
      <c r="AC19" s="266">
        <v>835.95537993999994</v>
      </c>
      <c r="AD19" s="266">
        <v>483.36468041000001</v>
      </c>
      <c r="AE19" s="266">
        <v>182.84644972999999</v>
      </c>
      <c r="AF19" s="266">
        <v>31.13578184</v>
      </c>
      <c r="AG19" s="266">
        <v>10.174196932999999</v>
      </c>
      <c r="AH19" s="266">
        <v>17.815826726000001</v>
      </c>
      <c r="AI19" s="266">
        <v>83.806985087000001</v>
      </c>
      <c r="AJ19" s="266">
        <v>386.93974922000001</v>
      </c>
      <c r="AK19" s="266">
        <v>738.06639073999997</v>
      </c>
      <c r="AL19" s="266">
        <v>1073.3751749</v>
      </c>
      <c r="AM19" s="266">
        <v>1276.9333217000001</v>
      </c>
      <c r="AN19" s="266">
        <v>1068.6315898</v>
      </c>
      <c r="AO19" s="266">
        <v>852.03716812000005</v>
      </c>
      <c r="AP19" s="266">
        <v>481.48885374999998</v>
      </c>
      <c r="AQ19" s="266">
        <v>184.8282007</v>
      </c>
      <c r="AR19" s="266">
        <v>31.421194314000001</v>
      </c>
      <c r="AS19" s="266">
        <v>6.5823158933999997</v>
      </c>
      <c r="AT19" s="266">
        <v>16.881005503000001</v>
      </c>
      <c r="AU19" s="266">
        <v>78.610315493000002</v>
      </c>
      <c r="AV19" s="266">
        <v>374.40608170000002</v>
      </c>
      <c r="AW19" s="266">
        <v>768.39865023000004</v>
      </c>
      <c r="AX19" s="266">
        <v>1054.5768860000001</v>
      </c>
      <c r="AY19" s="266">
        <v>1248.8405865</v>
      </c>
      <c r="AZ19" s="266">
        <v>1056.61826</v>
      </c>
      <c r="BA19" s="266">
        <v>851.20643047999999</v>
      </c>
      <c r="BB19" s="266">
        <v>505.50163338999999</v>
      </c>
      <c r="BC19" s="266">
        <v>193.80321991</v>
      </c>
      <c r="BD19" s="266">
        <v>31.382964056999999</v>
      </c>
      <c r="BE19" s="266">
        <v>6.5498291877000003</v>
      </c>
      <c r="BF19" s="266">
        <v>17.751103402999998</v>
      </c>
      <c r="BG19" s="266">
        <v>80.326832964000005</v>
      </c>
      <c r="BH19" s="309">
        <v>386.02519999999998</v>
      </c>
      <c r="BI19" s="309">
        <v>756.42160000000001</v>
      </c>
      <c r="BJ19" s="309">
        <v>1027.4680000000001</v>
      </c>
      <c r="BK19" s="309">
        <v>1226.4639999999999</v>
      </c>
      <c r="BL19" s="309">
        <v>1074.279</v>
      </c>
      <c r="BM19" s="309">
        <v>831.95849999999996</v>
      </c>
      <c r="BN19" s="309">
        <v>501.29539999999997</v>
      </c>
      <c r="BO19" s="309">
        <v>196.72890000000001</v>
      </c>
      <c r="BP19" s="309">
        <v>29.63532</v>
      </c>
      <c r="BQ19" s="309">
        <v>7.1924950000000001</v>
      </c>
      <c r="BR19" s="309">
        <v>16.9163</v>
      </c>
      <c r="BS19" s="309">
        <v>73.939689999999999</v>
      </c>
      <c r="BT19" s="309">
        <v>387.911</v>
      </c>
      <c r="BU19" s="309">
        <v>766.90639999999996</v>
      </c>
      <c r="BV19" s="309">
        <v>1043.9079999999999</v>
      </c>
    </row>
    <row r="20" spans="1:74" ht="11.1" customHeight="1" x14ac:dyDescent="0.2">
      <c r="A20" s="9" t="s">
        <v>140</v>
      </c>
      <c r="B20" s="206" t="s">
        <v>437</v>
      </c>
      <c r="C20" s="266">
        <v>1348.7746801000001</v>
      </c>
      <c r="D20" s="266">
        <v>1145.9282387000001</v>
      </c>
      <c r="E20" s="266">
        <v>808.02963938000005</v>
      </c>
      <c r="F20" s="266">
        <v>466.70826438</v>
      </c>
      <c r="G20" s="266">
        <v>200.50422551</v>
      </c>
      <c r="H20" s="266">
        <v>39.883759241</v>
      </c>
      <c r="I20" s="266">
        <v>14.342014051</v>
      </c>
      <c r="J20" s="266">
        <v>22.217930378999998</v>
      </c>
      <c r="K20" s="266">
        <v>105.20310689</v>
      </c>
      <c r="L20" s="266">
        <v>397.40165979</v>
      </c>
      <c r="M20" s="266">
        <v>757.56543651000004</v>
      </c>
      <c r="N20" s="266">
        <v>1225.0344622</v>
      </c>
      <c r="O20" s="266">
        <v>1342.1665425000001</v>
      </c>
      <c r="P20" s="266">
        <v>1101.6851504000001</v>
      </c>
      <c r="Q20" s="266">
        <v>820.50085233000004</v>
      </c>
      <c r="R20" s="266">
        <v>454.76905848000001</v>
      </c>
      <c r="S20" s="266">
        <v>209.94721641999999</v>
      </c>
      <c r="T20" s="266">
        <v>40.637637634000001</v>
      </c>
      <c r="U20" s="266">
        <v>14.512786699999999</v>
      </c>
      <c r="V20" s="266">
        <v>25.416185161000001</v>
      </c>
      <c r="W20" s="266">
        <v>103.74647720999999</v>
      </c>
      <c r="X20" s="266">
        <v>402.87839151999998</v>
      </c>
      <c r="Y20" s="266">
        <v>759.82273156999997</v>
      </c>
      <c r="Z20" s="266">
        <v>1217.0449085</v>
      </c>
      <c r="AA20" s="266">
        <v>1342.5487633</v>
      </c>
      <c r="AB20" s="266">
        <v>1098.3981977000001</v>
      </c>
      <c r="AC20" s="266">
        <v>814.46913357999995</v>
      </c>
      <c r="AD20" s="266">
        <v>471.50072832000001</v>
      </c>
      <c r="AE20" s="266">
        <v>193.21335686</v>
      </c>
      <c r="AF20" s="266">
        <v>37.889479004000002</v>
      </c>
      <c r="AG20" s="266">
        <v>14.331440168</v>
      </c>
      <c r="AH20" s="266">
        <v>24.735731582</v>
      </c>
      <c r="AI20" s="266">
        <v>100.70735873</v>
      </c>
      <c r="AJ20" s="266">
        <v>410.06254638000001</v>
      </c>
      <c r="AK20" s="266">
        <v>780.73460890000001</v>
      </c>
      <c r="AL20" s="266">
        <v>1189.6632413</v>
      </c>
      <c r="AM20" s="266">
        <v>1331.6461672</v>
      </c>
      <c r="AN20" s="266">
        <v>1126.0927107</v>
      </c>
      <c r="AO20" s="266">
        <v>829.88535528</v>
      </c>
      <c r="AP20" s="266">
        <v>466.47214495999998</v>
      </c>
      <c r="AQ20" s="266">
        <v>199.27604135000001</v>
      </c>
      <c r="AR20" s="266">
        <v>37.033141815999997</v>
      </c>
      <c r="AS20" s="266">
        <v>10.865691453</v>
      </c>
      <c r="AT20" s="266">
        <v>23.629410061000002</v>
      </c>
      <c r="AU20" s="266">
        <v>97.185010325999997</v>
      </c>
      <c r="AV20" s="266">
        <v>402.86811870999998</v>
      </c>
      <c r="AW20" s="266">
        <v>811.39542449999999</v>
      </c>
      <c r="AX20" s="266">
        <v>1165.4748961</v>
      </c>
      <c r="AY20" s="266">
        <v>1308.0731283</v>
      </c>
      <c r="AZ20" s="266">
        <v>1111.0422126000001</v>
      </c>
      <c r="BA20" s="266">
        <v>828.66041773999996</v>
      </c>
      <c r="BB20" s="266">
        <v>489.54826632999999</v>
      </c>
      <c r="BC20" s="266">
        <v>203.54478725000001</v>
      </c>
      <c r="BD20" s="266">
        <v>35.286207867000002</v>
      </c>
      <c r="BE20" s="266">
        <v>10.674858693999999</v>
      </c>
      <c r="BF20" s="266">
        <v>24.649858555000002</v>
      </c>
      <c r="BG20" s="266">
        <v>97.858425943</v>
      </c>
      <c r="BH20" s="309">
        <v>424.89659999999998</v>
      </c>
      <c r="BI20" s="309">
        <v>800.37090000000001</v>
      </c>
      <c r="BJ20" s="309">
        <v>1142.6199999999999</v>
      </c>
      <c r="BK20" s="309">
        <v>1279.105</v>
      </c>
      <c r="BL20" s="309">
        <v>1134.335</v>
      </c>
      <c r="BM20" s="309">
        <v>806.11770000000001</v>
      </c>
      <c r="BN20" s="309">
        <v>490.88630000000001</v>
      </c>
      <c r="BO20" s="309">
        <v>202.95169999999999</v>
      </c>
      <c r="BP20" s="309">
        <v>32.117109999999997</v>
      </c>
      <c r="BQ20" s="309">
        <v>11.2164</v>
      </c>
      <c r="BR20" s="309">
        <v>24.307379999999998</v>
      </c>
      <c r="BS20" s="309">
        <v>88.824250000000006</v>
      </c>
      <c r="BT20" s="309">
        <v>433.02859999999998</v>
      </c>
      <c r="BU20" s="309">
        <v>807.96259999999995</v>
      </c>
      <c r="BV20" s="309">
        <v>1159.107</v>
      </c>
    </row>
    <row r="21" spans="1:74" ht="11.1" customHeight="1" x14ac:dyDescent="0.2">
      <c r="A21" s="9" t="s">
        <v>141</v>
      </c>
      <c r="B21" s="206" t="s">
        <v>469</v>
      </c>
      <c r="C21" s="266">
        <v>633.97878360000004</v>
      </c>
      <c r="D21" s="266">
        <v>518.44842236</v>
      </c>
      <c r="E21" s="266">
        <v>350.63199616000003</v>
      </c>
      <c r="F21" s="266">
        <v>145.99197903999999</v>
      </c>
      <c r="G21" s="266">
        <v>41.022540652000004</v>
      </c>
      <c r="H21" s="266">
        <v>1.2285095317000001</v>
      </c>
      <c r="I21" s="266">
        <v>0.30056111478000003</v>
      </c>
      <c r="J21" s="266">
        <v>0.43328042522999999</v>
      </c>
      <c r="K21" s="266">
        <v>10.942830585999999</v>
      </c>
      <c r="L21" s="266">
        <v>131.43974001000001</v>
      </c>
      <c r="M21" s="266">
        <v>344.73209881999998</v>
      </c>
      <c r="N21" s="266">
        <v>490.41071208</v>
      </c>
      <c r="O21" s="266">
        <v>630.14876581999999</v>
      </c>
      <c r="P21" s="266">
        <v>491.32254293</v>
      </c>
      <c r="Q21" s="266">
        <v>355.84208008000002</v>
      </c>
      <c r="R21" s="266">
        <v>133.93292786000001</v>
      </c>
      <c r="S21" s="266">
        <v>41.623853390999997</v>
      </c>
      <c r="T21" s="266">
        <v>1.3414642009</v>
      </c>
      <c r="U21" s="266">
        <v>0.24548327094</v>
      </c>
      <c r="V21" s="266">
        <v>0.48967193232</v>
      </c>
      <c r="W21" s="266">
        <v>11.728866999999999</v>
      </c>
      <c r="X21" s="266">
        <v>133.62087462</v>
      </c>
      <c r="Y21" s="266">
        <v>342.02807489000003</v>
      </c>
      <c r="Z21" s="266">
        <v>499.03595653999997</v>
      </c>
      <c r="AA21" s="266">
        <v>639.15897084999995</v>
      </c>
      <c r="AB21" s="266">
        <v>478.20829730999998</v>
      </c>
      <c r="AC21" s="266">
        <v>363.9636764</v>
      </c>
      <c r="AD21" s="266">
        <v>139.42126056999999</v>
      </c>
      <c r="AE21" s="266">
        <v>36.008925333000001</v>
      </c>
      <c r="AF21" s="266">
        <v>1.3490011747999999</v>
      </c>
      <c r="AG21" s="266">
        <v>0.22202038598000001</v>
      </c>
      <c r="AH21" s="266">
        <v>0.40561117882999997</v>
      </c>
      <c r="AI21" s="266">
        <v>10.829677986</v>
      </c>
      <c r="AJ21" s="266">
        <v>126.24630949</v>
      </c>
      <c r="AK21" s="266">
        <v>339.03033436999999</v>
      </c>
      <c r="AL21" s="266">
        <v>499.52525116999999</v>
      </c>
      <c r="AM21" s="266">
        <v>630.66340287000003</v>
      </c>
      <c r="AN21" s="266">
        <v>465.56754991999998</v>
      </c>
      <c r="AO21" s="266">
        <v>364.58733339999998</v>
      </c>
      <c r="AP21" s="266">
        <v>134.44840891000001</v>
      </c>
      <c r="AQ21" s="266">
        <v>33.366974464999998</v>
      </c>
      <c r="AR21" s="266">
        <v>1.3496912802000001</v>
      </c>
      <c r="AS21" s="266">
        <v>9.0575703576000005E-2</v>
      </c>
      <c r="AT21" s="266">
        <v>0.40447533859000001</v>
      </c>
      <c r="AU21" s="266">
        <v>9.2732231572000003</v>
      </c>
      <c r="AV21" s="266">
        <v>117.78236142999999</v>
      </c>
      <c r="AW21" s="266">
        <v>349.47509631000003</v>
      </c>
      <c r="AX21" s="266">
        <v>485.76532046</v>
      </c>
      <c r="AY21" s="266">
        <v>606.57190716000002</v>
      </c>
      <c r="AZ21" s="266">
        <v>439.95973908000002</v>
      </c>
      <c r="BA21" s="266">
        <v>348.48477637000002</v>
      </c>
      <c r="BB21" s="266">
        <v>141.25103324</v>
      </c>
      <c r="BC21" s="266">
        <v>38.076534829000003</v>
      </c>
      <c r="BD21" s="266">
        <v>1.5107646341000001</v>
      </c>
      <c r="BE21" s="266">
        <v>8.7485739605000001E-2</v>
      </c>
      <c r="BF21" s="266">
        <v>0.40678632076999999</v>
      </c>
      <c r="BG21" s="266">
        <v>10.360101911999999</v>
      </c>
      <c r="BH21" s="309">
        <v>114.9555</v>
      </c>
      <c r="BI21" s="309">
        <v>338.09949999999998</v>
      </c>
      <c r="BJ21" s="309">
        <v>462.92570000000001</v>
      </c>
      <c r="BK21" s="309">
        <v>592.95550000000003</v>
      </c>
      <c r="BL21" s="309">
        <v>444.5813</v>
      </c>
      <c r="BM21" s="309">
        <v>342.26949999999999</v>
      </c>
      <c r="BN21" s="309">
        <v>145.52199999999999</v>
      </c>
      <c r="BO21" s="309">
        <v>40.184519999999999</v>
      </c>
      <c r="BP21" s="309">
        <v>1.560165</v>
      </c>
      <c r="BQ21" s="309">
        <v>9.2827999999999994E-2</v>
      </c>
      <c r="BR21" s="309">
        <v>0.4033293</v>
      </c>
      <c r="BS21" s="309">
        <v>10.367039999999999</v>
      </c>
      <c r="BT21" s="309">
        <v>111.1224</v>
      </c>
      <c r="BU21" s="309">
        <v>339.70530000000002</v>
      </c>
      <c r="BV21" s="309">
        <v>470.24979999999999</v>
      </c>
    </row>
    <row r="22" spans="1:74" ht="11.1" customHeight="1" x14ac:dyDescent="0.2">
      <c r="A22" s="9" t="s">
        <v>142</v>
      </c>
      <c r="B22" s="206" t="s">
        <v>439</v>
      </c>
      <c r="C22" s="266">
        <v>824.10595388000002</v>
      </c>
      <c r="D22" s="266">
        <v>658.95618890000003</v>
      </c>
      <c r="E22" s="266">
        <v>422.46899373000002</v>
      </c>
      <c r="F22" s="266">
        <v>179.03268335999999</v>
      </c>
      <c r="G22" s="266">
        <v>51.214309985</v>
      </c>
      <c r="H22" s="266">
        <v>0.82192769692000001</v>
      </c>
      <c r="I22" s="266">
        <v>0.23519901905999999</v>
      </c>
      <c r="J22" s="266">
        <v>0.16426968441000001</v>
      </c>
      <c r="K22" s="266">
        <v>15.39463999</v>
      </c>
      <c r="L22" s="266">
        <v>178.41175189000001</v>
      </c>
      <c r="M22" s="266">
        <v>453.50341200999998</v>
      </c>
      <c r="N22" s="266">
        <v>654.90347921</v>
      </c>
      <c r="O22" s="266">
        <v>810.68444736000004</v>
      </c>
      <c r="P22" s="266">
        <v>624.61320766999995</v>
      </c>
      <c r="Q22" s="266">
        <v>432.60695092999998</v>
      </c>
      <c r="R22" s="266">
        <v>162.71728732</v>
      </c>
      <c r="S22" s="266">
        <v>53.432426302000003</v>
      </c>
      <c r="T22" s="266">
        <v>1.0904180577</v>
      </c>
      <c r="U22" s="266">
        <v>0.23519901905999999</v>
      </c>
      <c r="V22" s="266">
        <v>0.23434026924000001</v>
      </c>
      <c r="W22" s="266">
        <v>17.131005388999998</v>
      </c>
      <c r="X22" s="266">
        <v>182.10996710000001</v>
      </c>
      <c r="Y22" s="266">
        <v>449.16122094000002</v>
      </c>
      <c r="Z22" s="266">
        <v>669.88262111999995</v>
      </c>
      <c r="AA22" s="266">
        <v>820.78067089000001</v>
      </c>
      <c r="AB22" s="266">
        <v>606.44676962000005</v>
      </c>
      <c r="AC22" s="266">
        <v>433.99406310000001</v>
      </c>
      <c r="AD22" s="266">
        <v>173.58073580999999</v>
      </c>
      <c r="AE22" s="266">
        <v>46.858276535000002</v>
      </c>
      <c r="AF22" s="266">
        <v>1.0197265390000001</v>
      </c>
      <c r="AG22" s="266">
        <v>0.23519901905999999</v>
      </c>
      <c r="AH22" s="266">
        <v>0.23434026924000001</v>
      </c>
      <c r="AI22" s="266">
        <v>16.256179969000002</v>
      </c>
      <c r="AJ22" s="266">
        <v>175.16070521</v>
      </c>
      <c r="AK22" s="266">
        <v>452.18934199</v>
      </c>
      <c r="AL22" s="266">
        <v>664.72742555000002</v>
      </c>
      <c r="AM22" s="266">
        <v>811.43600759000003</v>
      </c>
      <c r="AN22" s="266">
        <v>593.78341211999998</v>
      </c>
      <c r="AO22" s="266">
        <v>443.98466522000001</v>
      </c>
      <c r="AP22" s="266">
        <v>169.27106391000001</v>
      </c>
      <c r="AQ22" s="266">
        <v>43.758565757</v>
      </c>
      <c r="AR22" s="266">
        <v>1.2650032834</v>
      </c>
      <c r="AS22" s="266">
        <v>7.0422463121000006E-2</v>
      </c>
      <c r="AT22" s="266">
        <v>0.18726111246999999</v>
      </c>
      <c r="AU22" s="266">
        <v>14.782124997</v>
      </c>
      <c r="AV22" s="266">
        <v>163.75410406</v>
      </c>
      <c r="AW22" s="266">
        <v>468.78933841999998</v>
      </c>
      <c r="AX22" s="266">
        <v>644.60986874000002</v>
      </c>
      <c r="AY22" s="266">
        <v>781.68872940999995</v>
      </c>
      <c r="AZ22" s="266">
        <v>567.05904927999995</v>
      </c>
      <c r="BA22" s="266">
        <v>422.17505868000001</v>
      </c>
      <c r="BB22" s="266">
        <v>180.65330005999999</v>
      </c>
      <c r="BC22" s="266">
        <v>49.160103951000004</v>
      </c>
      <c r="BD22" s="266">
        <v>1.5344907185000001</v>
      </c>
      <c r="BE22" s="266">
        <v>7.0422463121000006E-2</v>
      </c>
      <c r="BF22" s="266">
        <v>0.18726111246999999</v>
      </c>
      <c r="BG22" s="266">
        <v>15.653161603999999</v>
      </c>
      <c r="BH22" s="309">
        <v>161.9683</v>
      </c>
      <c r="BI22" s="309">
        <v>461.78460000000001</v>
      </c>
      <c r="BJ22" s="309">
        <v>624.7731</v>
      </c>
      <c r="BK22" s="309">
        <v>765.3963</v>
      </c>
      <c r="BL22" s="309">
        <v>581.60130000000004</v>
      </c>
      <c r="BM22" s="309">
        <v>415.78629999999998</v>
      </c>
      <c r="BN22" s="309">
        <v>190.47210000000001</v>
      </c>
      <c r="BO22" s="309">
        <v>51.082610000000003</v>
      </c>
      <c r="BP22" s="309">
        <v>1.5565070000000001</v>
      </c>
      <c r="BQ22" s="309">
        <v>7.0422499999999999E-2</v>
      </c>
      <c r="BR22" s="309">
        <v>0.18726110000000001</v>
      </c>
      <c r="BS22" s="309">
        <v>14.798719999999999</v>
      </c>
      <c r="BT22" s="309">
        <v>156.34059999999999</v>
      </c>
      <c r="BU22" s="309">
        <v>465.43619999999999</v>
      </c>
      <c r="BV22" s="309">
        <v>631.54049999999995</v>
      </c>
    </row>
    <row r="23" spans="1:74" ht="11.1" customHeight="1" x14ac:dyDescent="0.2">
      <c r="A23" s="9" t="s">
        <v>143</v>
      </c>
      <c r="B23" s="206" t="s">
        <v>440</v>
      </c>
      <c r="C23" s="266">
        <v>577.49221575000001</v>
      </c>
      <c r="D23" s="266">
        <v>411.38701522000002</v>
      </c>
      <c r="E23" s="266">
        <v>238.62676414000001</v>
      </c>
      <c r="F23" s="266">
        <v>76.845141101999999</v>
      </c>
      <c r="G23" s="266">
        <v>11.106105616000001</v>
      </c>
      <c r="H23" s="266">
        <v>5.0521795042000002E-2</v>
      </c>
      <c r="I23" s="266">
        <v>7.6979676671000002E-3</v>
      </c>
      <c r="J23" s="266">
        <v>0.14276946218</v>
      </c>
      <c r="K23" s="266">
        <v>3.8905954571999999</v>
      </c>
      <c r="L23" s="266">
        <v>62.170615918999999</v>
      </c>
      <c r="M23" s="266">
        <v>254.13285299</v>
      </c>
      <c r="N23" s="266">
        <v>482.91818602000001</v>
      </c>
      <c r="O23" s="266">
        <v>555.68731877000005</v>
      </c>
      <c r="P23" s="266">
        <v>387.51181678</v>
      </c>
      <c r="Q23" s="266">
        <v>238.06068716999999</v>
      </c>
      <c r="R23" s="266">
        <v>68.631710342000005</v>
      </c>
      <c r="S23" s="266">
        <v>11.572759595000001</v>
      </c>
      <c r="T23" s="266">
        <v>3.8664347513999997E-2</v>
      </c>
      <c r="U23" s="266">
        <v>7.6979676671000002E-3</v>
      </c>
      <c r="V23" s="266">
        <v>0.19246715637</v>
      </c>
      <c r="W23" s="266">
        <v>3.9986628554000001</v>
      </c>
      <c r="X23" s="266">
        <v>63.611149421</v>
      </c>
      <c r="Y23" s="266">
        <v>249.30506335000001</v>
      </c>
      <c r="Z23" s="266">
        <v>487.78345788000001</v>
      </c>
      <c r="AA23" s="266">
        <v>564.31535898000004</v>
      </c>
      <c r="AB23" s="266">
        <v>386.92397747000001</v>
      </c>
      <c r="AC23" s="266">
        <v>232.00090446999999</v>
      </c>
      <c r="AD23" s="266">
        <v>74.010508449</v>
      </c>
      <c r="AE23" s="266">
        <v>10.745925756</v>
      </c>
      <c r="AF23" s="266">
        <v>3.0524481571999999E-2</v>
      </c>
      <c r="AG23" s="266">
        <v>7.6979676671000002E-3</v>
      </c>
      <c r="AH23" s="266">
        <v>0.18367356844999999</v>
      </c>
      <c r="AI23" s="266">
        <v>3.3247928081000002</v>
      </c>
      <c r="AJ23" s="266">
        <v>62.271383110999999</v>
      </c>
      <c r="AK23" s="266">
        <v>260.50326525999998</v>
      </c>
      <c r="AL23" s="266">
        <v>484.67991590999998</v>
      </c>
      <c r="AM23" s="266">
        <v>565.04819984999995</v>
      </c>
      <c r="AN23" s="266">
        <v>393.59125072000001</v>
      </c>
      <c r="AO23" s="266">
        <v>240.10744647000001</v>
      </c>
      <c r="AP23" s="266">
        <v>72.737272666999999</v>
      </c>
      <c r="AQ23" s="266">
        <v>10.438237706000001</v>
      </c>
      <c r="AR23" s="266">
        <v>5.5098441986000002E-2</v>
      </c>
      <c r="AS23" s="266">
        <v>7.6979676671000002E-3</v>
      </c>
      <c r="AT23" s="266">
        <v>0.13818782229000001</v>
      </c>
      <c r="AU23" s="266">
        <v>2.4765696257999998</v>
      </c>
      <c r="AV23" s="266">
        <v>58.998600570999997</v>
      </c>
      <c r="AW23" s="266">
        <v>272.19556415</v>
      </c>
      <c r="AX23" s="266">
        <v>462.35645885000002</v>
      </c>
      <c r="AY23" s="266">
        <v>543.98868859000004</v>
      </c>
      <c r="AZ23" s="266">
        <v>374.30480133999998</v>
      </c>
      <c r="BA23" s="266">
        <v>221.38526446</v>
      </c>
      <c r="BB23" s="266">
        <v>74.987620949999993</v>
      </c>
      <c r="BC23" s="266">
        <v>10.944956081999999</v>
      </c>
      <c r="BD23" s="266">
        <v>6.2471017800999999E-2</v>
      </c>
      <c r="BE23" s="266">
        <v>7.6979676671000002E-3</v>
      </c>
      <c r="BF23" s="266">
        <v>0.16261473075999999</v>
      </c>
      <c r="BG23" s="266">
        <v>3.0272087069000002</v>
      </c>
      <c r="BH23" s="309">
        <v>61.482750000000003</v>
      </c>
      <c r="BI23" s="309">
        <v>265.0471</v>
      </c>
      <c r="BJ23" s="309">
        <v>459.54899999999998</v>
      </c>
      <c r="BK23" s="309">
        <v>533.41030000000001</v>
      </c>
      <c r="BL23" s="309">
        <v>389.29050000000001</v>
      </c>
      <c r="BM23" s="309">
        <v>221.8903</v>
      </c>
      <c r="BN23" s="309">
        <v>81.678169999999994</v>
      </c>
      <c r="BO23" s="309">
        <v>11.55048</v>
      </c>
      <c r="BP23" s="309">
        <v>6.9801500000000002E-2</v>
      </c>
      <c r="BQ23" s="309">
        <v>7.6979700000000002E-3</v>
      </c>
      <c r="BR23" s="309">
        <v>0.1626147</v>
      </c>
      <c r="BS23" s="309">
        <v>2.7111269999999998</v>
      </c>
      <c r="BT23" s="309">
        <v>60.927340000000001</v>
      </c>
      <c r="BU23" s="309">
        <v>265.29480000000001</v>
      </c>
      <c r="BV23" s="309">
        <v>457.2928</v>
      </c>
    </row>
    <row r="24" spans="1:74" ht="11.1" customHeight="1" x14ac:dyDescent="0.2">
      <c r="A24" s="9" t="s">
        <v>144</v>
      </c>
      <c r="B24" s="206" t="s">
        <v>441</v>
      </c>
      <c r="C24" s="266">
        <v>914.68264244</v>
      </c>
      <c r="D24" s="266">
        <v>728.01876959000003</v>
      </c>
      <c r="E24" s="266">
        <v>575.76499535000005</v>
      </c>
      <c r="F24" s="266">
        <v>418.50593615999998</v>
      </c>
      <c r="G24" s="266">
        <v>243.45213559999999</v>
      </c>
      <c r="H24" s="266">
        <v>73.016714386000004</v>
      </c>
      <c r="I24" s="266">
        <v>14.231040957999999</v>
      </c>
      <c r="J24" s="266">
        <v>23.952299631999999</v>
      </c>
      <c r="K24" s="266">
        <v>104.31963444</v>
      </c>
      <c r="L24" s="266">
        <v>330.02193396000001</v>
      </c>
      <c r="M24" s="266">
        <v>603.45623464000005</v>
      </c>
      <c r="N24" s="266">
        <v>931.30924539</v>
      </c>
      <c r="O24" s="266">
        <v>906.51832198</v>
      </c>
      <c r="P24" s="266">
        <v>719.07606018000001</v>
      </c>
      <c r="Q24" s="266">
        <v>572.05832580000003</v>
      </c>
      <c r="R24" s="266">
        <v>419.03712521</v>
      </c>
      <c r="S24" s="266">
        <v>247.18147006000001</v>
      </c>
      <c r="T24" s="266">
        <v>72.419580961999998</v>
      </c>
      <c r="U24" s="266">
        <v>14.451550538999999</v>
      </c>
      <c r="V24" s="266">
        <v>25.059823486999999</v>
      </c>
      <c r="W24" s="266">
        <v>105.06435689</v>
      </c>
      <c r="X24" s="266">
        <v>333.13849492999998</v>
      </c>
      <c r="Y24" s="266">
        <v>597.65045644999998</v>
      </c>
      <c r="Z24" s="266">
        <v>914.29304692999995</v>
      </c>
      <c r="AA24" s="266">
        <v>882.36708811000005</v>
      </c>
      <c r="AB24" s="266">
        <v>719.04127174999996</v>
      </c>
      <c r="AC24" s="266">
        <v>567.38604984999995</v>
      </c>
      <c r="AD24" s="266">
        <v>410.122366</v>
      </c>
      <c r="AE24" s="266">
        <v>237.57409233000001</v>
      </c>
      <c r="AF24" s="266">
        <v>68.919787552000003</v>
      </c>
      <c r="AG24" s="266">
        <v>14.128359728</v>
      </c>
      <c r="AH24" s="266">
        <v>24.942696139999999</v>
      </c>
      <c r="AI24" s="266">
        <v>100.5728117</v>
      </c>
      <c r="AJ24" s="266">
        <v>338.35943238999999</v>
      </c>
      <c r="AK24" s="266">
        <v>611.59859305999998</v>
      </c>
      <c r="AL24" s="266">
        <v>910.58528847000002</v>
      </c>
      <c r="AM24" s="266">
        <v>888.05196028</v>
      </c>
      <c r="AN24" s="266">
        <v>736.87340009000002</v>
      </c>
      <c r="AO24" s="266">
        <v>572.83651267000005</v>
      </c>
      <c r="AP24" s="266">
        <v>403.22905055000001</v>
      </c>
      <c r="AQ24" s="266">
        <v>250.00196976999999</v>
      </c>
      <c r="AR24" s="266">
        <v>67.687988012000005</v>
      </c>
      <c r="AS24" s="266">
        <v>13.368035186</v>
      </c>
      <c r="AT24" s="266">
        <v>23.050314011000001</v>
      </c>
      <c r="AU24" s="266">
        <v>99.738517861999995</v>
      </c>
      <c r="AV24" s="266">
        <v>340.60634870000001</v>
      </c>
      <c r="AW24" s="266">
        <v>616.21937763999995</v>
      </c>
      <c r="AX24" s="266">
        <v>893.21962759999997</v>
      </c>
      <c r="AY24" s="266">
        <v>884.21070771999996</v>
      </c>
      <c r="AZ24" s="266">
        <v>735.33326066999996</v>
      </c>
      <c r="BA24" s="266">
        <v>568.21126260999995</v>
      </c>
      <c r="BB24" s="266">
        <v>400.11560033000001</v>
      </c>
      <c r="BC24" s="266">
        <v>237.44626976999999</v>
      </c>
      <c r="BD24" s="266">
        <v>66.826135679000004</v>
      </c>
      <c r="BE24" s="266">
        <v>12.969774474999999</v>
      </c>
      <c r="BF24" s="266">
        <v>21.124046196999998</v>
      </c>
      <c r="BG24" s="266">
        <v>100.48259835</v>
      </c>
      <c r="BH24" s="309">
        <v>343.7176</v>
      </c>
      <c r="BI24" s="309">
        <v>603.91430000000003</v>
      </c>
      <c r="BJ24" s="309">
        <v>902.25469999999996</v>
      </c>
      <c r="BK24" s="309">
        <v>877.73479999999995</v>
      </c>
      <c r="BL24" s="309">
        <v>728.87120000000004</v>
      </c>
      <c r="BM24" s="309">
        <v>573.60450000000003</v>
      </c>
      <c r="BN24" s="309">
        <v>396.26740000000001</v>
      </c>
      <c r="BO24" s="309">
        <v>228.52340000000001</v>
      </c>
      <c r="BP24" s="309">
        <v>60.398000000000003</v>
      </c>
      <c r="BQ24" s="309">
        <v>11.763030000000001</v>
      </c>
      <c r="BR24" s="309">
        <v>22.024760000000001</v>
      </c>
      <c r="BS24" s="309">
        <v>96.616690000000006</v>
      </c>
      <c r="BT24" s="309">
        <v>343.69549999999998</v>
      </c>
      <c r="BU24" s="309">
        <v>599.38509999999997</v>
      </c>
      <c r="BV24" s="309">
        <v>895.60410000000002</v>
      </c>
    </row>
    <row r="25" spans="1:74" ht="11.1" customHeight="1" x14ac:dyDescent="0.2">
      <c r="A25" s="9" t="s">
        <v>145</v>
      </c>
      <c r="B25" s="206" t="s">
        <v>442</v>
      </c>
      <c r="C25" s="266">
        <v>564.10203926999998</v>
      </c>
      <c r="D25" s="266">
        <v>471.64244186000002</v>
      </c>
      <c r="E25" s="266">
        <v>426.51819003999998</v>
      </c>
      <c r="F25" s="266">
        <v>327.03381217999998</v>
      </c>
      <c r="G25" s="266">
        <v>196.62834217</v>
      </c>
      <c r="H25" s="266">
        <v>73.969869126999996</v>
      </c>
      <c r="I25" s="266">
        <v>17.685491533</v>
      </c>
      <c r="J25" s="266">
        <v>17.610178566999998</v>
      </c>
      <c r="K25" s="266">
        <v>53.400272084000001</v>
      </c>
      <c r="L25" s="266">
        <v>192.85073202000001</v>
      </c>
      <c r="M25" s="266">
        <v>397.28794112999998</v>
      </c>
      <c r="N25" s="266">
        <v>615.37398504999999</v>
      </c>
      <c r="O25" s="266">
        <v>563.41272627000001</v>
      </c>
      <c r="P25" s="266">
        <v>472.46498101999998</v>
      </c>
      <c r="Q25" s="266">
        <v>428.50626541999998</v>
      </c>
      <c r="R25" s="266">
        <v>325.42142962999998</v>
      </c>
      <c r="S25" s="266">
        <v>195.71810268999999</v>
      </c>
      <c r="T25" s="266">
        <v>71.221274078999997</v>
      </c>
      <c r="U25" s="266">
        <v>17.798023141000002</v>
      </c>
      <c r="V25" s="266">
        <v>16.278270412000001</v>
      </c>
      <c r="W25" s="266">
        <v>49.645559962999997</v>
      </c>
      <c r="X25" s="266">
        <v>186.53369389</v>
      </c>
      <c r="Y25" s="266">
        <v>394.95477892999997</v>
      </c>
      <c r="Z25" s="266">
        <v>600.05375630000003</v>
      </c>
      <c r="AA25" s="266">
        <v>541.82588804</v>
      </c>
      <c r="AB25" s="266">
        <v>471.20990175999998</v>
      </c>
      <c r="AC25" s="266">
        <v>430.61396228000001</v>
      </c>
      <c r="AD25" s="266">
        <v>318.85370863999998</v>
      </c>
      <c r="AE25" s="266">
        <v>192.72860441</v>
      </c>
      <c r="AF25" s="266">
        <v>69.872891721000002</v>
      </c>
      <c r="AG25" s="266">
        <v>16.450913062000001</v>
      </c>
      <c r="AH25" s="266">
        <v>15.580633242999999</v>
      </c>
      <c r="AI25" s="266">
        <v>50.533327206999999</v>
      </c>
      <c r="AJ25" s="266">
        <v>186.70818444</v>
      </c>
      <c r="AK25" s="266">
        <v>397.63326030000002</v>
      </c>
      <c r="AL25" s="266">
        <v>590.03244643000005</v>
      </c>
      <c r="AM25" s="266">
        <v>542.60541387000001</v>
      </c>
      <c r="AN25" s="266">
        <v>483.90018357999998</v>
      </c>
      <c r="AO25" s="266">
        <v>429.17124869000003</v>
      </c>
      <c r="AP25" s="266">
        <v>310.58554808000002</v>
      </c>
      <c r="AQ25" s="266">
        <v>202.3264739</v>
      </c>
      <c r="AR25" s="266">
        <v>67.264649418000005</v>
      </c>
      <c r="AS25" s="266">
        <v>17.579590738</v>
      </c>
      <c r="AT25" s="266">
        <v>14.80065999</v>
      </c>
      <c r="AU25" s="266">
        <v>52.949026490999998</v>
      </c>
      <c r="AV25" s="266">
        <v>185.90276333</v>
      </c>
      <c r="AW25" s="266">
        <v>394.02604673000002</v>
      </c>
      <c r="AX25" s="266">
        <v>581.60702788000003</v>
      </c>
      <c r="AY25" s="266">
        <v>545.16605415000004</v>
      </c>
      <c r="AZ25" s="266">
        <v>481.50481346999999</v>
      </c>
      <c r="BA25" s="266">
        <v>435.02352217999999</v>
      </c>
      <c r="BB25" s="266">
        <v>299.70589916</v>
      </c>
      <c r="BC25" s="266">
        <v>188.58381093</v>
      </c>
      <c r="BD25" s="266">
        <v>64.417422191</v>
      </c>
      <c r="BE25" s="266">
        <v>16.933248925000001</v>
      </c>
      <c r="BF25" s="266">
        <v>13.550286982999999</v>
      </c>
      <c r="BG25" s="266">
        <v>50.102944610000002</v>
      </c>
      <c r="BH25" s="309">
        <v>178.52369999999999</v>
      </c>
      <c r="BI25" s="309">
        <v>388.58269999999999</v>
      </c>
      <c r="BJ25" s="309">
        <v>579.81579999999997</v>
      </c>
      <c r="BK25" s="309">
        <v>544.44970000000001</v>
      </c>
      <c r="BL25" s="309">
        <v>472.66969999999998</v>
      </c>
      <c r="BM25" s="309">
        <v>437.86009999999999</v>
      </c>
      <c r="BN25" s="309">
        <v>289.82909999999998</v>
      </c>
      <c r="BO25" s="309">
        <v>177.47389999999999</v>
      </c>
      <c r="BP25" s="309">
        <v>55.548180000000002</v>
      </c>
      <c r="BQ25" s="309">
        <v>14.6509</v>
      </c>
      <c r="BR25" s="309">
        <v>12.7407</v>
      </c>
      <c r="BS25" s="309">
        <v>51.036279999999998</v>
      </c>
      <c r="BT25" s="309">
        <v>180.1651</v>
      </c>
      <c r="BU25" s="309">
        <v>383.2593</v>
      </c>
      <c r="BV25" s="309">
        <v>577.05759999999998</v>
      </c>
    </row>
    <row r="26" spans="1:74" ht="11.1" customHeight="1" x14ac:dyDescent="0.2">
      <c r="A26" s="9" t="s">
        <v>146</v>
      </c>
      <c r="B26" s="206" t="s">
        <v>470</v>
      </c>
      <c r="C26" s="266">
        <v>888.47322864</v>
      </c>
      <c r="D26" s="266">
        <v>747.56810277</v>
      </c>
      <c r="E26" s="266">
        <v>558.38346730000001</v>
      </c>
      <c r="F26" s="266">
        <v>319.82164080000001</v>
      </c>
      <c r="G26" s="266">
        <v>137.45257007999999</v>
      </c>
      <c r="H26" s="266">
        <v>30.275465110999999</v>
      </c>
      <c r="I26" s="266">
        <v>7.4232772214000002</v>
      </c>
      <c r="J26" s="266">
        <v>10.833214103</v>
      </c>
      <c r="K26" s="266">
        <v>52.783119837000001</v>
      </c>
      <c r="L26" s="266">
        <v>246.01707428</v>
      </c>
      <c r="M26" s="266">
        <v>509.71363368999999</v>
      </c>
      <c r="N26" s="266">
        <v>772.27648432000001</v>
      </c>
      <c r="O26" s="266">
        <v>881.28152464000004</v>
      </c>
      <c r="P26" s="266">
        <v>718.45398196999997</v>
      </c>
      <c r="Q26" s="266">
        <v>562.83887016999995</v>
      </c>
      <c r="R26" s="266">
        <v>307.30124819999997</v>
      </c>
      <c r="S26" s="266">
        <v>141.07883733</v>
      </c>
      <c r="T26" s="266">
        <v>29.996360848999998</v>
      </c>
      <c r="U26" s="266">
        <v>7.2939383793000001</v>
      </c>
      <c r="V26" s="266">
        <v>11.458961407</v>
      </c>
      <c r="W26" s="266">
        <v>52.226520993000001</v>
      </c>
      <c r="X26" s="266">
        <v>247.09970317</v>
      </c>
      <c r="Y26" s="266">
        <v>506.67674625000001</v>
      </c>
      <c r="Z26" s="266">
        <v>772.54056254</v>
      </c>
      <c r="AA26" s="266">
        <v>882.57750096999996</v>
      </c>
      <c r="AB26" s="266">
        <v>708.19426734000001</v>
      </c>
      <c r="AC26" s="266">
        <v>562.84539676999998</v>
      </c>
      <c r="AD26" s="266">
        <v>315.92375011000001</v>
      </c>
      <c r="AE26" s="266">
        <v>130.76889143</v>
      </c>
      <c r="AF26" s="266">
        <v>29.652383779000001</v>
      </c>
      <c r="AG26" s="266">
        <v>6.9447522453000001</v>
      </c>
      <c r="AH26" s="266">
        <v>10.61399215</v>
      </c>
      <c r="AI26" s="266">
        <v>50.437153592000001</v>
      </c>
      <c r="AJ26" s="266">
        <v>244.15598156999999</v>
      </c>
      <c r="AK26" s="266">
        <v>512.70768353000005</v>
      </c>
      <c r="AL26" s="266">
        <v>763.29767990000005</v>
      </c>
      <c r="AM26" s="266">
        <v>873.62389020000001</v>
      </c>
      <c r="AN26" s="266">
        <v>710.90526199999999</v>
      </c>
      <c r="AO26" s="266">
        <v>568.49726652000004</v>
      </c>
      <c r="AP26" s="266">
        <v>311.38841864</v>
      </c>
      <c r="AQ26" s="266">
        <v>133.02272235999999</v>
      </c>
      <c r="AR26" s="266">
        <v>28.695253489999999</v>
      </c>
      <c r="AS26" s="266">
        <v>5.9388097576999996</v>
      </c>
      <c r="AT26" s="266">
        <v>10.182199926999999</v>
      </c>
      <c r="AU26" s="266">
        <v>48.331449749000001</v>
      </c>
      <c r="AV26" s="266">
        <v>236.42225783999999</v>
      </c>
      <c r="AW26" s="266">
        <v>527.14073683000004</v>
      </c>
      <c r="AX26" s="266">
        <v>747.96661611000002</v>
      </c>
      <c r="AY26" s="266">
        <v>855.013463</v>
      </c>
      <c r="AZ26" s="266">
        <v>695.48813322000001</v>
      </c>
      <c r="BA26" s="266">
        <v>561.96979083999997</v>
      </c>
      <c r="BB26" s="266">
        <v>320.21587366</v>
      </c>
      <c r="BC26" s="266">
        <v>134.60835098999999</v>
      </c>
      <c r="BD26" s="266">
        <v>28.144761584000001</v>
      </c>
      <c r="BE26" s="266">
        <v>5.7802459525999996</v>
      </c>
      <c r="BF26" s="266">
        <v>9.9899347045999995</v>
      </c>
      <c r="BG26" s="266">
        <v>48.935212387</v>
      </c>
      <c r="BH26" s="309">
        <v>237.50540000000001</v>
      </c>
      <c r="BI26" s="309">
        <v>516.88919999999996</v>
      </c>
      <c r="BJ26" s="309">
        <v>732.95159999999998</v>
      </c>
      <c r="BK26" s="309">
        <v>840.12660000000005</v>
      </c>
      <c r="BL26" s="309">
        <v>700.7011</v>
      </c>
      <c r="BM26" s="309">
        <v>554.65110000000004</v>
      </c>
      <c r="BN26" s="309">
        <v>319.6934</v>
      </c>
      <c r="BO26" s="309">
        <v>133.9924</v>
      </c>
      <c r="BP26" s="309">
        <v>25.48639</v>
      </c>
      <c r="BQ26" s="309">
        <v>5.5471839999999997</v>
      </c>
      <c r="BR26" s="309">
        <v>9.6445360000000004</v>
      </c>
      <c r="BS26" s="309">
        <v>47.06718</v>
      </c>
      <c r="BT26" s="309">
        <v>237.44589999999999</v>
      </c>
      <c r="BU26" s="309">
        <v>519.5299</v>
      </c>
      <c r="BV26" s="309">
        <v>738.53150000000005</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311"/>
      <c r="BI27" s="311"/>
      <c r="BJ27" s="311"/>
      <c r="BK27" s="311"/>
      <c r="BL27" s="311"/>
      <c r="BM27" s="311"/>
      <c r="BN27" s="311"/>
      <c r="BO27" s="311"/>
      <c r="BP27" s="311"/>
      <c r="BQ27" s="311"/>
      <c r="BR27" s="311"/>
      <c r="BS27" s="311"/>
      <c r="BT27" s="311"/>
      <c r="BU27" s="311"/>
      <c r="BV27" s="311"/>
    </row>
    <row r="28" spans="1:74" ht="11.1" customHeight="1" x14ac:dyDescent="0.2">
      <c r="A28" s="9" t="s">
        <v>37</v>
      </c>
      <c r="B28" s="206" t="s">
        <v>435</v>
      </c>
      <c r="C28" s="266">
        <v>0</v>
      </c>
      <c r="D28" s="266">
        <v>0</v>
      </c>
      <c r="E28" s="266">
        <v>0</v>
      </c>
      <c r="F28" s="266">
        <v>0</v>
      </c>
      <c r="G28" s="266">
        <v>3.0764707703999998</v>
      </c>
      <c r="H28" s="266">
        <v>72.292618915000006</v>
      </c>
      <c r="I28" s="266">
        <v>169.79754259000001</v>
      </c>
      <c r="J28" s="266">
        <v>128.26538889</v>
      </c>
      <c r="K28" s="266">
        <v>66.381214311999997</v>
      </c>
      <c r="L28" s="266">
        <v>10.664153381</v>
      </c>
      <c r="M28" s="266">
        <v>0</v>
      </c>
      <c r="N28" s="266">
        <v>0</v>
      </c>
      <c r="O28" s="266">
        <v>0</v>
      </c>
      <c r="P28" s="266">
        <v>0</v>
      </c>
      <c r="Q28" s="266">
        <v>0</v>
      </c>
      <c r="R28" s="266">
        <v>0</v>
      </c>
      <c r="S28" s="266">
        <v>25.202652165</v>
      </c>
      <c r="T28" s="266">
        <v>57.372208254</v>
      </c>
      <c r="U28" s="266">
        <v>254.33360062</v>
      </c>
      <c r="V28" s="266">
        <v>265.81850141000001</v>
      </c>
      <c r="W28" s="266">
        <v>64.413343307000005</v>
      </c>
      <c r="X28" s="266">
        <v>0</v>
      </c>
      <c r="Y28" s="266">
        <v>0</v>
      </c>
      <c r="Z28" s="266">
        <v>0</v>
      </c>
      <c r="AA28" s="266">
        <v>0</v>
      </c>
      <c r="AB28" s="266">
        <v>0</v>
      </c>
      <c r="AC28" s="266">
        <v>0</v>
      </c>
      <c r="AD28" s="266">
        <v>0</v>
      </c>
      <c r="AE28" s="266">
        <v>3.3074315517000001</v>
      </c>
      <c r="AF28" s="266">
        <v>63.174556784000004</v>
      </c>
      <c r="AG28" s="266">
        <v>274.50493295000001</v>
      </c>
      <c r="AH28" s="266">
        <v>165.87560121000001</v>
      </c>
      <c r="AI28" s="266">
        <v>28.220838617999998</v>
      </c>
      <c r="AJ28" s="266">
        <v>0</v>
      </c>
      <c r="AK28" s="266">
        <v>0</v>
      </c>
      <c r="AL28" s="266">
        <v>0</v>
      </c>
      <c r="AM28" s="266">
        <v>0</v>
      </c>
      <c r="AN28" s="266">
        <v>0</v>
      </c>
      <c r="AO28" s="266">
        <v>0</v>
      </c>
      <c r="AP28" s="266">
        <v>0</v>
      </c>
      <c r="AQ28" s="266">
        <v>3.2894736651000001</v>
      </c>
      <c r="AR28" s="266">
        <v>100.11892003</v>
      </c>
      <c r="AS28" s="266">
        <v>292.21362305999997</v>
      </c>
      <c r="AT28" s="266">
        <v>215.61927972999999</v>
      </c>
      <c r="AU28" s="266">
        <v>35.012937528000002</v>
      </c>
      <c r="AV28" s="266">
        <v>0</v>
      </c>
      <c r="AW28" s="266">
        <v>0</v>
      </c>
      <c r="AX28" s="266">
        <v>0</v>
      </c>
      <c r="AY28" s="266">
        <v>0</v>
      </c>
      <c r="AZ28" s="266">
        <v>0</v>
      </c>
      <c r="BA28" s="266">
        <v>0</v>
      </c>
      <c r="BB28" s="266">
        <v>0</v>
      </c>
      <c r="BC28" s="266">
        <v>7.8190966631999999</v>
      </c>
      <c r="BD28" s="266">
        <v>137.33859519000001</v>
      </c>
      <c r="BE28" s="266">
        <v>158.70033316000001</v>
      </c>
      <c r="BF28" s="266">
        <v>240.80131863</v>
      </c>
      <c r="BG28" s="266">
        <v>64.614361039000002</v>
      </c>
      <c r="BH28" s="309">
        <v>1.8600253885</v>
      </c>
      <c r="BI28" s="309">
        <v>0</v>
      </c>
      <c r="BJ28" s="309">
        <v>0</v>
      </c>
      <c r="BK28" s="309">
        <v>0</v>
      </c>
      <c r="BL28" s="309">
        <v>0</v>
      </c>
      <c r="BM28" s="309">
        <v>0</v>
      </c>
      <c r="BN28" s="309">
        <v>0</v>
      </c>
      <c r="BO28" s="309">
        <v>7.7258934514000002</v>
      </c>
      <c r="BP28" s="309">
        <v>72.149783198999998</v>
      </c>
      <c r="BQ28" s="309">
        <v>194.66838579</v>
      </c>
      <c r="BR28" s="309">
        <v>167.49605878</v>
      </c>
      <c r="BS28" s="309">
        <v>31.117905243999999</v>
      </c>
      <c r="BT28" s="309">
        <v>2.1684076114000002</v>
      </c>
      <c r="BU28" s="309">
        <v>0</v>
      </c>
      <c r="BV28" s="309">
        <v>0</v>
      </c>
    </row>
    <row r="29" spans="1:74" ht="11.1" customHeight="1" x14ac:dyDescent="0.2">
      <c r="A29" s="9" t="s">
        <v>38</v>
      </c>
      <c r="B29" s="206" t="s">
        <v>468</v>
      </c>
      <c r="C29" s="266">
        <v>0</v>
      </c>
      <c r="D29" s="266">
        <v>0</v>
      </c>
      <c r="E29" s="266">
        <v>0</v>
      </c>
      <c r="F29" s="266">
        <v>2.1801697831000002</v>
      </c>
      <c r="G29" s="266">
        <v>14.317178283000001</v>
      </c>
      <c r="H29" s="266">
        <v>122.46397346000001</v>
      </c>
      <c r="I29" s="266">
        <v>250.90325973</v>
      </c>
      <c r="J29" s="266">
        <v>162.19100370999999</v>
      </c>
      <c r="K29" s="266">
        <v>87.021948076000001</v>
      </c>
      <c r="L29" s="266">
        <v>21.602016340999999</v>
      </c>
      <c r="M29" s="266">
        <v>0</v>
      </c>
      <c r="N29" s="266">
        <v>0</v>
      </c>
      <c r="O29" s="266">
        <v>0</v>
      </c>
      <c r="P29" s="266">
        <v>0</v>
      </c>
      <c r="Q29" s="266">
        <v>0</v>
      </c>
      <c r="R29" s="266">
        <v>0</v>
      </c>
      <c r="S29" s="266">
        <v>64.894435766000001</v>
      </c>
      <c r="T29" s="266">
        <v>110.58818805</v>
      </c>
      <c r="U29" s="266">
        <v>287.02607788</v>
      </c>
      <c r="V29" s="266">
        <v>297.65241377000001</v>
      </c>
      <c r="W29" s="266">
        <v>121.39880339</v>
      </c>
      <c r="X29" s="266">
        <v>3.7001496805</v>
      </c>
      <c r="Y29" s="266">
        <v>0</v>
      </c>
      <c r="Z29" s="266">
        <v>0</v>
      </c>
      <c r="AA29" s="266">
        <v>0</v>
      </c>
      <c r="AB29" s="266">
        <v>0</v>
      </c>
      <c r="AC29" s="266">
        <v>0</v>
      </c>
      <c r="AD29" s="266">
        <v>0.43602779416999998</v>
      </c>
      <c r="AE29" s="266">
        <v>31.217036007000001</v>
      </c>
      <c r="AF29" s="266">
        <v>112.05352386</v>
      </c>
      <c r="AG29" s="266">
        <v>325.34651485000001</v>
      </c>
      <c r="AH29" s="266">
        <v>218.11305254000001</v>
      </c>
      <c r="AI29" s="266">
        <v>87.739035960999999</v>
      </c>
      <c r="AJ29" s="266">
        <v>7.9313056091999998</v>
      </c>
      <c r="AK29" s="266">
        <v>0</v>
      </c>
      <c r="AL29" s="266">
        <v>0</v>
      </c>
      <c r="AM29" s="266">
        <v>0</v>
      </c>
      <c r="AN29" s="266">
        <v>0</v>
      </c>
      <c r="AO29" s="266">
        <v>0</v>
      </c>
      <c r="AP29" s="266">
        <v>0</v>
      </c>
      <c r="AQ29" s="266">
        <v>11.456832917</v>
      </c>
      <c r="AR29" s="266">
        <v>144.67981044999999</v>
      </c>
      <c r="AS29" s="266">
        <v>362.66526313000003</v>
      </c>
      <c r="AT29" s="266">
        <v>260.97598643999999</v>
      </c>
      <c r="AU29" s="266">
        <v>58.490443978000002</v>
      </c>
      <c r="AV29" s="266">
        <v>4.4008839958000001</v>
      </c>
      <c r="AW29" s="266">
        <v>0</v>
      </c>
      <c r="AX29" s="266">
        <v>0</v>
      </c>
      <c r="AY29" s="266">
        <v>0</v>
      </c>
      <c r="AZ29" s="266">
        <v>0</v>
      </c>
      <c r="BA29" s="266">
        <v>0</v>
      </c>
      <c r="BB29" s="266">
        <v>0</v>
      </c>
      <c r="BC29" s="266">
        <v>17.392304970000001</v>
      </c>
      <c r="BD29" s="266">
        <v>166.99612347999999</v>
      </c>
      <c r="BE29" s="266">
        <v>248.84795370000001</v>
      </c>
      <c r="BF29" s="266">
        <v>286.16884897</v>
      </c>
      <c r="BG29" s="266">
        <v>102.18736536</v>
      </c>
      <c r="BH29" s="309">
        <v>4.4042747938</v>
      </c>
      <c r="BI29" s="309">
        <v>0</v>
      </c>
      <c r="BJ29" s="309">
        <v>0</v>
      </c>
      <c r="BK29" s="309">
        <v>0</v>
      </c>
      <c r="BL29" s="309">
        <v>0</v>
      </c>
      <c r="BM29" s="309">
        <v>0</v>
      </c>
      <c r="BN29" s="309">
        <v>0</v>
      </c>
      <c r="BO29" s="309">
        <v>25.574617930999999</v>
      </c>
      <c r="BP29" s="309">
        <v>122.71641852</v>
      </c>
      <c r="BQ29" s="309">
        <v>247.59514996999999</v>
      </c>
      <c r="BR29" s="309">
        <v>211.11602654000001</v>
      </c>
      <c r="BS29" s="309">
        <v>59.510664482000003</v>
      </c>
      <c r="BT29" s="309">
        <v>4.8475416251999999</v>
      </c>
      <c r="BU29" s="309">
        <v>0</v>
      </c>
      <c r="BV29" s="309">
        <v>0</v>
      </c>
    </row>
    <row r="30" spans="1:74" ht="11.1" customHeight="1" x14ac:dyDescent="0.2">
      <c r="A30" s="9" t="s">
        <v>39</v>
      </c>
      <c r="B30" s="206" t="s">
        <v>436</v>
      </c>
      <c r="C30" s="266">
        <v>0</v>
      </c>
      <c r="D30" s="266">
        <v>0</v>
      </c>
      <c r="E30" s="266">
        <v>0.55680891003999999</v>
      </c>
      <c r="F30" s="266">
        <v>6.5799189332000001</v>
      </c>
      <c r="G30" s="266">
        <v>36.779197621000002</v>
      </c>
      <c r="H30" s="266">
        <v>167.11369876000001</v>
      </c>
      <c r="I30" s="266">
        <v>242.04074374000001</v>
      </c>
      <c r="J30" s="266">
        <v>147.73329398999999</v>
      </c>
      <c r="K30" s="266">
        <v>92.302285707999999</v>
      </c>
      <c r="L30" s="266">
        <v>15.670839280999999</v>
      </c>
      <c r="M30" s="266">
        <v>0</v>
      </c>
      <c r="N30" s="266">
        <v>0</v>
      </c>
      <c r="O30" s="266">
        <v>0</v>
      </c>
      <c r="P30" s="266">
        <v>0</v>
      </c>
      <c r="Q30" s="266">
        <v>0</v>
      </c>
      <c r="R30" s="266">
        <v>0</v>
      </c>
      <c r="S30" s="266">
        <v>139.8731875</v>
      </c>
      <c r="T30" s="266">
        <v>192.05152853999999</v>
      </c>
      <c r="U30" s="266">
        <v>257.38327391000001</v>
      </c>
      <c r="V30" s="266">
        <v>256.58129063000001</v>
      </c>
      <c r="W30" s="266">
        <v>122.42884099</v>
      </c>
      <c r="X30" s="266">
        <v>3.8751931989999999</v>
      </c>
      <c r="Y30" s="266">
        <v>0</v>
      </c>
      <c r="Z30" s="266">
        <v>0</v>
      </c>
      <c r="AA30" s="266">
        <v>0</v>
      </c>
      <c r="AB30" s="266">
        <v>0</v>
      </c>
      <c r="AC30" s="266">
        <v>0</v>
      </c>
      <c r="AD30" s="266">
        <v>0.80578199972999998</v>
      </c>
      <c r="AE30" s="266">
        <v>47.280694549000003</v>
      </c>
      <c r="AF30" s="266">
        <v>127.07979687</v>
      </c>
      <c r="AG30" s="266">
        <v>319.93813139000002</v>
      </c>
      <c r="AH30" s="266">
        <v>194.61946725999999</v>
      </c>
      <c r="AI30" s="266">
        <v>134.99414783</v>
      </c>
      <c r="AJ30" s="266">
        <v>6.6535563474000003</v>
      </c>
      <c r="AK30" s="266">
        <v>0</v>
      </c>
      <c r="AL30" s="266">
        <v>0</v>
      </c>
      <c r="AM30" s="266">
        <v>0</v>
      </c>
      <c r="AN30" s="266">
        <v>0</v>
      </c>
      <c r="AO30" s="266">
        <v>2.0046513578999998</v>
      </c>
      <c r="AP30" s="266">
        <v>0</v>
      </c>
      <c r="AQ30" s="266">
        <v>31.787544875999998</v>
      </c>
      <c r="AR30" s="266">
        <v>186.27646014999999</v>
      </c>
      <c r="AS30" s="266">
        <v>333.93794735</v>
      </c>
      <c r="AT30" s="266">
        <v>217.31856048</v>
      </c>
      <c r="AU30" s="266">
        <v>54.052301055000001</v>
      </c>
      <c r="AV30" s="266">
        <v>1.9848117997000001</v>
      </c>
      <c r="AW30" s="266">
        <v>0</v>
      </c>
      <c r="AX30" s="266">
        <v>0</v>
      </c>
      <c r="AY30" s="266">
        <v>0</v>
      </c>
      <c r="AZ30" s="266">
        <v>0</v>
      </c>
      <c r="BA30" s="266">
        <v>2.1695177010000002</v>
      </c>
      <c r="BB30" s="266">
        <v>0.26919375533000001</v>
      </c>
      <c r="BC30" s="266">
        <v>34.525071138999998</v>
      </c>
      <c r="BD30" s="266">
        <v>215.14647521000001</v>
      </c>
      <c r="BE30" s="266">
        <v>237.83735134</v>
      </c>
      <c r="BF30" s="266">
        <v>286.75043044</v>
      </c>
      <c r="BG30" s="266">
        <v>113.54059367000001</v>
      </c>
      <c r="BH30" s="309">
        <v>6.1558893929999998</v>
      </c>
      <c r="BI30" s="309">
        <v>0</v>
      </c>
      <c r="BJ30" s="309">
        <v>0</v>
      </c>
      <c r="BK30" s="309">
        <v>0</v>
      </c>
      <c r="BL30" s="309">
        <v>0</v>
      </c>
      <c r="BM30" s="309">
        <v>0.41267002806999997</v>
      </c>
      <c r="BN30" s="309">
        <v>2.1494388013000001</v>
      </c>
      <c r="BO30" s="309">
        <v>56.145260806000003</v>
      </c>
      <c r="BP30" s="309">
        <v>155.64728226</v>
      </c>
      <c r="BQ30" s="309">
        <v>245.94997952</v>
      </c>
      <c r="BR30" s="309">
        <v>206.02525334000001</v>
      </c>
      <c r="BS30" s="309">
        <v>62.825180604000003</v>
      </c>
      <c r="BT30" s="309">
        <v>5.8864526881000003</v>
      </c>
      <c r="BU30" s="309">
        <v>0</v>
      </c>
      <c r="BV30" s="309">
        <v>0</v>
      </c>
    </row>
    <row r="31" spans="1:74" ht="11.1" customHeight="1" x14ac:dyDescent="0.2">
      <c r="A31" s="9" t="s">
        <v>40</v>
      </c>
      <c r="B31" s="206" t="s">
        <v>437</v>
      </c>
      <c r="C31" s="266">
        <v>0</v>
      </c>
      <c r="D31" s="266">
        <v>2.9625507467999999</v>
      </c>
      <c r="E31" s="266">
        <v>5.7162094622000001</v>
      </c>
      <c r="F31" s="266">
        <v>8.7082144193000008</v>
      </c>
      <c r="G31" s="266">
        <v>50.548965088999999</v>
      </c>
      <c r="H31" s="266">
        <v>205.45683693000001</v>
      </c>
      <c r="I31" s="266">
        <v>330.33633021999998</v>
      </c>
      <c r="J31" s="266">
        <v>165.59992763</v>
      </c>
      <c r="K31" s="266">
        <v>126.8303188</v>
      </c>
      <c r="L31" s="266">
        <v>13.978194071000001</v>
      </c>
      <c r="M31" s="266">
        <v>0</v>
      </c>
      <c r="N31" s="266">
        <v>0</v>
      </c>
      <c r="O31" s="266">
        <v>0</v>
      </c>
      <c r="P31" s="266">
        <v>0</v>
      </c>
      <c r="Q31" s="266">
        <v>1.8129181698000001</v>
      </c>
      <c r="R31" s="266">
        <v>0</v>
      </c>
      <c r="S31" s="266">
        <v>167.82649803999999</v>
      </c>
      <c r="T31" s="266">
        <v>272.23799817000003</v>
      </c>
      <c r="U31" s="266">
        <v>304.14762089999999</v>
      </c>
      <c r="V31" s="266">
        <v>257.88130036000001</v>
      </c>
      <c r="W31" s="266">
        <v>123.86198335</v>
      </c>
      <c r="X31" s="266">
        <v>5.6422089839999998</v>
      </c>
      <c r="Y31" s="266">
        <v>0</v>
      </c>
      <c r="Z31" s="266">
        <v>0</v>
      </c>
      <c r="AA31" s="266">
        <v>0</v>
      </c>
      <c r="AB31" s="266">
        <v>0</v>
      </c>
      <c r="AC31" s="266">
        <v>0</v>
      </c>
      <c r="AD31" s="266">
        <v>6.0641705213000003</v>
      </c>
      <c r="AE31" s="266">
        <v>41.783894005999997</v>
      </c>
      <c r="AF31" s="266">
        <v>174.56505711</v>
      </c>
      <c r="AG31" s="266">
        <v>319.77073121000001</v>
      </c>
      <c r="AH31" s="266">
        <v>224.19147953999999</v>
      </c>
      <c r="AI31" s="266">
        <v>182.30566081000001</v>
      </c>
      <c r="AJ31" s="266">
        <v>2.4016404088000001</v>
      </c>
      <c r="AK31" s="266">
        <v>0</v>
      </c>
      <c r="AL31" s="266">
        <v>0</v>
      </c>
      <c r="AM31" s="266">
        <v>0</v>
      </c>
      <c r="AN31" s="266">
        <v>0</v>
      </c>
      <c r="AO31" s="266">
        <v>6.0691428683000002</v>
      </c>
      <c r="AP31" s="266">
        <v>1.3847399306999999</v>
      </c>
      <c r="AQ31" s="266">
        <v>37.452864538</v>
      </c>
      <c r="AR31" s="266">
        <v>256.64951569999999</v>
      </c>
      <c r="AS31" s="266">
        <v>342.68794995000002</v>
      </c>
      <c r="AT31" s="266">
        <v>246.65358452999999</v>
      </c>
      <c r="AU31" s="266">
        <v>71.940659503000006</v>
      </c>
      <c r="AV31" s="266">
        <v>2.5220497040000001</v>
      </c>
      <c r="AW31" s="266">
        <v>0.28451869267000002</v>
      </c>
      <c r="AX31" s="266">
        <v>0</v>
      </c>
      <c r="AY31" s="266">
        <v>0</v>
      </c>
      <c r="AZ31" s="266">
        <v>0</v>
      </c>
      <c r="BA31" s="266">
        <v>8.2641804259999994</v>
      </c>
      <c r="BB31" s="266">
        <v>2.9404195464999998</v>
      </c>
      <c r="BC31" s="266">
        <v>42.766203953999998</v>
      </c>
      <c r="BD31" s="266">
        <v>265.47871759999998</v>
      </c>
      <c r="BE31" s="266">
        <v>301.19784852999999</v>
      </c>
      <c r="BF31" s="266">
        <v>298.46230358999998</v>
      </c>
      <c r="BG31" s="266">
        <v>147.92145619999999</v>
      </c>
      <c r="BH31" s="309">
        <v>8.7357242236000001</v>
      </c>
      <c r="BI31" s="309">
        <v>0.28427574904000003</v>
      </c>
      <c r="BJ31" s="309">
        <v>0</v>
      </c>
      <c r="BK31" s="309">
        <v>0</v>
      </c>
      <c r="BL31" s="309">
        <v>0</v>
      </c>
      <c r="BM31" s="309">
        <v>3.2671016298</v>
      </c>
      <c r="BN31" s="309">
        <v>7.6194469714000004</v>
      </c>
      <c r="BO31" s="309">
        <v>66.529429248</v>
      </c>
      <c r="BP31" s="309">
        <v>189.34809555999999</v>
      </c>
      <c r="BQ31" s="309">
        <v>305.38843652999998</v>
      </c>
      <c r="BR31" s="309">
        <v>260.13028119000001</v>
      </c>
      <c r="BS31" s="309">
        <v>89.331972661999998</v>
      </c>
      <c r="BT31" s="309">
        <v>8.4441476592000004</v>
      </c>
      <c r="BU31" s="309">
        <v>0.28407337619</v>
      </c>
      <c r="BV31" s="309">
        <v>0</v>
      </c>
    </row>
    <row r="32" spans="1:74" ht="11.1" customHeight="1" x14ac:dyDescent="0.2">
      <c r="A32" s="9" t="s">
        <v>331</v>
      </c>
      <c r="B32" s="206" t="s">
        <v>469</v>
      </c>
      <c r="C32" s="266">
        <v>50.102239001000001</v>
      </c>
      <c r="D32" s="266">
        <v>54.394502785</v>
      </c>
      <c r="E32" s="266">
        <v>55.85748092</v>
      </c>
      <c r="F32" s="266">
        <v>123.62011604999999</v>
      </c>
      <c r="G32" s="266">
        <v>211.99871155</v>
      </c>
      <c r="H32" s="266">
        <v>336.64591236000001</v>
      </c>
      <c r="I32" s="266">
        <v>468.22100611000002</v>
      </c>
      <c r="J32" s="266">
        <v>405.61976742000002</v>
      </c>
      <c r="K32" s="266">
        <v>281.23459661999999</v>
      </c>
      <c r="L32" s="266">
        <v>158.32523388000001</v>
      </c>
      <c r="M32" s="266">
        <v>66.192029876999996</v>
      </c>
      <c r="N32" s="266">
        <v>38.071786826999997</v>
      </c>
      <c r="O32" s="266">
        <v>20.828233770000001</v>
      </c>
      <c r="P32" s="266">
        <v>80.537674062999997</v>
      </c>
      <c r="Q32" s="266">
        <v>34.662985450999997</v>
      </c>
      <c r="R32" s="266">
        <v>79.122107936000006</v>
      </c>
      <c r="S32" s="266">
        <v>264.55496729999999</v>
      </c>
      <c r="T32" s="266">
        <v>383.95551609</v>
      </c>
      <c r="U32" s="266">
        <v>440.60964236000001</v>
      </c>
      <c r="V32" s="266">
        <v>438.35718817999998</v>
      </c>
      <c r="W32" s="266">
        <v>390.38809040000001</v>
      </c>
      <c r="X32" s="266">
        <v>175.51604139</v>
      </c>
      <c r="Y32" s="266">
        <v>65.882587293</v>
      </c>
      <c r="Z32" s="266">
        <v>39.531928348000001</v>
      </c>
      <c r="AA32" s="266">
        <v>29.3595282</v>
      </c>
      <c r="AB32" s="266">
        <v>66.569889864000004</v>
      </c>
      <c r="AC32" s="266">
        <v>55.934777793000002</v>
      </c>
      <c r="AD32" s="266">
        <v>101.04028445</v>
      </c>
      <c r="AE32" s="266">
        <v>292.83735113</v>
      </c>
      <c r="AF32" s="266">
        <v>360.21490657999999</v>
      </c>
      <c r="AG32" s="266">
        <v>480.43112137000003</v>
      </c>
      <c r="AH32" s="266">
        <v>440.97307038999998</v>
      </c>
      <c r="AI32" s="266">
        <v>373.95768837000003</v>
      </c>
      <c r="AJ32" s="266">
        <v>203.32506003</v>
      </c>
      <c r="AK32" s="266">
        <v>52.992259930000003</v>
      </c>
      <c r="AL32" s="266">
        <v>50.597072140999998</v>
      </c>
      <c r="AM32" s="266">
        <v>46.386020725999998</v>
      </c>
      <c r="AN32" s="266">
        <v>45.826238676999999</v>
      </c>
      <c r="AO32" s="266">
        <v>100.81047279000001</v>
      </c>
      <c r="AP32" s="266">
        <v>108.17111561</v>
      </c>
      <c r="AQ32" s="266">
        <v>166.13510844999999</v>
      </c>
      <c r="AR32" s="266">
        <v>341.64332364000001</v>
      </c>
      <c r="AS32" s="266">
        <v>501.12899475</v>
      </c>
      <c r="AT32" s="266">
        <v>454.58724733999998</v>
      </c>
      <c r="AU32" s="266">
        <v>272.63501394000002</v>
      </c>
      <c r="AV32" s="266">
        <v>183.81217937</v>
      </c>
      <c r="AW32" s="266">
        <v>92.664945136</v>
      </c>
      <c r="AX32" s="266">
        <v>21.135972864999999</v>
      </c>
      <c r="AY32" s="266">
        <v>29.672625205999999</v>
      </c>
      <c r="AZ32" s="266">
        <v>49.233510817000003</v>
      </c>
      <c r="BA32" s="266">
        <v>70.544584764000007</v>
      </c>
      <c r="BB32" s="266">
        <v>79.773845914000006</v>
      </c>
      <c r="BC32" s="266">
        <v>188.15736634000001</v>
      </c>
      <c r="BD32" s="266">
        <v>348.68300893000003</v>
      </c>
      <c r="BE32" s="266">
        <v>438.00252664999999</v>
      </c>
      <c r="BF32" s="266">
        <v>458.70623518999997</v>
      </c>
      <c r="BG32" s="266">
        <v>303.54101985</v>
      </c>
      <c r="BH32" s="309">
        <v>133.61427547</v>
      </c>
      <c r="BI32" s="309">
        <v>59.659586912999998</v>
      </c>
      <c r="BJ32" s="309">
        <v>36.143892997999998</v>
      </c>
      <c r="BK32" s="309">
        <v>34.976313910000002</v>
      </c>
      <c r="BL32" s="309">
        <v>38.449518337000001</v>
      </c>
      <c r="BM32" s="309">
        <v>61.140845493999997</v>
      </c>
      <c r="BN32" s="309">
        <v>88.466420092000007</v>
      </c>
      <c r="BO32" s="309">
        <v>211.74661756</v>
      </c>
      <c r="BP32" s="309">
        <v>357.06500016000001</v>
      </c>
      <c r="BQ32" s="309">
        <v>449.84356306000001</v>
      </c>
      <c r="BR32" s="309">
        <v>424.58744912999998</v>
      </c>
      <c r="BS32" s="309">
        <v>278.97869286999997</v>
      </c>
      <c r="BT32" s="309">
        <v>142.23175476</v>
      </c>
      <c r="BU32" s="309">
        <v>65.767102022000003</v>
      </c>
      <c r="BV32" s="309">
        <v>41.493585762999999</v>
      </c>
    </row>
    <row r="33" spans="1:74" ht="11.1" customHeight="1" x14ac:dyDescent="0.2">
      <c r="A33" s="9" t="s">
        <v>41</v>
      </c>
      <c r="B33" s="206" t="s">
        <v>439</v>
      </c>
      <c r="C33" s="266">
        <v>20.087214819</v>
      </c>
      <c r="D33" s="266">
        <v>17.702120374</v>
      </c>
      <c r="E33" s="266">
        <v>27.522071593</v>
      </c>
      <c r="F33" s="266">
        <v>74.292050880999994</v>
      </c>
      <c r="G33" s="266">
        <v>135.08366022000001</v>
      </c>
      <c r="H33" s="266">
        <v>272.43849675000001</v>
      </c>
      <c r="I33" s="266">
        <v>429.79004519</v>
      </c>
      <c r="J33" s="266">
        <v>340.81518934000002</v>
      </c>
      <c r="K33" s="266">
        <v>194.20414327</v>
      </c>
      <c r="L33" s="266">
        <v>65.950964063000001</v>
      </c>
      <c r="M33" s="266">
        <v>6.2058906155000004</v>
      </c>
      <c r="N33" s="266">
        <v>1.3959270401999999</v>
      </c>
      <c r="O33" s="266">
        <v>0.67212353613999998</v>
      </c>
      <c r="P33" s="266">
        <v>21.758847181</v>
      </c>
      <c r="Q33" s="266">
        <v>14.527907484</v>
      </c>
      <c r="R33" s="266">
        <v>7.3337404528999999</v>
      </c>
      <c r="S33" s="266">
        <v>267.59994103999998</v>
      </c>
      <c r="T33" s="266">
        <v>376.21663373000001</v>
      </c>
      <c r="U33" s="266">
        <v>430.29094464999997</v>
      </c>
      <c r="V33" s="266">
        <v>391.66976520999998</v>
      </c>
      <c r="W33" s="266">
        <v>338.05113666</v>
      </c>
      <c r="X33" s="266">
        <v>77.167623007000003</v>
      </c>
      <c r="Y33" s="266">
        <v>0.97948084612999997</v>
      </c>
      <c r="Z33" s="266">
        <v>2.3711960246000001</v>
      </c>
      <c r="AA33" s="266">
        <v>4.9511611544000003</v>
      </c>
      <c r="AB33" s="266">
        <v>13.939398155999999</v>
      </c>
      <c r="AC33" s="266">
        <v>9.8707890613</v>
      </c>
      <c r="AD33" s="266">
        <v>31.283185257</v>
      </c>
      <c r="AE33" s="266">
        <v>220.44138674999999</v>
      </c>
      <c r="AF33" s="266">
        <v>300.12136095</v>
      </c>
      <c r="AG33" s="266">
        <v>428.55958256999998</v>
      </c>
      <c r="AH33" s="266">
        <v>408.33434504000002</v>
      </c>
      <c r="AI33" s="266">
        <v>382.10964388999997</v>
      </c>
      <c r="AJ33" s="266">
        <v>80.441541985000001</v>
      </c>
      <c r="AK33" s="266">
        <v>0.82371550005000005</v>
      </c>
      <c r="AL33" s="266">
        <v>5.5001703657999998</v>
      </c>
      <c r="AM33" s="266">
        <v>13.292589068</v>
      </c>
      <c r="AN33" s="266">
        <v>4.3147344302999997</v>
      </c>
      <c r="AO33" s="266">
        <v>56.176727882999998</v>
      </c>
      <c r="AP33" s="266">
        <v>20.999322276000001</v>
      </c>
      <c r="AQ33" s="266">
        <v>107.18448008</v>
      </c>
      <c r="AR33" s="266">
        <v>297.92613406999999</v>
      </c>
      <c r="AS33" s="266">
        <v>463.73996301</v>
      </c>
      <c r="AT33" s="266">
        <v>388.55598672999997</v>
      </c>
      <c r="AU33" s="266">
        <v>211.25889028</v>
      </c>
      <c r="AV33" s="266">
        <v>67.792914159999995</v>
      </c>
      <c r="AW33" s="266">
        <v>12.820126118999999</v>
      </c>
      <c r="AX33" s="266">
        <v>1.1242635535000001</v>
      </c>
      <c r="AY33" s="266">
        <v>5.6385286346000001</v>
      </c>
      <c r="AZ33" s="266">
        <v>0.82064485023</v>
      </c>
      <c r="BA33" s="266">
        <v>34.216397980000004</v>
      </c>
      <c r="BB33" s="266">
        <v>18.566501142</v>
      </c>
      <c r="BC33" s="266">
        <v>110.18116788</v>
      </c>
      <c r="BD33" s="266">
        <v>307.40839371999999</v>
      </c>
      <c r="BE33" s="266">
        <v>398.36024393999998</v>
      </c>
      <c r="BF33" s="266">
        <v>412.79708699999998</v>
      </c>
      <c r="BG33" s="266">
        <v>232.96772071999999</v>
      </c>
      <c r="BH33" s="309">
        <v>54.213640646999998</v>
      </c>
      <c r="BI33" s="309">
        <v>7.2615631681000004</v>
      </c>
      <c r="BJ33" s="309">
        <v>2.6069707828999999</v>
      </c>
      <c r="BK33" s="309">
        <v>5.7532362652</v>
      </c>
      <c r="BL33" s="309">
        <v>4.8526724285</v>
      </c>
      <c r="BM33" s="309">
        <v>20.367827993999999</v>
      </c>
      <c r="BN33" s="309">
        <v>39.174114318000001</v>
      </c>
      <c r="BO33" s="309">
        <v>160.19378917</v>
      </c>
      <c r="BP33" s="309">
        <v>314.48127584000002</v>
      </c>
      <c r="BQ33" s="309">
        <v>419.06185861</v>
      </c>
      <c r="BR33" s="309">
        <v>395.25146260000002</v>
      </c>
      <c r="BS33" s="309">
        <v>213.90237052000001</v>
      </c>
      <c r="BT33" s="309">
        <v>54.189759442000003</v>
      </c>
      <c r="BU33" s="309">
        <v>7.1468528173000001</v>
      </c>
      <c r="BV33" s="309">
        <v>2.5998988566999999</v>
      </c>
    </row>
    <row r="34" spans="1:74" ht="11.1" customHeight="1" x14ac:dyDescent="0.2">
      <c r="A34" s="9" t="s">
        <v>42</v>
      </c>
      <c r="B34" s="206" t="s">
        <v>440</v>
      </c>
      <c r="C34" s="266">
        <v>35.663322643000001</v>
      </c>
      <c r="D34" s="266">
        <v>66.886114180000007</v>
      </c>
      <c r="E34" s="266">
        <v>111.4219774</v>
      </c>
      <c r="F34" s="266">
        <v>141.30231351</v>
      </c>
      <c r="G34" s="266">
        <v>239.73486326</v>
      </c>
      <c r="H34" s="266">
        <v>445.28668105999998</v>
      </c>
      <c r="I34" s="266">
        <v>582.11174335999999</v>
      </c>
      <c r="J34" s="266">
        <v>508.01721430999999</v>
      </c>
      <c r="K34" s="266">
        <v>368.34003361999999</v>
      </c>
      <c r="L34" s="266">
        <v>145.50938936</v>
      </c>
      <c r="M34" s="266">
        <v>67.405314067000006</v>
      </c>
      <c r="N34" s="266">
        <v>6.1389995129999999</v>
      </c>
      <c r="O34" s="266">
        <v>4.4853242211</v>
      </c>
      <c r="P34" s="266">
        <v>33.425811778000003</v>
      </c>
      <c r="Q34" s="266">
        <v>87.326390416999999</v>
      </c>
      <c r="R34" s="266">
        <v>57.92372769</v>
      </c>
      <c r="S34" s="266">
        <v>395.42945164000002</v>
      </c>
      <c r="T34" s="266">
        <v>550.00033682000003</v>
      </c>
      <c r="U34" s="266">
        <v>607.46747045999996</v>
      </c>
      <c r="V34" s="266">
        <v>564.65567608000003</v>
      </c>
      <c r="W34" s="266">
        <v>391.77002742000002</v>
      </c>
      <c r="X34" s="266">
        <v>142.32869782</v>
      </c>
      <c r="Y34" s="266">
        <v>12.649317499</v>
      </c>
      <c r="Z34" s="266">
        <v>8.9735033404000006</v>
      </c>
      <c r="AA34" s="266">
        <v>11.920186997</v>
      </c>
      <c r="AB34" s="266">
        <v>24.357305926999999</v>
      </c>
      <c r="AC34" s="266">
        <v>36.101486231999999</v>
      </c>
      <c r="AD34" s="266">
        <v>90.986119196999994</v>
      </c>
      <c r="AE34" s="266">
        <v>291.23122244000001</v>
      </c>
      <c r="AF34" s="266">
        <v>439.00594476999999</v>
      </c>
      <c r="AG34" s="266">
        <v>548.55818934000001</v>
      </c>
      <c r="AH34" s="266">
        <v>624.56185287999995</v>
      </c>
      <c r="AI34" s="266">
        <v>523.48977014000002</v>
      </c>
      <c r="AJ34" s="266">
        <v>139.22978316999999</v>
      </c>
      <c r="AK34" s="266">
        <v>15.774359704</v>
      </c>
      <c r="AL34" s="266">
        <v>13.19413688</v>
      </c>
      <c r="AM34" s="266">
        <v>28.802101892</v>
      </c>
      <c r="AN34" s="266">
        <v>13.577913777999999</v>
      </c>
      <c r="AO34" s="266">
        <v>131.62970390999999</v>
      </c>
      <c r="AP34" s="266">
        <v>104.54141328999999</v>
      </c>
      <c r="AQ34" s="266">
        <v>278.82881639999999</v>
      </c>
      <c r="AR34" s="266">
        <v>456.65772224</v>
      </c>
      <c r="AS34" s="266">
        <v>601.06166671000005</v>
      </c>
      <c r="AT34" s="266">
        <v>577.5467112</v>
      </c>
      <c r="AU34" s="266">
        <v>325.63472175999999</v>
      </c>
      <c r="AV34" s="266">
        <v>132.54017716000001</v>
      </c>
      <c r="AW34" s="266">
        <v>70.171694794000004</v>
      </c>
      <c r="AX34" s="266">
        <v>8.1841930928999993</v>
      </c>
      <c r="AY34" s="266">
        <v>14.406982555000001</v>
      </c>
      <c r="AZ34" s="266">
        <v>4.3751267778000003</v>
      </c>
      <c r="BA34" s="266">
        <v>71.282753650999993</v>
      </c>
      <c r="BB34" s="266">
        <v>84.395002129999995</v>
      </c>
      <c r="BC34" s="266">
        <v>227.95903645000001</v>
      </c>
      <c r="BD34" s="266">
        <v>456.84135355000001</v>
      </c>
      <c r="BE34" s="266">
        <v>513.64235029999998</v>
      </c>
      <c r="BF34" s="266">
        <v>554.96602141000005</v>
      </c>
      <c r="BG34" s="266">
        <v>397.08783574</v>
      </c>
      <c r="BH34" s="309">
        <v>149.71840573</v>
      </c>
      <c r="BI34" s="309">
        <v>42.880768588000002</v>
      </c>
      <c r="BJ34" s="309">
        <v>10.526178534</v>
      </c>
      <c r="BK34" s="309">
        <v>15.608660237</v>
      </c>
      <c r="BL34" s="309">
        <v>19.837064340000001</v>
      </c>
      <c r="BM34" s="309">
        <v>56.567357184999999</v>
      </c>
      <c r="BN34" s="309">
        <v>113.93877298</v>
      </c>
      <c r="BO34" s="309">
        <v>283.82936609000001</v>
      </c>
      <c r="BP34" s="309">
        <v>452.05777604000002</v>
      </c>
      <c r="BQ34" s="309">
        <v>558.77692363000006</v>
      </c>
      <c r="BR34" s="309">
        <v>563.01147276999995</v>
      </c>
      <c r="BS34" s="309">
        <v>368.18407788000002</v>
      </c>
      <c r="BT34" s="309">
        <v>146.62909483000001</v>
      </c>
      <c r="BU34" s="309">
        <v>41.313712680000002</v>
      </c>
      <c r="BV34" s="309">
        <v>9.8102091514000005</v>
      </c>
    </row>
    <row r="35" spans="1:74" ht="11.1" customHeight="1" x14ac:dyDescent="0.2">
      <c r="A35" s="9" t="s">
        <v>45</v>
      </c>
      <c r="B35" s="206" t="s">
        <v>441</v>
      </c>
      <c r="C35" s="266">
        <v>0</v>
      </c>
      <c r="D35" s="266">
        <v>5.1981671710999997</v>
      </c>
      <c r="E35" s="266">
        <v>31.093481549</v>
      </c>
      <c r="F35" s="266">
        <v>49.992562984000003</v>
      </c>
      <c r="G35" s="266">
        <v>107.84931582</v>
      </c>
      <c r="H35" s="266">
        <v>305.08317396000001</v>
      </c>
      <c r="I35" s="266">
        <v>412.15473422000002</v>
      </c>
      <c r="J35" s="266">
        <v>326.80003842999997</v>
      </c>
      <c r="K35" s="266">
        <v>175.66245753000001</v>
      </c>
      <c r="L35" s="266">
        <v>90.407020372000005</v>
      </c>
      <c r="M35" s="266">
        <v>28.615300901000001</v>
      </c>
      <c r="N35" s="266">
        <v>1.1454523375000001</v>
      </c>
      <c r="O35" s="266">
        <v>4.1764991217</v>
      </c>
      <c r="P35" s="266">
        <v>2.5771440034999999</v>
      </c>
      <c r="Q35" s="266">
        <v>13.634100437000001</v>
      </c>
      <c r="R35" s="266">
        <v>69.383598962999997</v>
      </c>
      <c r="S35" s="266">
        <v>134.95422488</v>
      </c>
      <c r="T35" s="266">
        <v>295.96021035000001</v>
      </c>
      <c r="U35" s="266">
        <v>412.38228072999999</v>
      </c>
      <c r="V35" s="266">
        <v>340.87026401000003</v>
      </c>
      <c r="W35" s="266">
        <v>235.27677199999999</v>
      </c>
      <c r="X35" s="266">
        <v>44.325719925000001</v>
      </c>
      <c r="Y35" s="266">
        <v>4.7931201493</v>
      </c>
      <c r="Z35" s="266">
        <v>0</v>
      </c>
      <c r="AA35" s="266">
        <v>4.3669113156999999E-2</v>
      </c>
      <c r="AB35" s="266">
        <v>0</v>
      </c>
      <c r="AC35" s="266">
        <v>10.001970528999999</v>
      </c>
      <c r="AD35" s="266">
        <v>49.733823602000001</v>
      </c>
      <c r="AE35" s="266">
        <v>56.003592898999997</v>
      </c>
      <c r="AF35" s="266">
        <v>230.28990844</v>
      </c>
      <c r="AG35" s="266">
        <v>392.08293677</v>
      </c>
      <c r="AH35" s="266">
        <v>382.15007032</v>
      </c>
      <c r="AI35" s="266">
        <v>204.50440599999999</v>
      </c>
      <c r="AJ35" s="266">
        <v>47.800670646999997</v>
      </c>
      <c r="AK35" s="266">
        <v>10.500643088</v>
      </c>
      <c r="AL35" s="266">
        <v>0</v>
      </c>
      <c r="AM35" s="266">
        <v>0</v>
      </c>
      <c r="AN35" s="266">
        <v>2.0089310698</v>
      </c>
      <c r="AO35" s="266">
        <v>8.1326444093999992</v>
      </c>
      <c r="AP35" s="266">
        <v>42.529117831999997</v>
      </c>
      <c r="AQ35" s="266">
        <v>158.91487272000001</v>
      </c>
      <c r="AR35" s="266">
        <v>261.78894021000002</v>
      </c>
      <c r="AS35" s="266">
        <v>413.35068253999998</v>
      </c>
      <c r="AT35" s="266">
        <v>437.67997337999998</v>
      </c>
      <c r="AU35" s="266">
        <v>226.03513071</v>
      </c>
      <c r="AV35" s="266">
        <v>101.98495222</v>
      </c>
      <c r="AW35" s="266">
        <v>15.107067173000001</v>
      </c>
      <c r="AX35" s="266">
        <v>0</v>
      </c>
      <c r="AY35" s="266">
        <v>4.3435065154000002E-2</v>
      </c>
      <c r="AZ35" s="266">
        <v>3.1588637249999998</v>
      </c>
      <c r="BA35" s="266">
        <v>7.0669559539</v>
      </c>
      <c r="BB35" s="266">
        <v>59.969641060999997</v>
      </c>
      <c r="BC35" s="266">
        <v>125.23619617</v>
      </c>
      <c r="BD35" s="266">
        <v>346.60471216000002</v>
      </c>
      <c r="BE35" s="266">
        <v>413.64663668999998</v>
      </c>
      <c r="BF35" s="266">
        <v>328.99933887999998</v>
      </c>
      <c r="BG35" s="266">
        <v>206.19066977</v>
      </c>
      <c r="BH35" s="309">
        <v>65.899819233000002</v>
      </c>
      <c r="BI35" s="309">
        <v>8.5506623351000002</v>
      </c>
      <c r="BJ35" s="309">
        <v>0.57517340607</v>
      </c>
      <c r="BK35" s="309">
        <v>1.3187594539</v>
      </c>
      <c r="BL35" s="309">
        <v>3.4142865364000001</v>
      </c>
      <c r="BM35" s="309">
        <v>12.394622691</v>
      </c>
      <c r="BN35" s="309">
        <v>40.568001099</v>
      </c>
      <c r="BO35" s="309">
        <v>121.85531372</v>
      </c>
      <c r="BP35" s="309">
        <v>261.98436923000003</v>
      </c>
      <c r="BQ35" s="309">
        <v>388.45049563999999</v>
      </c>
      <c r="BR35" s="309">
        <v>342.82963318999998</v>
      </c>
      <c r="BS35" s="309">
        <v>201.45081991999999</v>
      </c>
      <c r="BT35" s="309">
        <v>66.838078506000002</v>
      </c>
      <c r="BU35" s="309">
        <v>8.5658899815999998</v>
      </c>
      <c r="BV35" s="309">
        <v>0.28811753343000002</v>
      </c>
    </row>
    <row r="36" spans="1:74" ht="11.1" customHeight="1" x14ac:dyDescent="0.2">
      <c r="A36" s="9" t="s">
        <v>46</v>
      </c>
      <c r="B36" s="206" t="s">
        <v>442</v>
      </c>
      <c r="C36" s="266">
        <v>7.1410821956000001</v>
      </c>
      <c r="D36" s="266">
        <v>6.7255414096999999</v>
      </c>
      <c r="E36" s="266">
        <v>16.903721707999999</v>
      </c>
      <c r="F36" s="266">
        <v>25.073197947000001</v>
      </c>
      <c r="G36" s="266">
        <v>45.853035304000002</v>
      </c>
      <c r="H36" s="266">
        <v>149.87149769000001</v>
      </c>
      <c r="I36" s="266">
        <v>283.44775012999997</v>
      </c>
      <c r="J36" s="266">
        <v>281.45463054999999</v>
      </c>
      <c r="K36" s="266">
        <v>139.34951154999999</v>
      </c>
      <c r="L36" s="266">
        <v>68.683623921000006</v>
      </c>
      <c r="M36" s="266">
        <v>20.841085081999999</v>
      </c>
      <c r="N36" s="266">
        <v>9.8789817591000002</v>
      </c>
      <c r="O36" s="266">
        <v>15.216738188000001</v>
      </c>
      <c r="P36" s="266">
        <v>7.7366040958999998</v>
      </c>
      <c r="Q36" s="266">
        <v>9.0480254643000002</v>
      </c>
      <c r="R36" s="266">
        <v>24.764694234</v>
      </c>
      <c r="S36" s="266">
        <v>39.455959057000001</v>
      </c>
      <c r="T36" s="266">
        <v>117.69564269</v>
      </c>
      <c r="U36" s="266">
        <v>320.48794449000002</v>
      </c>
      <c r="V36" s="266">
        <v>256.72470743000002</v>
      </c>
      <c r="W36" s="266">
        <v>141.97728584000001</v>
      </c>
      <c r="X36" s="266">
        <v>46.114574138999998</v>
      </c>
      <c r="Y36" s="266">
        <v>16.129023646</v>
      </c>
      <c r="Z36" s="266">
        <v>9.5618314541</v>
      </c>
      <c r="AA36" s="266">
        <v>8.4961540535999998</v>
      </c>
      <c r="AB36" s="266">
        <v>5.6347136483</v>
      </c>
      <c r="AC36" s="266">
        <v>8.4387160148000007</v>
      </c>
      <c r="AD36" s="266">
        <v>26.001505766000001</v>
      </c>
      <c r="AE36" s="266">
        <v>23.872489044000002</v>
      </c>
      <c r="AF36" s="266">
        <v>115.935894</v>
      </c>
      <c r="AG36" s="266">
        <v>209.62196723</v>
      </c>
      <c r="AH36" s="266">
        <v>246.25451645000001</v>
      </c>
      <c r="AI36" s="266">
        <v>131.83299514999999</v>
      </c>
      <c r="AJ36" s="266">
        <v>40.629383093000001</v>
      </c>
      <c r="AK36" s="266">
        <v>16.281730247999999</v>
      </c>
      <c r="AL36" s="266">
        <v>10.309317449</v>
      </c>
      <c r="AM36" s="266">
        <v>9.0590656025000005</v>
      </c>
      <c r="AN36" s="266">
        <v>7.7550308663000003</v>
      </c>
      <c r="AO36" s="266">
        <v>8.2408091341999992</v>
      </c>
      <c r="AP36" s="266">
        <v>19.221265306999999</v>
      </c>
      <c r="AQ36" s="266">
        <v>64.979112509999993</v>
      </c>
      <c r="AR36" s="266">
        <v>110.67202412</v>
      </c>
      <c r="AS36" s="266">
        <v>211.20387679999999</v>
      </c>
      <c r="AT36" s="266">
        <v>292.03615230000003</v>
      </c>
      <c r="AU36" s="266">
        <v>212.65577017000001</v>
      </c>
      <c r="AV36" s="266">
        <v>99.687790143000001</v>
      </c>
      <c r="AW36" s="266">
        <v>15.500343094</v>
      </c>
      <c r="AX36" s="266">
        <v>10.197939375000001</v>
      </c>
      <c r="AY36" s="266">
        <v>9.5483198532000007</v>
      </c>
      <c r="AZ36" s="266">
        <v>7.0587040692</v>
      </c>
      <c r="BA36" s="266">
        <v>7.5440940328000003</v>
      </c>
      <c r="BB36" s="266">
        <v>23.562663331</v>
      </c>
      <c r="BC36" s="266">
        <v>50.794709402999999</v>
      </c>
      <c r="BD36" s="266">
        <v>177.48482687000001</v>
      </c>
      <c r="BE36" s="266">
        <v>295.41166240000001</v>
      </c>
      <c r="BF36" s="266">
        <v>250.82482229999999</v>
      </c>
      <c r="BG36" s="266">
        <v>164.64844832</v>
      </c>
      <c r="BH36" s="309">
        <v>39.106632466999997</v>
      </c>
      <c r="BI36" s="309">
        <v>12.265861981</v>
      </c>
      <c r="BJ36" s="309">
        <v>8.3432971829000007</v>
      </c>
      <c r="BK36" s="309">
        <v>8.5443517719000006</v>
      </c>
      <c r="BL36" s="309">
        <v>7.6561877054999998</v>
      </c>
      <c r="BM36" s="309">
        <v>11.276393950999999</v>
      </c>
      <c r="BN36" s="309">
        <v>18.265193964000002</v>
      </c>
      <c r="BO36" s="309">
        <v>45.959337099000003</v>
      </c>
      <c r="BP36" s="309">
        <v>107.03985848000001</v>
      </c>
      <c r="BQ36" s="309">
        <v>231.71587138000001</v>
      </c>
      <c r="BR36" s="309">
        <v>225.41036677</v>
      </c>
      <c r="BS36" s="309">
        <v>137.75339839</v>
      </c>
      <c r="BT36" s="309">
        <v>39.758441136999998</v>
      </c>
      <c r="BU36" s="309">
        <v>12.226956361999999</v>
      </c>
      <c r="BV36" s="309">
        <v>8.3122523840000007</v>
      </c>
    </row>
    <row r="37" spans="1:74" ht="11.1" customHeight="1" x14ac:dyDescent="0.2">
      <c r="A37" s="9" t="s">
        <v>572</v>
      </c>
      <c r="B37" s="206" t="s">
        <v>470</v>
      </c>
      <c r="C37" s="266">
        <v>16.567552364000001</v>
      </c>
      <c r="D37" s="266">
        <v>21.588470802</v>
      </c>
      <c r="E37" s="266">
        <v>31.704334195000001</v>
      </c>
      <c r="F37" s="266">
        <v>55.546050190000003</v>
      </c>
      <c r="G37" s="266">
        <v>105.03370280999999</v>
      </c>
      <c r="H37" s="266">
        <v>240.40715718999999</v>
      </c>
      <c r="I37" s="266">
        <v>362.08499614999999</v>
      </c>
      <c r="J37" s="266">
        <v>291.08180955</v>
      </c>
      <c r="K37" s="266">
        <v>183.4908476</v>
      </c>
      <c r="L37" s="266">
        <v>77.245885833000003</v>
      </c>
      <c r="M37" s="266">
        <v>27.189342700000001</v>
      </c>
      <c r="N37" s="266">
        <v>10.059064834000001</v>
      </c>
      <c r="O37" s="266">
        <v>7.4961456951000001</v>
      </c>
      <c r="P37" s="266">
        <v>22.753325462999999</v>
      </c>
      <c r="Q37" s="266">
        <v>20.977489721000001</v>
      </c>
      <c r="R37" s="266">
        <v>32.348679269000002</v>
      </c>
      <c r="S37" s="266">
        <v>173.4582498</v>
      </c>
      <c r="T37" s="266">
        <v>268.76992404999999</v>
      </c>
      <c r="U37" s="266">
        <v>375.13392470000002</v>
      </c>
      <c r="V37" s="266">
        <v>350.29853157000002</v>
      </c>
      <c r="W37" s="266">
        <v>230.03030709999999</v>
      </c>
      <c r="X37" s="266">
        <v>68.959078864999995</v>
      </c>
      <c r="Y37" s="266">
        <v>17.662973363999999</v>
      </c>
      <c r="Z37" s="266">
        <v>10.641427438999999</v>
      </c>
      <c r="AA37" s="266">
        <v>8.9648960169999992</v>
      </c>
      <c r="AB37" s="266">
        <v>17.942291274999999</v>
      </c>
      <c r="AC37" s="266">
        <v>18.235214188</v>
      </c>
      <c r="AD37" s="266">
        <v>41.573089688000003</v>
      </c>
      <c r="AE37" s="266">
        <v>128.57937989999999</v>
      </c>
      <c r="AF37" s="266">
        <v>226.00017907</v>
      </c>
      <c r="AG37" s="266">
        <v>372.39535433999998</v>
      </c>
      <c r="AH37" s="266">
        <v>334.98275599999999</v>
      </c>
      <c r="AI37" s="266">
        <v>241.57435902</v>
      </c>
      <c r="AJ37" s="266">
        <v>74.600894253000007</v>
      </c>
      <c r="AK37" s="266">
        <v>15.969872038</v>
      </c>
      <c r="AL37" s="266">
        <v>13.696916286</v>
      </c>
      <c r="AM37" s="266">
        <v>15.033228662999999</v>
      </c>
      <c r="AN37" s="266">
        <v>12.467171051999999</v>
      </c>
      <c r="AO37" s="266">
        <v>42.224389176000003</v>
      </c>
      <c r="AP37" s="266">
        <v>42.091879749</v>
      </c>
      <c r="AQ37" s="266">
        <v>104.87680949999999</v>
      </c>
      <c r="AR37" s="266">
        <v>245.96296828999999</v>
      </c>
      <c r="AS37" s="266">
        <v>396.32473870000001</v>
      </c>
      <c r="AT37" s="266">
        <v>355.2898495</v>
      </c>
      <c r="AU37" s="266">
        <v>179.93723613</v>
      </c>
      <c r="AV37" s="266">
        <v>81.898657764000006</v>
      </c>
      <c r="AW37" s="266">
        <v>31.603896678000002</v>
      </c>
      <c r="AX37" s="266">
        <v>6.9510589449999998</v>
      </c>
      <c r="AY37" s="266">
        <v>9.5903853711</v>
      </c>
      <c r="AZ37" s="266">
        <v>11.816547208999999</v>
      </c>
      <c r="BA37" s="266">
        <v>27.532741575999999</v>
      </c>
      <c r="BB37" s="266">
        <v>36.076446165</v>
      </c>
      <c r="BC37" s="266">
        <v>100.29931841</v>
      </c>
      <c r="BD37" s="266">
        <v>274.72795608000001</v>
      </c>
      <c r="BE37" s="266">
        <v>346.07289300999997</v>
      </c>
      <c r="BF37" s="266">
        <v>357.82237547</v>
      </c>
      <c r="BG37" s="266">
        <v>207.61987149999999</v>
      </c>
      <c r="BH37" s="309">
        <v>61.931508340999997</v>
      </c>
      <c r="BI37" s="309">
        <v>20.352737873999999</v>
      </c>
      <c r="BJ37" s="309">
        <v>10.096184327</v>
      </c>
      <c r="BK37" s="309">
        <v>10.768393624</v>
      </c>
      <c r="BL37" s="309">
        <v>11.956732616</v>
      </c>
      <c r="BM37" s="309">
        <v>23.525308999</v>
      </c>
      <c r="BN37" s="309">
        <v>41.056518191000002</v>
      </c>
      <c r="BO37" s="309">
        <v>119.77860812999999</v>
      </c>
      <c r="BP37" s="309">
        <v>236.80936301</v>
      </c>
      <c r="BQ37" s="309">
        <v>346.33809936</v>
      </c>
      <c r="BR37" s="309">
        <v>321.47787899999997</v>
      </c>
      <c r="BS37" s="309">
        <v>175.70121416000001</v>
      </c>
      <c r="BT37" s="309">
        <v>63.653463234</v>
      </c>
      <c r="BU37" s="309">
        <v>21.437012105000001</v>
      </c>
      <c r="BV37" s="309">
        <v>11.082318404</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310"/>
      <c r="BI38" s="310"/>
      <c r="BJ38" s="310"/>
      <c r="BK38" s="310"/>
      <c r="BL38" s="310"/>
      <c r="BM38" s="310"/>
      <c r="BN38" s="310"/>
      <c r="BO38" s="310"/>
      <c r="BP38" s="310"/>
      <c r="BQ38" s="310"/>
      <c r="BR38" s="310"/>
      <c r="BS38" s="310"/>
      <c r="BT38" s="310"/>
      <c r="BU38" s="310"/>
      <c r="BV38" s="310"/>
    </row>
    <row r="39" spans="1:74" ht="11.1" customHeight="1" x14ac:dyDescent="0.2">
      <c r="A39" s="9" t="s">
        <v>147</v>
      </c>
      <c r="B39" s="206" t="s">
        <v>435</v>
      </c>
      <c r="C39" s="249">
        <v>0</v>
      </c>
      <c r="D39" s="249">
        <v>0</v>
      </c>
      <c r="E39" s="249">
        <v>0</v>
      </c>
      <c r="F39" s="249">
        <v>0</v>
      </c>
      <c r="G39" s="249">
        <v>12.298909817</v>
      </c>
      <c r="H39" s="249">
        <v>68.626837180999999</v>
      </c>
      <c r="I39" s="249">
        <v>222.14798343000001</v>
      </c>
      <c r="J39" s="249">
        <v>168.30357029000001</v>
      </c>
      <c r="K39" s="249">
        <v>42.566708517999999</v>
      </c>
      <c r="L39" s="249">
        <v>0.76335934787000004</v>
      </c>
      <c r="M39" s="249">
        <v>0</v>
      </c>
      <c r="N39" s="249">
        <v>0</v>
      </c>
      <c r="O39" s="249">
        <v>0</v>
      </c>
      <c r="P39" s="249">
        <v>0</v>
      </c>
      <c r="Q39" s="249">
        <v>0</v>
      </c>
      <c r="R39" s="249">
        <v>0</v>
      </c>
      <c r="S39" s="249">
        <v>11.512399017</v>
      </c>
      <c r="T39" s="249">
        <v>69.350690904999993</v>
      </c>
      <c r="U39" s="249">
        <v>222.40288851</v>
      </c>
      <c r="V39" s="249">
        <v>165.71853002</v>
      </c>
      <c r="W39" s="249">
        <v>45.133226301000001</v>
      </c>
      <c r="X39" s="249">
        <v>1.1642532468</v>
      </c>
      <c r="Y39" s="249">
        <v>0</v>
      </c>
      <c r="Z39" s="249">
        <v>0</v>
      </c>
      <c r="AA39" s="249">
        <v>0</v>
      </c>
      <c r="AB39" s="249">
        <v>0</v>
      </c>
      <c r="AC39" s="249">
        <v>0</v>
      </c>
      <c r="AD39" s="249">
        <v>0</v>
      </c>
      <c r="AE39" s="249">
        <v>14.032664234</v>
      </c>
      <c r="AF39" s="249">
        <v>65.188146007</v>
      </c>
      <c r="AG39" s="249">
        <v>224.75524544999999</v>
      </c>
      <c r="AH39" s="249">
        <v>182.03135305000001</v>
      </c>
      <c r="AI39" s="249">
        <v>48.636846796999997</v>
      </c>
      <c r="AJ39" s="249">
        <v>1.1642532468</v>
      </c>
      <c r="AK39" s="249">
        <v>0</v>
      </c>
      <c r="AL39" s="249">
        <v>0</v>
      </c>
      <c r="AM39" s="249">
        <v>0</v>
      </c>
      <c r="AN39" s="249">
        <v>0</v>
      </c>
      <c r="AO39" s="249">
        <v>0</v>
      </c>
      <c r="AP39" s="249">
        <v>0</v>
      </c>
      <c r="AQ39" s="249">
        <v>13.838665269</v>
      </c>
      <c r="AR39" s="249">
        <v>68.756218704999995</v>
      </c>
      <c r="AS39" s="249">
        <v>241.37079055999999</v>
      </c>
      <c r="AT39" s="249">
        <v>178.96077518999999</v>
      </c>
      <c r="AU39" s="249">
        <v>50.282051275000001</v>
      </c>
      <c r="AV39" s="249">
        <v>1.1642532468</v>
      </c>
      <c r="AW39" s="249">
        <v>0</v>
      </c>
      <c r="AX39" s="249">
        <v>0</v>
      </c>
      <c r="AY39" s="249">
        <v>0</v>
      </c>
      <c r="AZ39" s="249">
        <v>0</v>
      </c>
      <c r="BA39" s="249">
        <v>0</v>
      </c>
      <c r="BB39" s="249">
        <v>0</v>
      </c>
      <c r="BC39" s="249">
        <v>12.127752345999999</v>
      </c>
      <c r="BD39" s="249">
        <v>68.449609991000003</v>
      </c>
      <c r="BE39" s="249">
        <v>242.29765728000001</v>
      </c>
      <c r="BF39" s="249">
        <v>183.44222868</v>
      </c>
      <c r="BG39" s="249">
        <v>48.097116247000002</v>
      </c>
      <c r="BH39" s="312">
        <v>1.164253</v>
      </c>
      <c r="BI39" s="312">
        <v>0</v>
      </c>
      <c r="BJ39" s="312">
        <v>0</v>
      </c>
      <c r="BK39" s="312">
        <v>0</v>
      </c>
      <c r="BL39" s="312">
        <v>0</v>
      </c>
      <c r="BM39" s="312">
        <v>0</v>
      </c>
      <c r="BN39" s="312">
        <v>0</v>
      </c>
      <c r="BO39" s="312">
        <v>11.73992</v>
      </c>
      <c r="BP39" s="312">
        <v>75.900959999999998</v>
      </c>
      <c r="BQ39" s="312">
        <v>233.4393</v>
      </c>
      <c r="BR39" s="312">
        <v>190.6138</v>
      </c>
      <c r="BS39" s="312">
        <v>48.308430000000001</v>
      </c>
      <c r="BT39" s="312">
        <v>1.3502559999999999</v>
      </c>
      <c r="BU39" s="312">
        <v>0</v>
      </c>
      <c r="BV39" s="312">
        <v>0</v>
      </c>
    </row>
    <row r="40" spans="1:74" ht="11.1" customHeight="1" x14ac:dyDescent="0.2">
      <c r="A40" s="9" t="s">
        <v>148</v>
      </c>
      <c r="B40" s="206" t="s">
        <v>468</v>
      </c>
      <c r="C40" s="249">
        <v>0</v>
      </c>
      <c r="D40" s="249">
        <v>0</v>
      </c>
      <c r="E40" s="249">
        <v>0.19748724655</v>
      </c>
      <c r="F40" s="249">
        <v>4.3026925034999997E-2</v>
      </c>
      <c r="G40" s="249">
        <v>34.812863237000002</v>
      </c>
      <c r="H40" s="249">
        <v>133.82358757</v>
      </c>
      <c r="I40" s="249">
        <v>273.65970550999998</v>
      </c>
      <c r="J40" s="249">
        <v>213.90490903</v>
      </c>
      <c r="K40" s="249">
        <v>78.795688049999995</v>
      </c>
      <c r="L40" s="249">
        <v>5.6636490866999996</v>
      </c>
      <c r="M40" s="249">
        <v>0</v>
      </c>
      <c r="N40" s="249">
        <v>8.6426902882000001E-2</v>
      </c>
      <c r="O40" s="249">
        <v>0</v>
      </c>
      <c r="P40" s="249">
        <v>0</v>
      </c>
      <c r="Q40" s="249">
        <v>0.19748724655</v>
      </c>
      <c r="R40" s="249">
        <v>0.26104390335</v>
      </c>
      <c r="S40" s="249">
        <v>32.888512949999999</v>
      </c>
      <c r="T40" s="249">
        <v>132.66370696000001</v>
      </c>
      <c r="U40" s="249">
        <v>278.62022880000001</v>
      </c>
      <c r="V40" s="249">
        <v>208.62086239999999</v>
      </c>
      <c r="W40" s="249">
        <v>79.246961377999995</v>
      </c>
      <c r="X40" s="249">
        <v>5.1279902163999997</v>
      </c>
      <c r="Y40" s="249">
        <v>0</v>
      </c>
      <c r="Z40" s="249">
        <v>8.6426902882000001E-2</v>
      </c>
      <c r="AA40" s="249">
        <v>0</v>
      </c>
      <c r="AB40" s="249">
        <v>0</v>
      </c>
      <c r="AC40" s="249">
        <v>0.19748724655</v>
      </c>
      <c r="AD40" s="249">
        <v>0.26104390335</v>
      </c>
      <c r="AE40" s="249">
        <v>38.809730066999997</v>
      </c>
      <c r="AF40" s="249">
        <v>126.14402173000001</v>
      </c>
      <c r="AG40" s="249">
        <v>280.53986971</v>
      </c>
      <c r="AH40" s="249">
        <v>223.86921373999999</v>
      </c>
      <c r="AI40" s="249">
        <v>84.259044469000003</v>
      </c>
      <c r="AJ40" s="249">
        <v>5.4335267250000001</v>
      </c>
      <c r="AK40" s="249">
        <v>0</v>
      </c>
      <c r="AL40" s="249">
        <v>8.6426902882000001E-2</v>
      </c>
      <c r="AM40" s="249">
        <v>0</v>
      </c>
      <c r="AN40" s="249">
        <v>0</v>
      </c>
      <c r="AO40" s="249">
        <v>0.19748724655</v>
      </c>
      <c r="AP40" s="249">
        <v>0.30464668276000001</v>
      </c>
      <c r="AQ40" s="249">
        <v>39.827682981000002</v>
      </c>
      <c r="AR40" s="249">
        <v>130.04993537999999</v>
      </c>
      <c r="AS40" s="249">
        <v>297.67854817</v>
      </c>
      <c r="AT40" s="249">
        <v>221.95831845999999</v>
      </c>
      <c r="AU40" s="249">
        <v>89.274880568</v>
      </c>
      <c r="AV40" s="249">
        <v>6.1621439137999996</v>
      </c>
      <c r="AW40" s="249">
        <v>0</v>
      </c>
      <c r="AX40" s="249">
        <v>8.6426902882000001E-2</v>
      </c>
      <c r="AY40" s="249">
        <v>0</v>
      </c>
      <c r="AZ40" s="249">
        <v>0</v>
      </c>
      <c r="BA40" s="249">
        <v>0.19748724655</v>
      </c>
      <c r="BB40" s="249">
        <v>0.26161975773000001</v>
      </c>
      <c r="BC40" s="249">
        <v>36.545425684999998</v>
      </c>
      <c r="BD40" s="249">
        <v>125.81321041</v>
      </c>
      <c r="BE40" s="249">
        <v>300.02276046999998</v>
      </c>
      <c r="BF40" s="249">
        <v>223.84125986999999</v>
      </c>
      <c r="BG40" s="249">
        <v>85.908737916000007</v>
      </c>
      <c r="BH40" s="312">
        <v>6.2851460000000001</v>
      </c>
      <c r="BI40" s="312">
        <v>0</v>
      </c>
      <c r="BJ40" s="312">
        <v>8.6426900000000001E-2</v>
      </c>
      <c r="BK40" s="312">
        <v>0</v>
      </c>
      <c r="BL40" s="312">
        <v>0</v>
      </c>
      <c r="BM40" s="312">
        <v>0.1974872</v>
      </c>
      <c r="BN40" s="312">
        <v>0.26161980000000001</v>
      </c>
      <c r="BO40" s="312">
        <v>34.153210000000001</v>
      </c>
      <c r="BP40" s="312">
        <v>127.8031</v>
      </c>
      <c r="BQ40" s="312">
        <v>290.98020000000002</v>
      </c>
      <c r="BR40" s="312">
        <v>231.3246</v>
      </c>
      <c r="BS40" s="312">
        <v>86.780469999999994</v>
      </c>
      <c r="BT40" s="312">
        <v>6.461004</v>
      </c>
      <c r="BU40" s="312">
        <v>0</v>
      </c>
      <c r="BV40" s="312">
        <v>8.6426900000000001E-2</v>
      </c>
    </row>
    <row r="41" spans="1:74" ht="11.1" customHeight="1" x14ac:dyDescent="0.2">
      <c r="A41" s="9" t="s">
        <v>149</v>
      </c>
      <c r="B41" s="206" t="s">
        <v>436</v>
      </c>
      <c r="C41" s="249">
        <v>0</v>
      </c>
      <c r="D41" s="249">
        <v>0</v>
      </c>
      <c r="E41" s="249">
        <v>3.0558809948999999</v>
      </c>
      <c r="F41" s="249">
        <v>1.3652509301</v>
      </c>
      <c r="G41" s="249">
        <v>64.189198390000001</v>
      </c>
      <c r="H41" s="249">
        <v>168.73921856000001</v>
      </c>
      <c r="I41" s="249">
        <v>247.01816632000001</v>
      </c>
      <c r="J41" s="249">
        <v>217.00550047999999</v>
      </c>
      <c r="K41" s="249">
        <v>78.443074723999999</v>
      </c>
      <c r="L41" s="249">
        <v>7.8176448615999998</v>
      </c>
      <c r="M41" s="249">
        <v>0</v>
      </c>
      <c r="N41" s="249">
        <v>0.15500339077</v>
      </c>
      <c r="O41" s="249">
        <v>0</v>
      </c>
      <c r="P41" s="249">
        <v>0</v>
      </c>
      <c r="Q41" s="249">
        <v>2.8139465361</v>
      </c>
      <c r="R41" s="249">
        <v>2.0232428233999999</v>
      </c>
      <c r="S41" s="249">
        <v>58.712183852999999</v>
      </c>
      <c r="T41" s="249">
        <v>167.50152073000001</v>
      </c>
      <c r="U41" s="249">
        <v>251.66789032</v>
      </c>
      <c r="V41" s="249">
        <v>203.68161185</v>
      </c>
      <c r="W41" s="249">
        <v>77.378149249000003</v>
      </c>
      <c r="X41" s="249">
        <v>6.6282385995000004</v>
      </c>
      <c r="Y41" s="249">
        <v>0</v>
      </c>
      <c r="Z41" s="249">
        <v>0.15500339077</v>
      </c>
      <c r="AA41" s="249">
        <v>0</v>
      </c>
      <c r="AB41" s="249">
        <v>0</v>
      </c>
      <c r="AC41" s="249">
        <v>2.8139465361</v>
      </c>
      <c r="AD41" s="249">
        <v>2.0093640707999998</v>
      </c>
      <c r="AE41" s="249">
        <v>70.543087417999999</v>
      </c>
      <c r="AF41" s="249">
        <v>169.25732601999999</v>
      </c>
      <c r="AG41" s="249">
        <v>254.7595302</v>
      </c>
      <c r="AH41" s="249">
        <v>211.86367129000001</v>
      </c>
      <c r="AI41" s="249">
        <v>81.271179971999999</v>
      </c>
      <c r="AJ41" s="249">
        <v>6.7998582484999996</v>
      </c>
      <c r="AK41" s="249">
        <v>0</v>
      </c>
      <c r="AL41" s="249">
        <v>0.15500339077</v>
      </c>
      <c r="AM41" s="249">
        <v>0</v>
      </c>
      <c r="AN41" s="249">
        <v>0</v>
      </c>
      <c r="AO41" s="249">
        <v>2.7060307470999998</v>
      </c>
      <c r="AP41" s="249">
        <v>2.0484109285000001</v>
      </c>
      <c r="AQ41" s="249">
        <v>70.485168181999995</v>
      </c>
      <c r="AR41" s="249">
        <v>167.85632418</v>
      </c>
      <c r="AS41" s="249">
        <v>274.77475132000001</v>
      </c>
      <c r="AT41" s="249">
        <v>215.16757898</v>
      </c>
      <c r="AU41" s="249">
        <v>88.585560810999993</v>
      </c>
      <c r="AV41" s="249">
        <v>7.4652138831999997</v>
      </c>
      <c r="AW41" s="249">
        <v>0</v>
      </c>
      <c r="AX41" s="249">
        <v>0.15500339077</v>
      </c>
      <c r="AY41" s="249">
        <v>0</v>
      </c>
      <c r="AZ41" s="249">
        <v>0</v>
      </c>
      <c r="BA41" s="249">
        <v>2.8648813912</v>
      </c>
      <c r="BB41" s="249">
        <v>1.2183132167999999</v>
      </c>
      <c r="BC41" s="249">
        <v>66.414771215000002</v>
      </c>
      <c r="BD41" s="249">
        <v>166.46170877</v>
      </c>
      <c r="BE41" s="249">
        <v>276.78184177000003</v>
      </c>
      <c r="BF41" s="249">
        <v>208.10100213000001</v>
      </c>
      <c r="BG41" s="249">
        <v>86.869811865000003</v>
      </c>
      <c r="BH41" s="312">
        <v>6.7930919999999997</v>
      </c>
      <c r="BI41" s="312">
        <v>0</v>
      </c>
      <c r="BJ41" s="312">
        <v>0.15500340000000001</v>
      </c>
      <c r="BK41" s="312">
        <v>0</v>
      </c>
      <c r="BL41" s="312">
        <v>0</v>
      </c>
      <c r="BM41" s="312">
        <v>3.0401630000000002</v>
      </c>
      <c r="BN41" s="312">
        <v>1.1122510000000001</v>
      </c>
      <c r="BO41" s="312">
        <v>65.027029999999996</v>
      </c>
      <c r="BP41" s="312">
        <v>171.35650000000001</v>
      </c>
      <c r="BQ41" s="312">
        <v>263.0659</v>
      </c>
      <c r="BR41" s="312">
        <v>214.77860000000001</v>
      </c>
      <c r="BS41" s="312">
        <v>94.019210000000001</v>
      </c>
      <c r="BT41" s="312">
        <v>6.9485640000000002</v>
      </c>
      <c r="BU41" s="312">
        <v>0</v>
      </c>
      <c r="BV41" s="312">
        <v>0.15500340000000001</v>
      </c>
    </row>
    <row r="42" spans="1:74" ht="11.1" customHeight="1" x14ac:dyDescent="0.2">
      <c r="A42" s="9" t="s">
        <v>150</v>
      </c>
      <c r="B42" s="206" t="s">
        <v>437</v>
      </c>
      <c r="C42" s="249">
        <v>0</v>
      </c>
      <c r="D42" s="249">
        <v>7.6363571575999998E-3</v>
      </c>
      <c r="E42" s="249">
        <v>7.2715678113999997</v>
      </c>
      <c r="F42" s="249">
        <v>6.3230380706</v>
      </c>
      <c r="G42" s="249">
        <v>64.645563099</v>
      </c>
      <c r="H42" s="249">
        <v>209.89362198000001</v>
      </c>
      <c r="I42" s="249">
        <v>307.93111329999999</v>
      </c>
      <c r="J42" s="249">
        <v>260.73317116999999</v>
      </c>
      <c r="K42" s="249">
        <v>103.68214799</v>
      </c>
      <c r="L42" s="249">
        <v>11.670882390999999</v>
      </c>
      <c r="M42" s="249">
        <v>0.27036156216000001</v>
      </c>
      <c r="N42" s="249">
        <v>0</v>
      </c>
      <c r="O42" s="249">
        <v>0</v>
      </c>
      <c r="P42" s="249">
        <v>0.30389143184</v>
      </c>
      <c r="Q42" s="249">
        <v>6.4383458415000003</v>
      </c>
      <c r="R42" s="249">
        <v>7.1661697790999996</v>
      </c>
      <c r="S42" s="249">
        <v>58.963891271000001</v>
      </c>
      <c r="T42" s="249">
        <v>210.38916738</v>
      </c>
      <c r="U42" s="249">
        <v>310.79791750999999</v>
      </c>
      <c r="V42" s="249">
        <v>243.25174179000001</v>
      </c>
      <c r="W42" s="249">
        <v>104.55760531</v>
      </c>
      <c r="X42" s="249">
        <v>11.064585072</v>
      </c>
      <c r="Y42" s="249">
        <v>0.27036156216000001</v>
      </c>
      <c r="Z42" s="249">
        <v>0</v>
      </c>
      <c r="AA42" s="249">
        <v>0</v>
      </c>
      <c r="AB42" s="249">
        <v>0.30389143184</v>
      </c>
      <c r="AC42" s="249">
        <v>6.5333888652000001</v>
      </c>
      <c r="AD42" s="249">
        <v>7.1384378221000002</v>
      </c>
      <c r="AE42" s="249">
        <v>71.732069791000001</v>
      </c>
      <c r="AF42" s="249">
        <v>219.41493249000001</v>
      </c>
      <c r="AG42" s="249">
        <v>312.41979809999998</v>
      </c>
      <c r="AH42" s="249">
        <v>246.92127013999999</v>
      </c>
      <c r="AI42" s="249">
        <v>108.98207116</v>
      </c>
      <c r="AJ42" s="249">
        <v>11.017274023000001</v>
      </c>
      <c r="AK42" s="249">
        <v>0.27036156216000001</v>
      </c>
      <c r="AL42" s="249">
        <v>0</v>
      </c>
      <c r="AM42" s="249">
        <v>0</v>
      </c>
      <c r="AN42" s="249">
        <v>0.30389143184</v>
      </c>
      <c r="AO42" s="249">
        <v>6.2161816512000003</v>
      </c>
      <c r="AP42" s="249">
        <v>7.5877094532999996</v>
      </c>
      <c r="AQ42" s="249">
        <v>70.420797342</v>
      </c>
      <c r="AR42" s="249">
        <v>218.02336489000001</v>
      </c>
      <c r="AS42" s="249">
        <v>325.87660417000001</v>
      </c>
      <c r="AT42" s="249">
        <v>251.24602024999999</v>
      </c>
      <c r="AU42" s="249">
        <v>118.92269518000001</v>
      </c>
      <c r="AV42" s="249">
        <v>11.257438064</v>
      </c>
      <c r="AW42" s="249">
        <v>0.19802665338</v>
      </c>
      <c r="AX42" s="249">
        <v>0</v>
      </c>
      <c r="AY42" s="249">
        <v>0</v>
      </c>
      <c r="AZ42" s="249">
        <v>0.30389143184</v>
      </c>
      <c r="BA42" s="249">
        <v>6.5643888638999996</v>
      </c>
      <c r="BB42" s="249">
        <v>5.7076821713000001</v>
      </c>
      <c r="BC42" s="249">
        <v>68.531236399999997</v>
      </c>
      <c r="BD42" s="249">
        <v>219.94584866</v>
      </c>
      <c r="BE42" s="249">
        <v>326.73040577</v>
      </c>
      <c r="BF42" s="249">
        <v>242.44574824</v>
      </c>
      <c r="BG42" s="249">
        <v>116.6296407</v>
      </c>
      <c r="BH42" s="312">
        <v>10.057869999999999</v>
      </c>
      <c r="BI42" s="312">
        <v>0.2264785</v>
      </c>
      <c r="BJ42" s="312">
        <v>0</v>
      </c>
      <c r="BK42" s="312">
        <v>0</v>
      </c>
      <c r="BL42" s="312">
        <v>0.30389139999999998</v>
      </c>
      <c r="BM42" s="312">
        <v>7.1618040000000001</v>
      </c>
      <c r="BN42" s="312">
        <v>5.3995889999999997</v>
      </c>
      <c r="BO42" s="312">
        <v>68.163349999999994</v>
      </c>
      <c r="BP42" s="312">
        <v>225.16489999999999</v>
      </c>
      <c r="BQ42" s="312">
        <v>312.91640000000001</v>
      </c>
      <c r="BR42" s="312">
        <v>242.60499999999999</v>
      </c>
      <c r="BS42" s="312">
        <v>125.6876</v>
      </c>
      <c r="BT42" s="312">
        <v>9.7270629999999993</v>
      </c>
      <c r="BU42" s="312">
        <v>0.25490610000000002</v>
      </c>
      <c r="BV42" s="312">
        <v>0</v>
      </c>
    </row>
    <row r="43" spans="1:74" ht="11.1" customHeight="1" x14ac:dyDescent="0.2">
      <c r="A43" s="9" t="s">
        <v>151</v>
      </c>
      <c r="B43" s="206" t="s">
        <v>469</v>
      </c>
      <c r="C43" s="249">
        <v>29.607321820999999</v>
      </c>
      <c r="D43" s="249">
        <v>29.666613888000001</v>
      </c>
      <c r="E43" s="249">
        <v>57.214898793000003</v>
      </c>
      <c r="F43" s="249">
        <v>87.658761921999997</v>
      </c>
      <c r="G43" s="249">
        <v>206.04944362000001</v>
      </c>
      <c r="H43" s="249">
        <v>371.53132900000003</v>
      </c>
      <c r="I43" s="249">
        <v>447.76116353999998</v>
      </c>
      <c r="J43" s="249">
        <v>429.33533884000002</v>
      </c>
      <c r="K43" s="249">
        <v>289.21778426999998</v>
      </c>
      <c r="L43" s="249">
        <v>130.71965259000001</v>
      </c>
      <c r="M43" s="249">
        <v>51.681881830999998</v>
      </c>
      <c r="N43" s="249">
        <v>47.065762909</v>
      </c>
      <c r="O43" s="249">
        <v>29.874561639</v>
      </c>
      <c r="P43" s="249">
        <v>32.894184774999999</v>
      </c>
      <c r="Q43" s="249">
        <v>56.371267312999997</v>
      </c>
      <c r="R43" s="249">
        <v>94.014602767</v>
      </c>
      <c r="S43" s="249">
        <v>209.2362493</v>
      </c>
      <c r="T43" s="249">
        <v>371.30413635999997</v>
      </c>
      <c r="U43" s="249">
        <v>453.75964026999998</v>
      </c>
      <c r="V43" s="249">
        <v>419.55203753000001</v>
      </c>
      <c r="W43" s="249">
        <v>286.58423957000002</v>
      </c>
      <c r="X43" s="249">
        <v>127.57045711000001</v>
      </c>
      <c r="Y43" s="249">
        <v>53.541152775</v>
      </c>
      <c r="Z43" s="249">
        <v>45.608046039999998</v>
      </c>
      <c r="AA43" s="249">
        <v>28.907060607999998</v>
      </c>
      <c r="AB43" s="249">
        <v>36.484777016999999</v>
      </c>
      <c r="AC43" s="249">
        <v>54.819787910999999</v>
      </c>
      <c r="AD43" s="249">
        <v>94.934834589000005</v>
      </c>
      <c r="AE43" s="249">
        <v>217.9463121</v>
      </c>
      <c r="AF43" s="249">
        <v>370.79284911000002</v>
      </c>
      <c r="AG43" s="249">
        <v>456.27991579000002</v>
      </c>
      <c r="AH43" s="249">
        <v>425.11785308999998</v>
      </c>
      <c r="AI43" s="249">
        <v>297.93068871999998</v>
      </c>
      <c r="AJ43" s="249">
        <v>135.32460817</v>
      </c>
      <c r="AK43" s="249">
        <v>57.490151726000001</v>
      </c>
      <c r="AL43" s="249">
        <v>45.889180201000002</v>
      </c>
      <c r="AM43" s="249">
        <v>29.589421770000001</v>
      </c>
      <c r="AN43" s="249">
        <v>41.354824743000002</v>
      </c>
      <c r="AO43" s="249">
        <v>55.718092579</v>
      </c>
      <c r="AP43" s="249">
        <v>97.756230183</v>
      </c>
      <c r="AQ43" s="249">
        <v>226.97267335000001</v>
      </c>
      <c r="AR43" s="249">
        <v>370.65570758000001</v>
      </c>
      <c r="AS43" s="249">
        <v>465.99654665000003</v>
      </c>
      <c r="AT43" s="249">
        <v>425.94480482</v>
      </c>
      <c r="AU43" s="249">
        <v>308.81307909999998</v>
      </c>
      <c r="AV43" s="249">
        <v>142.06318218000001</v>
      </c>
      <c r="AW43" s="249">
        <v>57.203339198000002</v>
      </c>
      <c r="AX43" s="249">
        <v>47.464885887999998</v>
      </c>
      <c r="AY43" s="249">
        <v>33.260346097000003</v>
      </c>
      <c r="AZ43" s="249">
        <v>45.151050853000001</v>
      </c>
      <c r="BA43" s="249">
        <v>64.123081815000006</v>
      </c>
      <c r="BB43" s="249">
        <v>100.54404509</v>
      </c>
      <c r="BC43" s="249">
        <v>218.44504243</v>
      </c>
      <c r="BD43" s="249">
        <v>359.92382861999999</v>
      </c>
      <c r="BE43" s="249">
        <v>466.41052525999999</v>
      </c>
      <c r="BF43" s="249">
        <v>424.21487037999998</v>
      </c>
      <c r="BG43" s="249">
        <v>303.6730048</v>
      </c>
      <c r="BH43" s="312">
        <v>148.7139</v>
      </c>
      <c r="BI43" s="312">
        <v>61.938690000000001</v>
      </c>
      <c r="BJ43" s="312">
        <v>49.232439999999997</v>
      </c>
      <c r="BK43" s="312">
        <v>34.316000000000003</v>
      </c>
      <c r="BL43" s="312">
        <v>46.47007</v>
      </c>
      <c r="BM43" s="312">
        <v>65.550849999999997</v>
      </c>
      <c r="BN43" s="312">
        <v>96.944730000000007</v>
      </c>
      <c r="BO43" s="312">
        <v>216.2</v>
      </c>
      <c r="BP43" s="312">
        <v>354.56009999999998</v>
      </c>
      <c r="BQ43" s="312">
        <v>460.55770000000001</v>
      </c>
      <c r="BR43" s="312">
        <v>424.52</v>
      </c>
      <c r="BS43" s="312">
        <v>306.45100000000002</v>
      </c>
      <c r="BT43" s="312">
        <v>152.80950000000001</v>
      </c>
      <c r="BU43" s="312">
        <v>62.176380000000002</v>
      </c>
      <c r="BV43" s="312">
        <v>48.331519999999998</v>
      </c>
    </row>
    <row r="44" spans="1:74" ht="11.1" customHeight="1" x14ac:dyDescent="0.2">
      <c r="A44" s="9" t="s">
        <v>152</v>
      </c>
      <c r="B44" s="206" t="s">
        <v>439</v>
      </c>
      <c r="C44" s="249">
        <v>4.1109523147000004</v>
      </c>
      <c r="D44" s="249">
        <v>2.3908134030000001</v>
      </c>
      <c r="E44" s="249">
        <v>26.324701782999998</v>
      </c>
      <c r="F44" s="249">
        <v>34.222788352000002</v>
      </c>
      <c r="G44" s="249">
        <v>156.58529813999999</v>
      </c>
      <c r="H44" s="249">
        <v>353.18619852</v>
      </c>
      <c r="I44" s="249">
        <v>411.99960148999998</v>
      </c>
      <c r="J44" s="249">
        <v>404.98613762999997</v>
      </c>
      <c r="K44" s="249">
        <v>238.72279997000001</v>
      </c>
      <c r="L44" s="249">
        <v>55.241665511999997</v>
      </c>
      <c r="M44" s="249">
        <v>5.0569527181999998</v>
      </c>
      <c r="N44" s="249">
        <v>5.1475706800000003</v>
      </c>
      <c r="O44" s="249">
        <v>5.5876476534000004</v>
      </c>
      <c r="P44" s="249">
        <v>4.0441892946999998</v>
      </c>
      <c r="Q44" s="249">
        <v>24.483179419999999</v>
      </c>
      <c r="R44" s="249">
        <v>40.377039441000001</v>
      </c>
      <c r="S44" s="249">
        <v>152.22506686</v>
      </c>
      <c r="T44" s="249">
        <v>346.15796879999999</v>
      </c>
      <c r="U44" s="249">
        <v>417.80143061000001</v>
      </c>
      <c r="V44" s="249">
        <v>383.64177235</v>
      </c>
      <c r="W44" s="249">
        <v>230.05625003</v>
      </c>
      <c r="X44" s="249">
        <v>52.914371080000002</v>
      </c>
      <c r="Y44" s="249">
        <v>5.3112401904000004</v>
      </c>
      <c r="Z44" s="249">
        <v>4.6908550311999999</v>
      </c>
      <c r="AA44" s="249">
        <v>5.4118153160000002</v>
      </c>
      <c r="AB44" s="249">
        <v>5.9122326194000001</v>
      </c>
      <c r="AC44" s="249">
        <v>24.544709830999999</v>
      </c>
      <c r="AD44" s="249">
        <v>38.588507151000002</v>
      </c>
      <c r="AE44" s="249">
        <v>166.89952983000001</v>
      </c>
      <c r="AF44" s="249">
        <v>349.05827309</v>
      </c>
      <c r="AG44" s="249">
        <v>420.81192049999999</v>
      </c>
      <c r="AH44" s="249">
        <v>387.84579574000003</v>
      </c>
      <c r="AI44" s="249">
        <v>240.36804813000001</v>
      </c>
      <c r="AJ44" s="249">
        <v>57.157606741000002</v>
      </c>
      <c r="AK44" s="249">
        <v>5.2505774224000001</v>
      </c>
      <c r="AL44" s="249">
        <v>4.6073996637999999</v>
      </c>
      <c r="AM44" s="249">
        <v>5.4796746010000001</v>
      </c>
      <c r="AN44" s="249">
        <v>7.0247932411000003</v>
      </c>
      <c r="AO44" s="249">
        <v>23.383505224</v>
      </c>
      <c r="AP44" s="249">
        <v>39.514658857999997</v>
      </c>
      <c r="AQ44" s="249">
        <v>173.95665104</v>
      </c>
      <c r="AR44" s="249">
        <v>343.54366900999997</v>
      </c>
      <c r="AS44" s="249">
        <v>431.82315038000002</v>
      </c>
      <c r="AT44" s="249">
        <v>394.71248200000002</v>
      </c>
      <c r="AU44" s="249">
        <v>255.72021547</v>
      </c>
      <c r="AV44" s="249">
        <v>61.896927587999997</v>
      </c>
      <c r="AW44" s="249">
        <v>5.0077400738</v>
      </c>
      <c r="AX44" s="249">
        <v>5.1153743544000001</v>
      </c>
      <c r="AY44" s="249">
        <v>6.7248587698</v>
      </c>
      <c r="AZ44" s="249">
        <v>7.4562666841</v>
      </c>
      <c r="BA44" s="249">
        <v>28.203259055</v>
      </c>
      <c r="BB44" s="249">
        <v>37.056497354000001</v>
      </c>
      <c r="BC44" s="249">
        <v>164.40825307</v>
      </c>
      <c r="BD44" s="249">
        <v>330.77713292999999</v>
      </c>
      <c r="BE44" s="249">
        <v>429.88527574</v>
      </c>
      <c r="BF44" s="249">
        <v>384.39998330999998</v>
      </c>
      <c r="BG44" s="249">
        <v>250.74687122</v>
      </c>
      <c r="BH44" s="312">
        <v>63.529139999999998</v>
      </c>
      <c r="BI44" s="312">
        <v>5.7377370000000001</v>
      </c>
      <c r="BJ44" s="312">
        <v>5.2278010000000004</v>
      </c>
      <c r="BK44" s="312">
        <v>7.130681</v>
      </c>
      <c r="BL44" s="312">
        <v>7.2383689999999996</v>
      </c>
      <c r="BM44" s="312">
        <v>29.360050000000001</v>
      </c>
      <c r="BN44" s="312">
        <v>33.372570000000003</v>
      </c>
      <c r="BO44" s="312">
        <v>162.41630000000001</v>
      </c>
      <c r="BP44" s="312">
        <v>322.62810000000002</v>
      </c>
      <c r="BQ44" s="312">
        <v>420.8476</v>
      </c>
      <c r="BR44" s="312">
        <v>381.91649999999998</v>
      </c>
      <c r="BS44" s="312">
        <v>257.49369999999999</v>
      </c>
      <c r="BT44" s="312">
        <v>66.395669999999996</v>
      </c>
      <c r="BU44" s="312">
        <v>5.9043000000000001</v>
      </c>
      <c r="BV44" s="312">
        <v>5.2530530000000004</v>
      </c>
    </row>
    <row r="45" spans="1:74" ht="11.1" customHeight="1" x14ac:dyDescent="0.2">
      <c r="A45" s="9" t="s">
        <v>153</v>
      </c>
      <c r="B45" s="206" t="s">
        <v>440</v>
      </c>
      <c r="C45" s="249">
        <v>11.177135230999999</v>
      </c>
      <c r="D45" s="249">
        <v>16.251789882000001</v>
      </c>
      <c r="E45" s="249">
        <v>62.101653421999998</v>
      </c>
      <c r="F45" s="249">
        <v>113.61441031</v>
      </c>
      <c r="G45" s="249">
        <v>270.85999645999999</v>
      </c>
      <c r="H45" s="249">
        <v>491.80855205</v>
      </c>
      <c r="I45" s="249">
        <v>563.85856232000003</v>
      </c>
      <c r="J45" s="249">
        <v>579.67003509000006</v>
      </c>
      <c r="K45" s="249">
        <v>383.76570289</v>
      </c>
      <c r="L45" s="249">
        <v>154.26959502</v>
      </c>
      <c r="M45" s="249">
        <v>38.427993571000002</v>
      </c>
      <c r="N45" s="249">
        <v>11.851085335</v>
      </c>
      <c r="O45" s="249">
        <v>14.041375132000001</v>
      </c>
      <c r="P45" s="249">
        <v>22.071579469</v>
      </c>
      <c r="Q45" s="249">
        <v>63.642188085999997</v>
      </c>
      <c r="R45" s="249">
        <v>122.29957477000001</v>
      </c>
      <c r="S45" s="249">
        <v>269.42706883</v>
      </c>
      <c r="T45" s="249">
        <v>494.84694013000001</v>
      </c>
      <c r="U45" s="249">
        <v>576.24843899999996</v>
      </c>
      <c r="V45" s="249">
        <v>573.62285935</v>
      </c>
      <c r="W45" s="249">
        <v>381.76613803999999</v>
      </c>
      <c r="X45" s="249">
        <v>152.00905336</v>
      </c>
      <c r="Y45" s="249">
        <v>40.954237884999998</v>
      </c>
      <c r="Z45" s="249">
        <v>10.848786934</v>
      </c>
      <c r="AA45" s="249">
        <v>13.506319655</v>
      </c>
      <c r="AB45" s="249">
        <v>22.79016644</v>
      </c>
      <c r="AC45" s="249">
        <v>67.133380153000004</v>
      </c>
      <c r="AD45" s="249">
        <v>118.12870721</v>
      </c>
      <c r="AE45" s="249">
        <v>279.91427042999999</v>
      </c>
      <c r="AF45" s="249">
        <v>498.96208739999997</v>
      </c>
      <c r="AG45" s="249">
        <v>582.23497032</v>
      </c>
      <c r="AH45" s="249">
        <v>578.81612722</v>
      </c>
      <c r="AI45" s="249">
        <v>391.05113847000001</v>
      </c>
      <c r="AJ45" s="249">
        <v>155.29187715</v>
      </c>
      <c r="AK45" s="249">
        <v>38.734791727000001</v>
      </c>
      <c r="AL45" s="249">
        <v>10.899572094</v>
      </c>
      <c r="AM45" s="249">
        <v>13.161827914</v>
      </c>
      <c r="AN45" s="249">
        <v>21.889602190000002</v>
      </c>
      <c r="AO45" s="249">
        <v>64.825201632000002</v>
      </c>
      <c r="AP45" s="249">
        <v>118.15744201</v>
      </c>
      <c r="AQ45" s="249">
        <v>281.52088786000002</v>
      </c>
      <c r="AR45" s="249">
        <v>492.21756963000001</v>
      </c>
      <c r="AS45" s="249">
        <v>578.69250913999997</v>
      </c>
      <c r="AT45" s="249">
        <v>585.60093318999998</v>
      </c>
      <c r="AU45" s="249">
        <v>411.45130022000001</v>
      </c>
      <c r="AV45" s="249">
        <v>157.98010624</v>
      </c>
      <c r="AW45" s="249">
        <v>36.965941745000002</v>
      </c>
      <c r="AX45" s="249">
        <v>12.087423984999999</v>
      </c>
      <c r="AY45" s="249">
        <v>15.433074301</v>
      </c>
      <c r="AZ45" s="249">
        <v>23.178210367999998</v>
      </c>
      <c r="BA45" s="249">
        <v>75.527318407999999</v>
      </c>
      <c r="BB45" s="249">
        <v>118.28101151</v>
      </c>
      <c r="BC45" s="249">
        <v>277.64318294999998</v>
      </c>
      <c r="BD45" s="249">
        <v>484.42277399</v>
      </c>
      <c r="BE45" s="249">
        <v>583.60756063999997</v>
      </c>
      <c r="BF45" s="249">
        <v>579.94865886000002</v>
      </c>
      <c r="BG45" s="249">
        <v>403.80844879</v>
      </c>
      <c r="BH45" s="312">
        <v>157.3399</v>
      </c>
      <c r="BI45" s="312">
        <v>40.548720000000003</v>
      </c>
      <c r="BJ45" s="312">
        <v>12.17536</v>
      </c>
      <c r="BK45" s="312">
        <v>16.088329999999999</v>
      </c>
      <c r="BL45" s="312">
        <v>22.609749999999998</v>
      </c>
      <c r="BM45" s="312">
        <v>74.325969999999998</v>
      </c>
      <c r="BN45" s="312">
        <v>108.1871</v>
      </c>
      <c r="BO45" s="312">
        <v>272.74979999999999</v>
      </c>
      <c r="BP45" s="312">
        <v>471.87909999999999</v>
      </c>
      <c r="BQ45" s="312">
        <v>566.78769999999997</v>
      </c>
      <c r="BR45" s="312">
        <v>563.55560000000003</v>
      </c>
      <c r="BS45" s="312">
        <v>405.00439999999998</v>
      </c>
      <c r="BT45" s="312">
        <v>159.1088</v>
      </c>
      <c r="BU45" s="312">
        <v>40.755780000000001</v>
      </c>
      <c r="BV45" s="312">
        <v>12.511329999999999</v>
      </c>
    </row>
    <row r="46" spans="1:74" ht="11.1" customHeight="1" x14ac:dyDescent="0.2">
      <c r="A46" s="9" t="s">
        <v>154</v>
      </c>
      <c r="B46" s="206" t="s">
        <v>441</v>
      </c>
      <c r="C46" s="249">
        <v>0.91022446698000004</v>
      </c>
      <c r="D46" s="249">
        <v>3.9563783299000002</v>
      </c>
      <c r="E46" s="249">
        <v>18.121710148999998</v>
      </c>
      <c r="F46" s="249">
        <v>41.175646018000002</v>
      </c>
      <c r="G46" s="249">
        <v>107.28344994</v>
      </c>
      <c r="H46" s="249">
        <v>274.35286933999998</v>
      </c>
      <c r="I46" s="249">
        <v>385.00511062999999</v>
      </c>
      <c r="J46" s="249">
        <v>338.14292547999997</v>
      </c>
      <c r="K46" s="249">
        <v>204.87054161</v>
      </c>
      <c r="L46" s="249">
        <v>69.991278141999999</v>
      </c>
      <c r="M46" s="249">
        <v>10.453671135</v>
      </c>
      <c r="N46" s="249">
        <v>0</v>
      </c>
      <c r="O46" s="249">
        <v>0.91022446698000004</v>
      </c>
      <c r="P46" s="249">
        <v>4.1649178062000001</v>
      </c>
      <c r="Q46" s="249">
        <v>18.907602497999999</v>
      </c>
      <c r="R46" s="249">
        <v>41.733195322</v>
      </c>
      <c r="S46" s="249">
        <v>104.66120831000001</v>
      </c>
      <c r="T46" s="249">
        <v>277.90610177999997</v>
      </c>
      <c r="U46" s="249">
        <v>383.37731317999999</v>
      </c>
      <c r="V46" s="249">
        <v>333.65196465000002</v>
      </c>
      <c r="W46" s="249">
        <v>202.47964777000001</v>
      </c>
      <c r="X46" s="249">
        <v>72.312277656000006</v>
      </c>
      <c r="Y46" s="249">
        <v>11.261249936</v>
      </c>
      <c r="Z46" s="249">
        <v>0.11454523375</v>
      </c>
      <c r="AA46" s="249">
        <v>1.3278743791000001</v>
      </c>
      <c r="AB46" s="249">
        <v>4.2478021607000001</v>
      </c>
      <c r="AC46" s="249">
        <v>18.991456207999999</v>
      </c>
      <c r="AD46" s="249">
        <v>44.776337269999999</v>
      </c>
      <c r="AE46" s="249">
        <v>109.98170422</v>
      </c>
      <c r="AF46" s="249">
        <v>280.95744703000003</v>
      </c>
      <c r="AG46" s="249">
        <v>386.84536394000003</v>
      </c>
      <c r="AH46" s="249">
        <v>335.07348507</v>
      </c>
      <c r="AI46" s="249">
        <v>206.43561919999999</v>
      </c>
      <c r="AJ46" s="249">
        <v>69.664718593999993</v>
      </c>
      <c r="AK46" s="249">
        <v>10.371729301</v>
      </c>
      <c r="AL46" s="249">
        <v>0.11454523375</v>
      </c>
      <c r="AM46" s="249">
        <v>1.1578918005000001</v>
      </c>
      <c r="AN46" s="249">
        <v>3.9863661991999999</v>
      </c>
      <c r="AO46" s="249">
        <v>18.523686728000001</v>
      </c>
      <c r="AP46" s="249">
        <v>46.542946864000001</v>
      </c>
      <c r="AQ46" s="249">
        <v>98.992477046000005</v>
      </c>
      <c r="AR46" s="249">
        <v>284.04624009999998</v>
      </c>
      <c r="AS46" s="249">
        <v>387.24530555000001</v>
      </c>
      <c r="AT46" s="249">
        <v>341.44056274000002</v>
      </c>
      <c r="AU46" s="249">
        <v>205.50339568999999</v>
      </c>
      <c r="AV46" s="249">
        <v>70.180170883000002</v>
      </c>
      <c r="AW46" s="249">
        <v>10.118634155000001</v>
      </c>
      <c r="AX46" s="249">
        <v>0.11454523375</v>
      </c>
      <c r="AY46" s="249">
        <v>1.0419904555999999</v>
      </c>
      <c r="AZ46" s="249">
        <v>4.0134455795999999</v>
      </c>
      <c r="BA46" s="249">
        <v>18.758973302000001</v>
      </c>
      <c r="BB46" s="249">
        <v>48.270612278999998</v>
      </c>
      <c r="BC46" s="249">
        <v>107.77849055</v>
      </c>
      <c r="BD46" s="249">
        <v>285.34630550000003</v>
      </c>
      <c r="BE46" s="249">
        <v>390.32594251</v>
      </c>
      <c r="BF46" s="249">
        <v>352.81465846999998</v>
      </c>
      <c r="BG46" s="249">
        <v>205.59793898000001</v>
      </c>
      <c r="BH46" s="312">
        <v>73.672870000000003</v>
      </c>
      <c r="BI46" s="312">
        <v>11.28243</v>
      </c>
      <c r="BJ46" s="312">
        <v>0.1145452</v>
      </c>
      <c r="BK46" s="312">
        <v>1.0463340000000001</v>
      </c>
      <c r="BL46" s="312">
        <v>4.329332</v>
      </c>
      <c r="BM46" s="312">
        <v>17.852319999999999</v>
      </c>
      <c r="BN46" s="312">
        <v>49.775449999999999</v>
      </c>
      <c r="BO46" s="312">
        <v>112.8468</v>
      </c>
      <c r="BP46" s="312">
        <v>296.28359999999998</v>
      </c>
      <c r="BQ46" s="312">
        <v>393.81729999999999</v>
      </c>
      <c r="BR46" s="312">
        <v>345.72219999999999</v>
      </c>
      <c r="BS46" s="312">
        <v>204.3725</v>
      </c>
      <c r="BT46" s="312">
        <v>72.983270000000005</v>
      </c>
      <c r="BU46" s="312">
        <v>11.704639999999999</v>
      </c>
      <c r="BV46" s="312">
        <v>0.17206260000000001</v>
      </c>
    </row>
    <row r="47" spans="1:74" ht="11.1" customHeight="1" x14ac:dyDescent="0.2">
      <c r="A47" s="9" t="s">
        <v>155</v>
      </c>
      <c r="B47" s="206" t="s">
        <v>442</v>
      </c>
      <c r="C47" s="249">
        <v>8.9570050799000001</v>
      </c>
      <c r="D47" s="249">
        <v>8.4319640880000009</v>
      </c>
      <c r="E47" s="249">
        <v>12.961717355999999</v>
      </c>
      <c r="F47" s="249">
        <v>19.465863327000001</v>
      </c>
      <c r="G47" s="249">
        <v>44.801760782000002</v>
      </c>
      <c r="H47" s="249">
        <v>116.32139814</v>
      </c>
      <c r="I47" s="249">
        <v>224.32855649000001</v>
      </c>
      <c r="J47" s="249">
        <v>227.05959704</v>
      </c>
      <c r="K47" s="249">
        <v>156.14024972000001</v>
      </c>
      <c r="L47" s="249">
        <v>51.027174328999997</v>
      </c>
      <c r="M47" s="249">
        <v>14.407740797000001</v>
      </c>
      <c r="N47" s="249">
        <v>8.5360145070000009</v>
      </c>
      <c r="O47" s="249">
        <v>8.8606414946999994</v>
      </c>
      <c r="P47" s="249">
        <v>8.4846008953999998</v>
      </c>
      <c r="Q47" s="249">
        <v>13.123273409999999</v>
      </c>
      <c r="R47" s="249">
        <v>20.098010633000001</v>
      </c>
      <c r="S47" s="249">
        <v>44.606119780999997</v>
      </c>
      <c r="T47" s="249">
        <v>120.60930388</v>
      </c>
      <c r="U47" s="249">
        <v>228.93005875</v>
      </c>
      <c r="V47" s="249">
        <v>231.53090953</v>
      </c>
      <c r="W47" s="249">
        <v>160.66642747</v>
      </c>
      <c r="X47" s="249">
        <v>54.577284464999998</v>
      </c>
      <c r="Y47" s="249">
        <v>15.021968386999999</v>
      </c>
      <c r="Z47" s="249">
        <v>8.6591529099999995</v>
      </c>
      <c r="AA47" s="249">
        <v>9.7214140986000004</v>
      </c>
      <c r="AB47" s="249">
        <v>8.5510235731000002</v>
      </c>
      <c r="AC47" s="249">
        <v>12.787634143</v>
      </c>
      <c r="AD47" s="249">
        <v>20.804988015999999</v>
      </c>
      <c r="AE47" s="249">
        <v>45.141724037000003</v>
      </c>
      <c r="AF47" s="249">
        <v>119.33123870999999</v>
      </c>
      <c r="AG47" s="249">
        <v>238.43895866</v>
      </c>
      <c r="AH47" s="249">
        <v>233.43649970999999</v>
      </c>
      <c r="AI47" s="249">
        <v>158.99776251</v>
      </c>
      <c r="AJ47" s="249">
        <v>53.146864610000002</v>
      </c>
      <c r="AK47" s="249">
        <v>14.777405291999999</v>
      </c>
      <c r="AL47" s="249">
        <v>8.7907317565999996</v>
      </c>
      <c r="AM47" s="249">
        <v>9.5796498894000006</v>
      </c>
      <c r="AN47" s="249">
        <v>8.5266481549000002</v>
      </c>
      <c r="AO47" s="249">
        <v>12.89274331</v>
      </c>
      <c r="AP47" s="249">
        <v>22.100011044999999</v>
      </c>
      <c r="AQ47" s="249">
        <v>39.948129971999997</v>
      </c>
      <c r="AR47" s="249">
        <v>123.26232714</v>
      </c>
      <c r="AS47" s="249">
        <v>233.86952901999999</v>
      </c>
      <c r="AT47" s="249">
        <v>236.94117328999999</v>
      </c>
      <c r="AU47" s="249">
        <v>153.24824518</v>
      </c>
      <c r="AV47" s="249">
        <v>54.405424379000003</v>
      </c>
      <c r="AW47" s="249">
        <v>14.980170828</v>
      </c>
      <c r="AX47" s="249">
        <v>9.0774946291000003</v>
      </c>
      <c r="AY47" s="249">
        <v>9.6922377435999998</v>
      </c>
      <c r="AZ47" s="249">
        <v>8.6967496254000007</v>
      </c>
      <c r="BA47" s="249">
        <v>12.917482556</v>
      </c>
      <c r="BB47" s="249">
        <v>23.068443182999999</v>
      </c>
      <c r="BC47" s="249">
        <v>44.304037452999999</v>
      </c>
      <c r="BD47" s="249">
        <v>125.62111686</v>
      </c>
      <c r="BE47" s="249">
        <v>236.62455198999999</v>
      </c>
      <c r="BF47" s="249">
        <v>249.29034783</v>
      </c>
      <c r="BG47" s="249">
        <v>161.47906692000001</v>
      </c>
      <c r="BH47" s="312">
        <v>61.066220000000001</v>
      </c>
      <c r="BI47" s="312">
        <v>15.55002</v>
      </c>
      <c r="BJ47" s="312">
        <v>9.2755620000000008</v>
      </c>
      <c r="BK47" s="312">
        <v>9.9428330000000003</v>
      </c>
      <c r="BL47" s="312">
        <v>8.6624529999999993</v>
      </c>
      <c r="BM47" s="312">
        <v>12.65659</v>
      </c>
      <c r="BN47" s="312">
        <v>23.79017</v>
      </c>
      <c r="BO47" s="312">
        <v>47.077970000000001</v>
      </c>
      <c r="BP47" s="312">
        <v>136.7825</v>
      </c>
      <c r="BQ47" s="312">
        <v>248.08510000000001</v>
      </c>
      <c r="BR47" s="312">
        <v>254.0085</v>
      </c>
      <c r="BS47" s="312">
        <v>162.38829999999999</v>
      </c>
      <c r="BT47" s="312">
        <v>60.517310000000002</v>
      </c>
      <c r="BU47" s="312">
        <v>15.70866</v>
      </c>
      <c r="BV47" s="312">
        <v>9.1984169999999992</v>
      </c>
    </row>
    <row r="48" spans="1:74" ht="11.1" customHeight="1" x14ac:dyDescent="0.2">
      <c r="A48" s="9" t="s">
        <v>156</v>
      </c>
      <c r="B48" s="207" t="s">
        <v>470</v>
      </c>
      <c r="C48" s="247">
        <v>8.8302070578999992</v>
      </c>
      <c r="D48" s="247">
        <v>9.4793171499</v>
      </c>
      <c r="E48" s="247">
        <v>24.401406947000002</v>
      </c>
      <c r="F48" s="247">
        <v>39.313908581</v>
      </c>
      <c r="G48" s="247">
        <v>115.41302291</v>
      </c>
      <c r="H48" s="247">
        <v>250.03200034</v>
      </c>
      <c r="I48" s="247">
        <v>346.09277674999998</v>
      </c>
      <c r="J48" s="247">
        <v>323.04767951999997</v>
      </c>
      <c r="K48" s="247">
        <v>186.97245921999999</v>
      </c>
      <c r="L48" s="247">
        <v>63.130541839000003</v>
      </c>
      <c r="M48" s="247">
        <v>18.049795629999998</v>
      </c>
      <c r="N48" s="247">
        <v>12.316997259000001</v>
      </c>
      <c r="O48" s="247">
        <v>9.3328118056000005</v>
      </c>
      <c r="P48" s="247">
        <v>10.984666298</v>
      </c>
      <c r="Q48" s="247">
        <v>24.408130406000001</v>
      </c>
      <c r="R48" s="247">
        <v>42.395032237999999</v>
      </c>
      <c r="S48" s="247">
        <v>114.12184495</v>
      </c>
      <c r="T48" s="247">
        <v>250.90762265999999</v>
      </c>
      <c r="U48" s="247">
        <v>351.60476514999999</v>
      </c>
      <c r="V48" s="247">
        <v>315.97977828</v>
      </c>
      <c r="W48" s="247">
        <v>186.65371976</v>
      </c>
      <c r="X48" s="247">
        <v>62.766920659999997</v>
      </c>
      <c r="Y48" s="247">
        <v>18.960847637000001</v>
      </c>
      <c r="Z48" s="247">
        <v>11.94620332</v>
      </c>
      <c r="AA48" s="247">
        <v>9.2595207199999994</v>
      </c>
      <c r="AB48" s="247">
        <v>11.950670123</v>
      </c>
      <c r="AC48" s="247">
        <v>24.551162604000002</v>
      </c>
      <c r="AD48" s="247">
        <v>42.409558771999997</v>
      </c>
      <c r="AE48" s="247">
        <v>122.14778922000001</v>
      </c>
      <c r="AF48" s="247">
        <v>251.62899161000001</v>
      </c>
      <c r="AG48" s="247">
        <v>356.01580310000003</v>
      </c>
      <c r="AH48" s="247">
        <v>322.87499946999998</v>
      </c>
      <c r="AI48" s="247">
        <v>192.59414867999999</v>
      </c>
      <c r="AJ48" s="247">
        <v>64.729047205000001</v>
      </c>
      <c r="AK48" s="247">
        <v>19.405155929999999</v>
      </c>
      <c r="AL48" s="247">
        <v>12.050147329</v>
      </c>
      <c r="AM48" s="247">
        <v>9.3434969693000003</v>
      </c>
      <c r="AN48" s="247">
        <v>12.879715705000001</v>
      </c>
      <c r="AO48" s="247">
        <v>24.386037819999999</v>
      </c>
      <c r="AP48" s="247">
        <v>43.511100097000003</v>
      </c>
      <c r="AQ48" s="247">
        <v>123.17608190999999</v>
      </c>
      <c r="AR48" s="247">
        <v>252.04361754000001</v>
      </c>
      <c r="AS48" s="247">
        <v>364.61954308000003</v>
      </c>
      <c r="AT48" s="247">
        <v>326.05716647999998</v>
      </c>
      <c r="AU48" s="247">
        <v>199.88921779</v>
      </c>
      <c r="AV48" s="247">
        <v>67.276632495000001</v>
      </c>
      <c r="AW48" s="247">
        <v>19.180538352999999</v>
      </c>
      <c r="AX48" s="247">
        <v>12.607345612</v>
      </c>
      <c r="AY48" s="247">
        <v>10.446390833000001</v>
      </c>
      <c r="AZ48" s="247">
        <v>13.855797167</v>
      </c>
      <c r="BA48" s="247">
        <v>27.752529572</v>
      </c>
      <c r="BB48" s="247">
        <v>44.076823167999997</v>
      </c>
      <c r="BC48" s="247">
        <v>120.84207145000001</v>
      </c>
      <c r="BD48" s="247">
        <v>248.37264325000001</v>
      </c>
      <c r="BE48" s="247">
        <v>366.78675057999999</v>
      </c>
      <c r="BF48" s="247">
        <v>326.44284357999999</v>
      </c>
      <c r="BG48" s="247">
        <v>198.40036911999999</v>
      </c>
      <c r="BH48" s="313">
        <v>69.961590000000001</v>
      </c>
      <c r="BI48" s="313">
        <v>20.840520000000001</v>
      </c>
      <c r="BJ48" s="313">
        <v>13.01614</v>
      </c>
      <c r="BK48" s="313">
        <v>10.818569999999999</v>
      </c>
      <c r="BL48" s="313">
        <v>14.08188</v>
      </c>
      <c r="BM48" s="313">
        <v>27.992709999999999</v>
      </c>
      <c r="BN48" s="313">
        <v>42.269089999999998</v>
      </c>
      <c r="BO48" s="313">
        <v>120.1936</v>
      </c>
      <c r="BP48" s="313">
        <v>249.92679999999999</v>
      </c>
      <c r="BQ48" s="313">
        <v>360.97989999999999</v>
      </c>
      <c r="BR48" s="313">
        <v>327.25830000000002</v>
      </c>
      <c r="BS48" s="313">
        <v>201.63720000000001</v>
      </c>
      <c r="BT48" s="313">
        <v>71.209419999999994</v>
      </c>
      <c r="BU48" s="313">
        <v>21.041460000000001</v>
      </c>
      <c r="BV48" s="313">
        <v>12.901949999999999</v>
      </c>
    </row>
    <row r="49" spans="1:74" s="192" customFormat="1" ht="12.05" customHeight="1" x14ac:dyDescent="0.25">
      <c r="A49" s="148"/>
      <c r="B49" s="779" t="s">
        <v>815</v>
      </c>
      <c r="C49" s="763"/>
      <c r="D49" s="763"/>
      <c r="E49" s="763"/>
      <c r="F49" s="763"/>
      <c r="G49" s="763"/>
      <c r="H49" s="763"/>
      <c r="I49" s="763"/>
      <c r="J49" s="763"/>
      <c r="K49" s="763"/>
      <c r="L49" s="763"/>
      <c r="M49" s="763"/>
      <c r="N49" s="763"/>
      <c r="O49" s="763"/>
      <c r="P49" s="763"/>
      <c r="Q49" s="763"/>
      <c r="AY49" s="454"/>
      <c r="AZ49" s="454"/>
      <c r="BA49" s="454"/>
      <c r="BB49" s="454"/>
      <c r="BC49" s="685"/>
      <c r="BD49" s="685"/>
      <c r="BE49" s="685"/>
      <c r="BF49" s="685"/>
      <c r="BG49" s="454"/>
      <c r="BH49" s="454"/>
      <c r="BI49" s="454"/>
      <c r="BJ49" s="454"/>
    </row>
    <row r="50" spans="1:74" s="429" customFormat="1" ht="12.05" customHeight="1" x14ac:dyDescent="0.25">
      <c r="A50" s="426"/>
      <c r="B50" s="783" t="str">
        <f>"Notes: "&amp;"EIA completed modeling and analysis for this report on " &amp;Dates!D2&amp;"."</f>
        <v>Notes: EIA completed modeling and analysis for this report on Thursday October 7, 2021.</v>
      </c>
      <c r="C50" s="783"/>
      <c r="D50" s="783"/>
      <c r="E50" s="783"/>
      <c r="F50" s="783"/>
      <c r="G50" s="783"/>
      <c r="H50" s="783"/>
      <c r="I50" s="783"/>
      <c r="J50" s="783"/>
      <c r="K50" s="783"/>
      <c r="L50" s="783"/>
      <c r="M50" s="783"/>
      <c r="N50" s="783"/>
      <c r="O50" s="783"/>
      <c r="P50" s="783"/>
      <c r="Q50" s="783"/>
      <c r="AY50" s="455"/>
      <c r="AZ50" s="455"/>
      <c r="BA50" s="455"/>
      <c r="BB50" s="455"/>
      <c r="BC50" s="644"/>
      <c r="BD50" s="644"/>
      <c r="BE50" s="644"/>
      <c r="BF50" s="644"/>
      <c r="BG50" s="455"/>
      <c r="BH50" s="455"/>
      <c r="BI50" s="455"/>
      <c r="BJ50" s="455"/>
    </row>
    <row r="51" spans="1:74" s="429" customFormat="1" ht="12.05" customHeight="1" x14ac:dyDescent="0.25">
      <c r="A51" s="426"/>
      <c r="B51" s="756" t="s">
        <v>353</v>
      </c>
      <c r="C51" s="755"/>
      <c r="D51" s="755"/>
      <c r="E51" s="755"/>
      <c r="F51" s="755"/>
      <c r="G51" s="755"/>
      <c r="H51" s="755"/>
      <c r="I51" s="755"/>
      <c r="J51" s="755"/>
      <c r="K51" s="755"/>
      <c r="L51" s="755"/>
      <c r="M51" s="755"/>
      <c r="N51" s="755"/>
      <c r="O51" s="755"/>
      <c r="P51" s="755"/>
      <c r="Q51" s="755"/>
      <c r="AY51" s="455"/>
      <c r="AZ51" s="455"/>
      <c r="BA51" s="455"/>
      <c r="BB51" s="455"/>
      <c r="BC51" s="644"/>
      <c r="BD51" s="644"/>
      <c r="BE51" s="644"/>
      <c r="BF51" s="644"/>
      <c r="BG51" s="455"/>
      <c r="BH51" s="455"/>
      <c r="BI51" s="455"/>
      <c r="BJ51" s="455"/>
    </row>
    <row r="52" spans="1:74" s="429" customFormat="1" ht="12.05" customHeight="1" x14ac:dyDescent="0.25">
      <c r="A52" s="430"/>
      <c r="B52" s="783" t="s">
        <v>1369</v>
      </c>
      <c r="C52" s="748"/>
      <c r="D52" s="748"/>
      <c r="E52" s="748"/>
      <c r="F52" s="748"/>
      <c r="G52" s="748"/>
      <c r="H52" s="748"/>
      <c r="I52" s="748"/>
      <c r="J52" s="748"/>
      <c r="K52" s="748"/>
      <c r="L52" s="748"/>
      <c r="M52" s="748"/>
      <c r="N52" s="748"/>
      <c r="O52" s="748"/>
      <c r="P52" s="748"/>
      <c r="Q52" s="742"/>
      <c r="AY52" s="455"/>
      <c r="AZ52" s="455"/>
      <c r="BA52" s="455"/>
      <c r="BB52" s="455"/>
      <c r="BC52" s="455"/>
      <c r="BD52" s="644"/>
      <c r="BE52" s="644"/>
      <c r="BF52" s="644"/>
      <c r="BG52" s="455"/>
      <c r="BH52" s="455"/>
      <c r="BI52" s="455"/>
      <c r="BJ52" s="455"/>
    </row>
    <row r="53" spans="1:74" s="429" customFormat="1" ht="12.05" customHeight="1" x14ac:dyDescent="0.25">
      <c r="A53" s="430"/>
      <c r="B53" s="783" t="s">
        <v>161</v>
      </c>
      <c r="C53" s="748"/>
      <c r="D53" s="748"/>
      <c r="E53" s="748"/>
      <c r="F53" s="748"/>
      <c r="G53" s="748"/>
      <c r="H53" s="748"/>
      <c r="I53" s="748"/>
      <c r="J53" s="748"/>
      <c r="K53" s="748"/>
      <c r="L53" s="748"/>
      <c r="M53" s="748"/>
      <c r="N53" s="748"/>
      <c r="O53" s="748"/>
      <c r="P53" s="748"/>
      <c r="Q53" s="742"/>
      <c r="AY53" s="455"/>
      <c r="AZ53" s="455"/>
      <c r="BA53" s="455"/>
      <c r="BB53" s="455"/>
      <c r="BC53" s="455"/>
      <c r="BD53" s="644"/>
      <c r="BE53" s="644"/>
      <c r="BF53" s="644"/>
      <c r="BG53" s="455"/>
      <c r="BH53" s="455"/>
      <c r="BI53" s="455"/>
      <c r="BJ53" s="455"/>
    </row>
    <row r="54" spans="1:74" s="429" customFormat="1" ht="12.05" customHeight="1" x14ac:dyDescent="0.25">
      <c r="A54" s="430"/>
      <c r="B54" s="783" t="s">
        <v>353</v>
      </c>
      <c r="C54" s="748"/>
      <c r="D54" s="748"/>
      <c r="E54" s="748"/>
      <c r="F54" s="748"/>
      <c r="G54" s="748"/>
      <c r="H54" s="748"/>
      <c r="I54" s="748"/>
      <c r="J54" s="748"/>
      <c r="K54" s="748"/>
      <c r="L54" s="748"/>
      <c r="M54" s="748"/>
      <c r="N54" s="748"/>
      <c r="O54" s="748"/>
      <c r="P54" s="748"/>
      <c r="Q54" s="742"/>
      <c r="AY54" s="455"/>
      <c r="AZ54" s="455"/>
      <c r="BA54" s="455"/>
      <c r="BB54" s="455"/>
      <c r="BC54" s="455"/>
      <c r="BD54" s="644"/>
      <c r="BE54" s="644"/>
      <c r="BF54" s="644"/>
      <c r="BG54" s="455"/>
      <c r="BH54" s="455"/>
      <c r="BI54" s="455"/>
      <c r="BJ54" s="455"/>
    </row>
    <row r="55" spans="1:74" s="431" customFormat="1" ht="12.05" customHeight="1" x14ac:dyDescent="0.25">
      <c r="A55" s="430"/>
      <c r="B55" s="783" t="s">
        <v>162</v>
      </c>
      <c r="C55" s="748"/>
      <c r="D55" s="748"/>
      <c r="E55" s="748"/>
      <c r="F55" s="748"/>
      <c r="G55" s="748"/>
      <c r="H55" s="748"/>
      <c r="I55" s="748"/>
      <c r="J55" s="748"/>
      <c r="K55" s="748"/>
      <c r="L55" s="748"/>
      <c r="M55" s="748"/>
      <c r="N55" s="748"/>
      <c r="O55" s="748"/>
      <c r="P55" s="748"/>
      <c r="Q55" s="742"/>
      <c r="AY55" s="456"/>
      <c r="AZ55" s="456"/>
      <c r="BA55" s="456"/>
      <c r="BB55" s="456"/>
      <c r="BC55" s="456"/>
      <c r="BD55" s="645"/>
      <c r="BE55" s="645"/>
      <c r="BF55" s="645"/>
      <c r="BG55" s="456"/>
      <c r="BH55" s="456"/>
      <c r="BI55" s="456"/>
      <c r="BJ55" s="456"/>
    </row>
    <row r="56" spans="1:74" s="431" customFormat="1" ht="12.05" customHeight="1" x14ac:dyDescent="0.25">
      <c r="A56" s="430"/>
      <c r="B56" s="749" t="s">
        <v>163</v>
      </c>
      <c r="C56" s="748"/>
      <c r="D56" s="748"/>
      <c r="E56" s="748"/>
      <c r="F56" s="748"/>
      <c r="G56" s="748"/>
      <c r="H56" s="748"/>
      <c r="I56" s="748"/>
      <c r="J56" s="748"/>
      <c r="K56" s="748"/>
      <c r="L56" s="748"/>
      <c r="M56" s="748"/>
      <c r="N56" s="748"/>
      <c r="O56" s="748"/>
      <c r="P56" s="748"/>
      <c r="Q56" s="742"/>
      <c r="AY56" s="456"/>
      <c r="AZ56" s="456"/>
      <c r="BA56" s="456"/>
      <c r="BB56" s="456"/>
      <c r="BC56" s="456"/>
      <c r="BD56" s="645"/>
      <c r="BE56" s="645"/>
      <c r="BF56" s="645"/>
      <c r="BG56" s="456"/>
      <c r="BH56" s="456"/>
      <c r="BI56" s="456"/>
      <c r="BJ56" s="456"/>
    </row>
    <row r="57" spans="1:74" s="431" customFormat="1" ht="12.05" customHeight="1" x14ac:dyDescent="0.25">
      <c r="A57" s="393"/>
      <c r="B57" s="771" t="s">
        <v>1377</v>
      </c>
      <c r="C57" s="742"/>
      <c r="D57" s="742"/>
      <c r="E57" s="742"/>
      <c r="F57" s="742"/>
      <c r="G57" s="742"/>
      <c r="H57" s="742"/>
      <c r="I57" s="742"/>
      <c r="J57" s="742"/>
      <c r="K57" s="742"/>
      <c r="L57" s="742"/>
      <c r="M57" s="742"/>
      <c r="N57" s="742"/>
      <c r="O57" s="742"/>
      <c r="P57" s="742"/>
      <c r="Q57" s="742"/>
      <c r="AY57" s="456"/>
      <c r="AZ57" s="456"/>
      <c r="BA57" s="456"/>
      <c r="BB57" s="456"/>
      <c r="BC57" s="456"/>
      <c r="BD57" s="645"/>
      <c r="BE57" s="645"/>
      <c r="BF57" s="645"/>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2021-10-07T21:15:34Z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