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A:\Nov23\"/>
    </mc:Choice>
  </mc:AlternateContent>
  <xr:revisionPtr revIDLastSave="0" documentId="8_{24F3E61A-F578-40C7-AA70-CF6E7408471B}" xr6:coauthVersionLast="47" xr6:coauthVersionMax="47" xr10:uidLastSave="{00000000-0000-0000-0000-000000000000}"/>
  <bookViews>
    <workbookView xWindow="-110" yWindow="-110" windowWidth="19420" windowHeight="10420" tabRatio="824" activeTab="1"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7etab" sheetId="48" r:id="rId20"/>
    <sheet name="8tab" sheetId="45"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'2tab'!$B$1:$AL$41</definedName>
    <definedName name="_xlnm.Print_Area" localSheetId="4">'3atab'!$B$1:$AL$46</definedName>
    <definedName name="_xlnm.Print_Area" localSheetId="5">'3btab'!$B$1:$AL$48</definedName>
    <definedName name="_xlnm.Print_Area" localSheetId="6">'3ctab'!$B$1:$AL$38</definedName>
    <definedName name="_xlnm.Print_Area" localSheetId="7">'3dtab'!$B$1:$BV$31</definedName>
    <definedName name="_xlnm.Print_Area" localSheetId="8">'4atab'!$B$1:$AL$65</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'7atab'!$B$1:$AL$55</definedName>
    <definedName name="_xlnm.Print_Area" localSheetId="15">'7btab'!$B$1:$AL$52</definedName>
    <definedName name="_xlnm.Print_Area" localSheetId="16">'7ctab'!$B$1:$AL$48</definedName>
    <definedName name="_xlnm.Print_Area" localSheetId="17">'7d(1)tab'!$B$1:$N$71</definedName>
    <definedName name="_xlnm.Print_Area" localSheetId="18">'7d(2)tab'!$B$1:$N$63</definedName>
    <definedName name="_xlnm.Print_Area" localSheetId="19">'7etab'!$B$1:$B$50</definedName>
    <definedName name="_xlnm.Print_Area" localSheetId="20">'8tab'!$B$1:$N$59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45" l="1"/>
  <c r="B43" i="48"/>
  <c r="B59" i="44"/>
  <c r="B66" i="43"/>
  <c r="B49" i="24"/>
  <c r="B53" i="25"/>
  <c r="B56" i="18"/>
  <c r="B50" i="37"/>
  <c r="B56" i="31"/>
  <c r="B75" i="17"/>
  <c r="B51" i="20"/>
  <c r="B41" i="26"/>
  <c r="B45" i="15"/>
  <c r="B29" i="30"/>
  <c r="B68" i="35"/>
  <c r="B76" i="13"/>
  <c r="B36" i="42"/>
  <c r="B42" i="40"/>
  <c r="B52" i="38"/>
  <c r="B57" i="39"/>
  <c r="B46" i="14"/>
  <c r="B77" i="47"/>
  <c r="A4" i="48" l="1"/>
  <c r="B2" i="48"/>
  <c r="A4" i="37" l="1"/>
  <c r="A4" i="31"/>
  <c r="A4" i="17"/>
  <c r="A4" i="45"/>
  <c r="A4" i="44"/>
  <c r="A4" i="43"/>
  <c r="A4" i="24"/>
  <c r="A4" i="25"/>
  <c r="A4" i="18"/>
  <c r="A4" i="20"/>
  <c r="A4" i="26"/>
  <c r="A4" i="15"/>
  <c r="A4" i="30"/>
  <c r="A4" i="35"/>
  <c r="A4" i="13"/>
  <c r="A4" i="42"/>
  <c r="A4" i="40"/>
  <c r="A4" i="38"/>
  <c r="A4" i="39"/>
  <c r="A4" i="14"/>
  <c r="A4" i="47"/>
  <c r="G2" i="33" l="1"/>
  <c r="B2" i="47" l="1"/>
  <c r="D7" i="33" l="1"/>
  <c r="D3" i="33" l="1"/>
  <c r="C3" i="43" l="1"/>
  <c r="C3" i="48"/>
  <c r="O3" i="48" s="1"/>
  <c r="AA3" i="48" s="1"/>
  <c r="AM3" i="48" s="1"/>
  <c r="AY3" i="48" s="1"/>
  <c r="BK3" i="48"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O3" i="43"/>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O11" i="33"/>
  <c r="E11" i="33" l="1"/>
  <c r="AA11" i="33"/>
  <c r="D13" i="33"/>
  <c r="O13" i="33"/>
  <c r="P11" i="33"/>
  <c r="E13" i="33" l="1"/>
  <c r="F11" i="33"/>
  <c r="AA13" i="33"/>
  <c r="AB11" i="33"/>
  <c r="AM11" i="33"/>
  <c r="P13" i="33"/>
  <c r="Q11" i="33"/>
  <c r="G11" i="33" l="1"/>
  <c r="F13" i="33"/>
  <c r="AB13" i="33"/>
  <c r="AC11" i="33"/>
  <c r="AY11" i="33"/>
  <c r="AN11" i="33"/>
  <c r="AM13" i="33"/>
  <c r="R11" i="33"/>
  <c r="G13" i="33"/>
  <c r="Q13" i="33"/>
  <c r="H11" i="33"/>
  <c r="AC13" i="33" l="1"/>
  <c r="AD11" i="33"/>
  <c r="AO11" i="33"/>
  <c r="BK11" i="33"/>
  <c r="AY13" i="33"/>
  <c r="AZ11" i="33"/>
  <c r="AN13" i="33"/>
  <c r="S11" i="33"/>
  <c r="R13" i="33"/>
  <c r="H13" i="33"/>
  <c r="AO13" i="33"/>
  <c r="I11" i="33"/>
  <c r="AE11" i="33"/>
  <c r="AD13" i="33" l="1"/>
  <c r="BA11" i="33"/>
  <c r="BK13" i="33"/>
  <c r="AZ13" i="33"/>
  <c r="BL11" i="33"/>
  <c r="AP11" i="33"/>
  <c r="T11" i="33"/>
  <c r="S13" i="33"/>
  <c r="I13" i="33"/>
  <c r="BL13" i="33"/>
  <c r="AE13" i="33"/>
  <c r="AP13" i="33"/>
  <c r="J11" i="33"/>
  <c r="AF11" i="33"/>
  <c r="BM11" i="33"/>
  <c r="AQ11" i="33"/>
  <c r="BB11" i="33" l="1"/>
  <c r="BA13" i="33"/>
  <c r="U11" i="33"/>
  <c r="T13" i="33"/>
  <c r="J13" i="33"/>
  <c r="AF13" i="33"/>
  <c r="BB13" i="33"/>
  <c r="BM13" i="33"/>
  <c r="AQ13" i="33"/>
  <c r="K11" i="33"/>
  <c r="BC11" i="33"/>
  <c r="AG11" i="33"/>
  <c r="BN11" i="33"/>
  <c r="AR11" i="33"/>
  <c r="U13" i="33" l="1"/>
  <c r="V11" i="33"/>
  <c r="K13" i="33"/>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<sst xmlns="http://schemas.openxmlformats.org/spreadsheetml/2006/main" count="3809" uniqueCount="1433">
  <si>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</si>
  <si>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</si>
  <si>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</si>
  <si>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</si>
  <si>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</si>
  <si>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</si>
  <si>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</si>
  <si>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</si>
  <si>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</si>
  <si>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</si>
  <si>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</si>
  <si>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</si>
  <si>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</si>
  <si>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</si>
  <si>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</si>
  <si>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</si>
  <si>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</si>
  <si>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</si>
  <si>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</si>
  <si>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</si>
  <si>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</si>
  <si>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</si>
  <si>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</si>
  <si>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</si>
  <si>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</si>
  <si>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</si>
  <si>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</si>
  <si>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</si>
  <si>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</si>
  <si>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</si>
  <si>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</si>
  <si>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</si>
  <si>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</si>
  <si>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</si>
  <si>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</si>
  <si>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</si>
  <si>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</si>
  <si>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</si>
  <si>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</si>
  <si>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</si>
  <si>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</si>
  <si>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</si>
  <si>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</si>
  <si>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</si>
  <si>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</si>
  <si>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</si>
  <si>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</si>
  <si>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</si>
  <si>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</si>
  <si>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</si>
  <si>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</si>
  <si>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</si>
  <si>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</si>
  <si>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</si>
  <si>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</si>
  <si>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</si>
  <si>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</si>
  <si>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</si>
  <si>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</si>
  <si>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</si>
  <si>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</si>
  <si>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</si>
  <si>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</si>
  <si>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</si>
  <si>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</si>
  <si>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</si>
  <si>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</si>
  <si>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</si>
  <si>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</si>
  <si>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</si>
  <si>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</si>
  <si>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</si>
  <si>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</si>
  <si>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</si>
  <si>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</si>
  <si>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</si>
  <si>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</si>
  <si>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</si>
  <si>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</si>
  <si>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</si>
  <si>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</si>
  <si>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</si>
  <si>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</si>
  <si>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</si>
  <si>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</si>
  <si>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</si>
  <si>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</si>
  <si>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</si>
  <si>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</si>
  <si>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</si>
  <si>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</si>
  <si>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</si>
  <si>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</si>
  <si>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</si>
  <si>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</si>
  <si>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</si>
  <si>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</si>
  <si>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</si>
  <si>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</si>
  <si>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</si>
  <si>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</si>
  <si>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</si>
  <si>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</si>
  <si>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</si>
  <si>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</si>
  <si>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</si>
  <si>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</si>
  <si>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</si>
  <si>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</si>
  <si>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</si>
  <si>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</si>
  <si>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</si>
  <si>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</si>
  <si>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</si>
  <si>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</si>
  <si>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</si>
  <si>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</si>
  <si>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</si>
  <si>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</si>
  <si>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</si>
  <si>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</si>
  <si>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</si>
  <si>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</si>
  <si>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</si>
  <si>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</si>
  <si>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</si>
  <si>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</si>
  <si>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</si>
  <si>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</si>
  <si>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</si>
  <si>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</si>
  <si>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</si>
  <si>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</si>
  <si>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</si>
  <si>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</si>
  <si>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</si>
  <si>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</si>
  <si>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</si>
  <si>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</si>
  <si>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</si>
  <si>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</si>
  <si>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</si>
  <si>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</si>
  <si>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</si>
  <si>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</si>
  <si>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</si>
  <si>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</si>
  <si>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</si>
  <si>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</si>
  <si>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</si>
  <si>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</si>
  <si>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</si>
  <si>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</si>
  <si>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</si>
  <si>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</si>
  <si>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</si>
  <si>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</si>
  <si>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</si>
  <si>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</si>
  <si>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</si>
  <si>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</si>
  <si>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</si>
  <si>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</si>
  <si>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</si>
  <si>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</si>
  <si>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</si>
  <si>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</si>
  <si>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</si>
  <si>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</si>
  <si>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</si>
  <si>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</si>
  <si>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</si>
  <si>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</si>
  <si>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</si>
  <si>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</si>
  <si>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</si>
  <si>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</si>
  <si>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</si>
  <si>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</si>
  <si>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</si>
  <si>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</si>
  <si>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</si>
  <si>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</si>
  <si>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</si>
  <si>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</si>
  <si>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</si>
  <si>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</si>
  <si>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</si>
  <si>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</si>
  <si>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</si>
  <si>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</si>
  <si>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</si>
  <si>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</si>
  <si>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</si>
  <si>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</si>
  <si>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</si>
  <si>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</si>
  <si>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</si>
  <si>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</si>
  <si>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</si>
  <si>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</si>
  <si>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</si>
  <si>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</si>
  <si>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</si>
  <si>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</si>
  <si>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</si>
  <si>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</si>
  <si>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</si>
  <si>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</si>
  <si>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</si>
  <si>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</si>
  <si>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</si>
  <si>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</si>
  <si>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</si>
  <si>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</si>
  <si>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</si>
  <si>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</si>
  <si>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</si>
  <si>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</si>
  <si>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</si>
  <si>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</si>
  <si>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</si>
  <si>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</si>
  <si>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</si>
  <si>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</si>
  <si>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</si>
  <si>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</si>
  <si>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</si>
  <si>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</si>
  <si>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</si>
  <si>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</si>
  <si>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</si>
  <si>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</si>
  <si>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</si>
  <si>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</si>
  <si>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</si>
  <si>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</si>
  <si>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</si>
  <si>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</si>
  <si>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</si>
  <si>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</si>
  <si>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</si>
  <si>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</si>
  <si>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</si>
  <si>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</si>
  <si>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</si>
  <si>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papr_NO</t>
  </si>
  <si>
    <t>papr_AJ</t>
  </si>
  <si>
    <t>papr_KZ</t>
  </si>
  <si>
    <t>papr_RS</t>
  </si>
  <si>
    <t>papr_MU</t>
  </si>
  <si>
    <t>papr_AS</t>
  </si>
  <si>
    <t>papr_CH</t>
  </si>
  <si>
    <t>papr_IN</t>
  </si>
  <si>
    <t>papr_MY</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</si>
  <si>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</si>
  <si>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</si>
  <si>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</si>
  <si>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</si>
  <si>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</si>
  <si>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</si>
  <si>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</si>
  <si>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</si>
  <si>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</si>
  <si>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</si>
  <si>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</si>
  <si>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</si>
  <si>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</si>
  <si>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</si>
  <si>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</si>
  <si>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</si>
  <si>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</si>
  <si>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</si>
  <si>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</si>
  <si>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</si>
  <si>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</si>
  <si>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</si>
  <si>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</si>
  <si>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</si>
  <si>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</si>
  <si>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</si>
  <si>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</si>
  <si>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</si>
  <si>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</si>
  <si>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</si>
  <si>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</si>
  <si>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</si>
  <si>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</si>
  <si>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</si>
  <si>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</si>
  <si>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</si>
  <si>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</si>
  <si>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</si>
  <si>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</si>
  <si>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</si>
  <si>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</si>
  <si>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</si>
  <si>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</si>
  <si>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</si>
  <si>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</si>
  <si>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</si>
  <si>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</si>
  <si>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</si>
  <si>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</si>
  <si>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</si>
  <si>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</si>
  <si>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</si>
  <si>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</si>
  <si>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</si>
  <si>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</si>
  <si>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</si>
  <si>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</si>
  <si>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</si>
  <si>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</si>
  <si>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</si>
  <si>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</si>
  <si>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</si>
  <si>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</si>
  <si>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</si>
  <si>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</si>
  <si>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</si>
  <si>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</si>
  <si>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</si>
  <si>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</si>
  <si>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</si>
  <si>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</si>
  <si>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</si>
  <si>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</si>
  <si>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Canada</t>
  </si>
  <si>
    <t>Mexico</t>
  </si>
  <si>
    <t>United States</t>
  </si>
  <si>
    <t>Argentina</t>
  </si>
  <si>
    <t>Brazil</t>
  </si>
  <si>
    <t>Colombia</t>
  </si>
  <si>
    <t>Norway</t>
  </si>
  <si>
    <t>t3b_papr_r03</t>
  </si>
  <si>
    <t xml:space="preserve">   Direct Use (d)</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</si>
  <si>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</si>
  <si>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</si>
  <si>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</si>
  <si>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</si>
  <si>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</si>
  <si>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</si>
  <si>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</si>
  <si>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</si>
  <si>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</si>
  <si>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</si>
  <si>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t>t3b_papr_r02</t>
  </si>
  <si>
    <t>t3b_papr_r01</t>
  </si>
  <si>
    <t>Azerbaijan</t>
  </si>
  <si>
    <t>Kazakhstan</t>
  </si>
  <si>
    <t>Russia</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</si>
  <si>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</si>
  <si>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</si>
  <si>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</si>
  <si>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</si>
  <si>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</si>
  <si>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</si>
  <si>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</si>
  <si>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</si>
  <si>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</si>
  <si>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</si>
  <si>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</si>
  <si>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</si>
  <si>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</si>
  <si>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</si>
  <si>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</si>
  <si>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</si>
  <si>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</si>
  <si>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</si>
  <si>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</si>
  <si>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</si>
  <si>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</si>
  <si>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</si>
  <si>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</si>
  <si>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</si>
  <si>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</si>
  <si>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</si>
  <si>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</si>
  <si>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</si>
  <si>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</si>
  <si>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</si>
  <si>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</si>
  <si>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</si>
  <si>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</si>
  <si>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</si>
  <si>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</si>
  <si>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</si>
  <si>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</si>
  <si>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</si>
  <si>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</si>
  <si>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</si>
  <si>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</si>
  <si>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</si>
  <si>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</si>
  <si>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</si>
  <si>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</si>
  <si>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</si>
  <si>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</si>
  <si>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</si>
  <si>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</si>
  <si>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</si>
  <si>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</si>
  <si>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</si>
  <si>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</si>
  <si>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</si>
  <si>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</si>
  <si>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</si>
  <si>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</si>
  <si>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</si>
  <si>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</si>
  <si>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</si>
  <si>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</si>
  <si>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</si>
  <si>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</si>
  <si>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</si>
  <si>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</si>
  <si>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</si>
  <si>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</si>
  <si>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</si>
  <si>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</si>
  <si>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</si>
  <si>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</si>
  <si>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</si>
  <si>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</si>
  <si>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</si>
  <si>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</si>
  <si>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</si>
  <si>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</si>
  <si>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</si>
  <si>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</si>
  <si>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</si>
  <si>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</si>
  <si>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</si>
  <si>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</si>
  <si>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</si>
  <si>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</si>
  <si>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</si>
  <si>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</si>
  <si>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</si>
  <si>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</si>
  <si>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</si>
  <si>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</si>
  <si>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</si>
  <si>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</si>
  <si>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</si>
  <si>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</si>
  <si>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</si>
  <si>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</si>
  <si>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</si>
  <si>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</si>
  <si>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</si>
  <si>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</si>
  <si>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</si>
  <si>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</si>
  <si>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</si>
  <si>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</si>
  <si>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</si>
  <si>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</si>
  <si>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</si>
  <si>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</si>
  <si>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</si>
  <si>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</si>
  <si>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</si>
  <si>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</si>
  <si>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</si>
  <si>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</si>
  <si>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</si>
  <si>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</si>
  <si>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</si>
  <si>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</si>
  <si>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</si>
  <si>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</si>
  <si>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</si>
  <si>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</si>
  <si>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</si>
  <si>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</si>
  <si>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</si>
  <si>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</si>
  <si>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</si>
  <si>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</si>
  <si>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</si>
  <si>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</si>
  <si>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</si>
  <si>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</si>
  <si>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</si>
  <si>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</si>
  <si>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</si>
  <si>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</si>
  <si>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</si>
  <si>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</si>
  <si>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</si>
  <si>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</si>
  <si>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</si>
  <si>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</si>
  <si>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</si>
  <si>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</si>
  <si>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</si>
  <si>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</si>
  <si>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</si>
  <si>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</si>
  <si>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</si>
  <si>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</si>
  <si>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</si>
  <si>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</si>
  <si>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</si>
  <si>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</si>
  <si>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</si>
  <si>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</si>
  <si>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</si>
  <si>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</si>
  <si>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</si>
  <si>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</si>
  <si>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</si>
  <si>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</si>
  <si>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</si>
  <si>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</si>
  <si>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</si>
  <si>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</si>
  <si>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</si>
  <si>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</si>
  <si>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</si>
  <si>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</si>
  <si>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</si>
  <si>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</si>
  <si>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</si>
  <si>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</si>
  <si>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</si>
  <si>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</si>
  <si>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</si>
  <si>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</si>
  <si>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</si>
  <si>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</si>
  <si>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</si>
  <si>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</si>
  <si>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</si>
  <si>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</si>
  <si>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</si>
  <si>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</si>
  <si>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</si>
  <si>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</si>
  <si>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</si>
  <si>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</si>
  <si>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</si>
  <si>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</si>
  <si>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</si>
  <si>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</si>
  <si>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</si>
  <si>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</si>
  <si>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</si>
  <si>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</si>
  <si>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</si>
  <si>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</si>
  <si>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</si>
  <si>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</si>
  <si>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</si>
  <si>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</si>
  <si>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</si>
  <si>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</si>
  <si>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</si>
  <si>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</si>
  <si>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</si>
  <si>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</si>
  <si>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</si>
  <si>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</si>
  <si>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</si>
  <si>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</si>
  <si>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</si>
  <si>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</si>
  <si>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</si>
  <si>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</si>
  <si>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</si>
  <si>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</si>
  <si>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</si>
  <si>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</si>
  <si>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</si>
  <si>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</si>
  <si>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</si>
  <si>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</si>
  <si>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</si>
  <si>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</si>
  <si>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</si>
  <si>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</si>
  <si>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</si>
  <si>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</si>
  <si>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</si>
  <si>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</si>
  <si>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</si>
  <si>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</si>
  <si>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</si>
  <si>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</si>
  <si>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</si>
  <si>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</si>
  <si>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</si>
  <si>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</si>
  <si>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</si>
  <si>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</si>
  <si>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</si>
  <si>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</si>
  <si>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</si>
  <si>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</si>
  <si>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</si>
  <si>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</si>
  <si>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</si>
  <si>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</si>
  <si>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</si>
  <si>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</si>
  <si>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</si>
  <si>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</si>
  <si>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</si>
  <si>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</si>
  <si>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</si>
  <si>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</si>
  <si>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</si>
  <si>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</si>
  <si>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</si>
  <si>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</si>
  <si>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</si>
  <si>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</si>
  <si>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</si>
  <si>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</si>
  <si>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</si>
  <si>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</si>
  <si>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</si>
  <si>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</si>
  <si>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</si>
  <si>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</si>
  <si>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</si>
  <si>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</si>
  <si>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</si>
  <si>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</si>
  <si>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</si>
  <si>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</si>
  <si>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</si>
  <si>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</si>
  <si>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</si>
  <si>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</si>
  <si>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</si>
  <si>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</si>
  <si>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</si>
  <si>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</si>
  <si>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</si>
  <si>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</si>
  <si>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</si>
  <si>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</si>
  <si>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</si>
  <si>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</si>
  <si>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</si>
  <si>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</si>
  <si>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</si>
  <si>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</si>
  <si>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</si>
  <si>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</si>
  <si>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</si>
  <si>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</si>
  <si>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</si>
  <si>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</si>
  <si>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</si>
  <si>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</si>
  <si>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</si>
  <si>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</si>
  <si>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</si>
  <si>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</si>
  <si>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</si>
  <si>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</si>
  <si>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</si>
  <si>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</si>
  <si>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</si>
  <si>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</si>
  <si>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</si>
  <si>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</si>
  <si>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</si>
  <si>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</si>
  <si>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</si>
  <si>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</si>
  <si>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</si>
  <si>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</si>
  <si>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</si>
  <si>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</si>
  <si>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</si>
  <si>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</si>
  <si>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</si>
  <si>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</si>
  <si>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</si>
  <si>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</si>
  <si>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</si>
  <si>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</si>
  <si>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</si>
  <si>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</si>
  <si>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</si>
  <si>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</si>
  <si>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</si>
  <si>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</si>
  <si>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</si>
  <si>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</si>
  <si>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</si>
  <si>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</si>
  <si>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</si>
  <si>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</si>
  <si>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</si>
  <si>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</si>
  <si>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</si>
  <si>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</si>
  <si>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</si>
  <si>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</si>
  <si>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</si>
  <si>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</si>
  <si>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</si>
  <si>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</si>
  <si>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</si>
  <si>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</si>
  <si>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</si>
  <si>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</si>
  <si>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</si>
  <si>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</si>
  <si>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</si>
  <si>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</si>
  <si>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</si>
  <si>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</si>
  <si>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</si>
  <si>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</si>
  <si>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</si>
  <si>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</si>
  <si>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</si>
  <si>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</si>
  <si>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</si>
  <si>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</si>
  <si>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</si>
  <si>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</si>
  <si>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</si>
  <si>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</si>
  <si>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</si>
  <si>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</si>
  <si>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</si>
  <si>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</si>
  <si>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</si>
  <si>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</si>
  <si>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</si>
  <si>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</si>
  <si>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</si>
  <si>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</si>
  <si>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</si>
  <si>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</si>
  <si>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</si>
  <si>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</si>
  <si>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</si>
  <si>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</si>
  <si>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</si>
  <si>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</si>
  <si>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</si>
  <si>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</si>
  <si>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</si>
  <si>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</si>
  <si>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</si>
  <si>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</si>
  <si>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</si>
  <si>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</si>
  <si>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</si>
  <si>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</si>
  <si>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</si>
  <si>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</si>
  <si>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</si>
  <si>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</si>
  <si>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</si>
  <si>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</si>
  <si>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</si>
  <si>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</si>
  <si>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</si>
  <si>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</si>
  <si>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</si>
  <si>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</si>
  <si>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</si>
  <si>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</si>
  <si>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</si>
  <si>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</si>
  <si>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</si>
  <si>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</si>
  <si>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</si>
  <si>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</si>
  <si>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</si>
  <si>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</si>
  <si>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</si>
  <si>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</si>
  <si>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</si>
  <si>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</si>
  <si>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</si>
  <si>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</si>
  <si>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</si>
  <si>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</si>
  <si>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</si>
  <si>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</si>
  <si>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</si>
  <si>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</si>
  <si>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</si>
  <si>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</si>
  <si>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</si>
  <si>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</si>
  <si>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</si>
  <si>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</si>
  <si>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</si>
  <si>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</si>
  <si>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 xml:space="preserve">   Waste Biomass (c)</t>
  </si>
  <si>
    <t>(c) Municipal solid waste from biogenic sources, landfill gas, sludge waste, agricultural byproducts, and other biomass.</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</si>
  <si>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</si>
  <si>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</si>
  <si>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</si>
  <si>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</si>
  <si>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</si>
  <si>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</si>
  <si>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</si>
  <si>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</si>
  <si>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</si>
  <si>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</si>
  <si>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</si>
  <si>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</si>
  <si>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</si>
  <si>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</si>
  <si>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</si>
  <si>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</si>
  <si>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</si>
  <si>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</si>
  <si>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</si>
  <si>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</si>
  <si>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</si>
  <si>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</si>
  <si>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</si>
  <si>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</si>
  <si>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</si>
  <si>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</si>
  <si>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</si>
  <si>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</si>
  <si>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</si>
  <si>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</si>
  <si>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</si>
  <si>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</si>
  <si>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t>PARNPUS</t>
  </si>
  <si>
    <t xml:space="preserve">      Renewables and Oxygenate Production (e)</t>
  </si>
  <si>
    <t>PAFPPUS</t>
  </si>
  <si>
    <t xml:space="preserve">      Petroleum Products Adjustment (f)</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</si>
  <si>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</si>
  <si>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</si>
  <si>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</si>
  <si>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</si>
  <si>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</si>
  <si>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</si>
  <si>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</si>
  <si>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</si>
  <si>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</si>
  <si>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</si>
  <si>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</si>
  <si>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</si>
  <si>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</si>
  <si>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</si>
  <si>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</si>
  <si>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</si>
  <si>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</si>
  <si>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</si>
  <si>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</si>
  <si>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</si>
  <si>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</si>
  <si>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</si>
  <si>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</si>
  <si>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</si>
  <si>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</si>
  <si>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</si>
  <si>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</si>
  <si>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</si>
  <si>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</si>
  <si>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</si>
  <si>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</si>
  <si>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</si>
  <si>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</si>
  <si>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</si>
  <si>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</si>
  <si>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</si>
  <si>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</si>
  <si>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</si>
  <si>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</si>
  <si>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</si>
  <si>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</si>
  <si>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</si>
  <si>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</si>
  <si>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</si>
  <si>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</si>
  <si>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</si>
  <si>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</si>
  <si>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</si>
  <si>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</si>
  <si>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</si>
  <si>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</si>
  <si>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</si>
  <si>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</si>
  <si>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</si>
  <si>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</si>
  <si>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</si>
  <si>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</si>
  <si>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</si>
  <si>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</si>
  <si>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</si>
  <si>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</si>
  <si>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</si>
  <si>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</si>
  <si>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</si>
  <si>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</si>
  <si>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</si>
  <si>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</si>
  <si>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</si>
  <si>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</si>
  <si>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</si>
  <si>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</si>
  <si>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</si>
  <si>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</si>
  <si>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</si>
  <si>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</si>
  <si>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</si>
  <si>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</si>
  <si>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</si>
  <si>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</si>
  <si>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</si>
  <si>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</si>
  <si>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</si>
  <si>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</si>
  <si>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</si>
  <si>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</si>
  <si>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</si>
  <si>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</si>
  <si>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</si>
  <si>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</si>
  <si>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</si>
  <si>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</si>
  <si>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</si>
  <si>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</si>
  <si>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</si>
  <si>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</si>
  <si>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</si>
  <si>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</si>
  <si>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</si>
  <si>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</si>
  <si>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</si>
  <si>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</si>
  <si>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</si>
  <si>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</si>
  <si>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</si>
  <si>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</si>
  <si>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</si>
  <si>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</si>
  <si>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</si>
  <si>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</si>
  <si>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</si>
  <si>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</si>
  <si>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</si>
  <si>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</si>
  <si>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</si>
  <si>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</si>
  <si>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</si>
  <si>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</si>
  <si>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</si>
  <si>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</si>
  <si>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</si>
  <si>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</si>
  <si>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</si>
  <si>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</si>
  <si>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</si>
  <si>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</si>
  <si>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</si>
  <si>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</si>
  <si>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</si>
  <si>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</si>
  <si>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</si>
  <si>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</si>
  <si>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</si>
  <si>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</si>
  <si>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</si>
  <si>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</si>
  <si>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</si>
  <si>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</si>
  <si>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</si>
  <si>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</si>
  <si>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</si>
  <si>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</si>
  <si>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</si>
  <si>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</si>
  <si>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</si>
  <si>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</si>
  <si>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</si>
  <si>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</si>
  <si>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</si>
  <si>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</si>
  <si>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</si>
  <si>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</si>
  <si>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</si>
  <si>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</si>
  <si>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</si>
  <si>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</si>
  <si>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</si>
  <si>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SODTP_US</t>
  </si>
  <si>
    <t>SODRP_US</t>
  </si>
  <si>
    <t>SODCP_US</t>
  </si>
  <si>
    <t>SODIP_US</t>
  </si>
  <si>
    <t>copr_ek</t>
  </si>
  <si>
    <t xml:space="preserve">   Equatorial Guinea</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</si>
  <si>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</si>
  <si>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</si>
  <si>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</si>
  <si>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</si>
  <si>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</si>
  <si>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</si>
  <si>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</si>
  <si>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</si>
  <si>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</si>
  <si>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</si>
  <si>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</si>
  <si>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</si>
  <si>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</si>
  <si>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</si>
  <si>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</si>
  <si>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</si>
  <si>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</si>
  <si>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</si>
  <si>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</si>
  <si>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</si>
  <si>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</si>
  <si>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</si>
  <si>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</si>
  <si>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</si>
  <si>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</si>
  <si>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</si>
  <si>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</si>
  <si>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</si>
  <si>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</si>
  <si>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</si>
  <si>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</si>
  <si>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</si>
  <si>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</si>
  <si>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</si>
  <si>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</si>
  <si>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</si>
  <si>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</si>
  <si>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</si>
  <si>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</si>
  <si>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</si>
  <si>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</si>
  <si>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</si>
  <si>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</si>
  <si>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</si>
  <si>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</si>
  <si>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</si>
  <si>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</si>
  <si>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</si>
  <si>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</si>
  <si>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</si>
  <si>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</si>
  <si>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</si>
  <si>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</si>
  <si>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</si>
  <si>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</si>
  <si>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</si>
  <si>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</si>
  <si>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</si>
  <si>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</si>
  <si>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</si>
  <si>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</si>
  <si>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</si>
  <si>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</si>
  <si>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</si>
  <si>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</si>
  <si>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</si>
  <si>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</si>
  <si>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</si>
  <si>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</si>
  <si>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</si>
  <si>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</si>
  <si>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</si>
  <si>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</si>
  <si>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</si>
  <si>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</si>
  <si>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</si>
  <si>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</si>
  <si>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</si>
  <si>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</si>
  <si>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</si>
  <si>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</si>
  <si>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</si>
  <si>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</si>
  <si>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</si>
  <si>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</si>
  <si>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</si>
  <si>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</si>
  <si>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</si>
  <si>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</si>
  <si>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</si>
  <si>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</si>
  <si>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</si>
  <si>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</si>
  <si>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</si>
  <si>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</si>
  <si>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</si>
  <si>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</si>
  <si>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</si>
  <si>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</si>
  <si>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</si>
  <si>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</si>
  <si>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</si>
  <si>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</si>
  <si>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</si>
  <si>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</si>
  <si>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</si>
  <si>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</si>
  <si>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</si>
  <si>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</si>
  <si>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</si>
  <si>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</si>
  <si>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</si>
  <si>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</si>
  <si>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</si>
  <si>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</si>
  <si>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</si>
  <si>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</si>
  <si>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</si>
  <si>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</si>
  <si>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</si>
  <si>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</si>
  <si>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</si>
  <si>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</si>
  <si>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</si>
  <si>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</si>
  <si>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</si>
  <si>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</si>
  <si>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</si>
  <si>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</si>
  <si>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</si>
  <si>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</si>
  <si>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</si>
  <si>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</si>
  <si>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</si>
  <si>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</si>
  <si>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</si>
  <si>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</si>
  <si>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</si>
  <si>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</si>
  <si>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</si>
  <si>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</si>
  <si>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</si>
  <si>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</si>
  <si>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</si>
  <si>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</si>
  <si>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</si>
  <si>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</si>
  <si>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</si>
  <si>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</si>
  <si>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</si>
  <si>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</si>
  <si>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</si>
  <si>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</si>
  <si>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</si>
  <si>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</si>
  <si>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</si>
  <si>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</si>
  <si>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</si>
  <si>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</si>
  <si>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</si>
  <si>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</si>
  <si>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</si>
  <si>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</si>
  <si>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</si>
  <si>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</si>
  <si>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</si>
  <si>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</si>
  <si>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</si>
  <si>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</si>
  <si>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</si>
  <si>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</si>
  <si>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</si>
  <si>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</si>
  <si>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</si>
  <si>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</si>
  <si>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</si>
  <si>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</si>
  <si>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</si>
  <si>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</si>
  <si>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</si>
  <si>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</si>
  <si>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</si>
  <si>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</si>
  <si>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</si>
  <si>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</si>
  <si>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</si>
  <si>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</si>
  <si>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</si>
  <si>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</si>
  <si>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</si>
  <si>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</si>
  <si>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</si>
  <si>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</si>
  <si>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</si>
  <si>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</si>
  <si>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</si>
  <si>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</si>
  <si>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</si>
  <si>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</si>
  <si>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</si>
  <si>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</si>
  <si>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</si>
  <si>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</si>
  <si>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</si>
  <si>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</si>
  <si>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 xml:space="preserve">      Solar (a) </t>
  </si>
  <si>
    <t xml:space="preserve">   Petroleum (b) </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</si>
  <si>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</si>
  <si>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</si>
  <si>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</si>
  <si>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</si>
  <si>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</si>
  <si>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</si>
  <si>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</si>
  <si>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</si>
  <si>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</si>
  <si>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</si>
  <si>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</si>
  <si>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INEOTWH</t>
  </si>
  <si>
    <t>CMEOTWH</t>
  </si>
  <si>
    <t>Midwest (Midcontinent ISO)</t>
  </si>
  <si>
    <t>Central (Southwest Power Pool)</t>
  </si>
  <si>
    <t>Northwest</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</si>
  <si>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</si>
  <si>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</si>
  <si>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</si>
  <si>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</si>
  <si>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</si>
  <si>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</si>
  <si>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</si>
  <si>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</si>
  <si>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</si>
  <si>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</si>
  <si>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</si>
  <si>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</si>
  <si>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</si>
  <si>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</si>
  <si>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</si>
  <si>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</si>
  <si>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</si>
  <si>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</si>
  <si>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</si>
  <si>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</si>
  <si>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</si>
  <si>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</si>
  <si>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</si>
  <si>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</si>
  <si>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</si>
  <si>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(b) Residual fuel oil, distillate fuel oil, petroleum coke, and other petroleum liquids.</t>
  </si>
  <si>
    <t>(c) Batteries, chemicals, hydrogen, pitch, purchased steam, sulfur, nonrenewable waste, and miscellaneous technologies.</t>
  </si>
  <si>
    <t>(e) Pumped storage hydroelectric, petroleum, other gases, batteries, and other nonrenewable fuels. See notes (b) and (c).</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</si>
  <si>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</si>
  <si>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</si>
  <si>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</si>
  <si>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</si>
  <si>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</si>
  <si>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</si>
  <si>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</si>
  <si>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</si>
  <si>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</si>
  <si>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</si>
  <si>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</si>
  <si>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</si>
  <si>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</si>
  <si>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 xml:space="preserve">      Subtotal (e)</t>
  </si>
  <si>
    <t xml:space="preserve">   Solar (f)</t>
  </si>
  <si>
    <t xml:space="preserve">   Biodiesel, Renewable Diesel, and Other (g)</t>
  </si>
  <si>
    <t xml:space="preserve">   Solar (b)(f)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</si>
  <si>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</si>
  <si>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</si>
  <si>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</si>
  <si>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</si>
  <si>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</si>
  <si>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</si>
  <si>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</si>
  <si>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</si>
  <si>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</si>
  <si>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</si>
  <si>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</si>
  <si>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</si>
  <si>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Guyana</t>
  </si>
  <si>
    <t>Table 7e.  U.S. Electric Generating Capacity (gigawatts at end of period)</t>
  </si>
  <si>
    <t xml:space="preserve">   Electric power sector (power plants larger than one megawatt)</t>
  </si>
  <si>
    <t xml:space="preserve">      Fossil fuel energy sources</t>
  </si>
  <si>
    <t>NGEPCGW_US</t>
  </si>
  <si>
    <t xml:space="preserve">         Natural gas</t>
  </si>
  <si>
    <t>CLEPCGW_US</t>
  </si>
  <si>
    <t xml:space="preserve">         Coal</t>
  </si>
  <si>
    <t>PAEPCGW_US</t>
  </si>
  <si>
    <t xml:space="preserve">         Petroleum</t>
  </si>
  <si>
    <t>OGEPCGW_US</t>
  </si>
  <si>
    <t xml:space="preserve">         Other gases</t>
  </si>
  <si>
    <t xml:space="preserve">      Renewable energy sources</t>
  </si>
  <si>
    <t>WNEPCGW_US</t>
  </si>
  <si>
    <t xml:space="preserve">         Wind</t>
  </si>
  <si>
    <t>SPEPCGWX_US</t>
  </si>
  <si>
    <t xml:space="preserve">         Solar photovoltaic</t>
  </si>
  <si>
    <t>STEPCGW_US</t>
  </si>
  <si>
    <t xml:space="preserve">         Solar thermal</t>
  </si>
  <si>
    <t>WWEPCGW_US</t>
  </si>
  <si>
    <t xml:space="preserve">         Wood biomass</t>
  </si>
  <si>
    <t>OWEPCGW_US</t>
  </si>
  <si>
    <t xml:space="preserve">         Waste biomass</t>
  </si>
  <si>
    <t>GEEPCGW_US</t>
  </si>
  <si>
    <t xml:space="preserve">         Geothermal</t>
  </si>
  <si>
    <t>HVEPCGW_US</t>
  </si>
  <si>
    <t xml:space="preserve">         Conventional hydroelectric</t>
  </si>
  <si>
    <t>HPEPCGW_US</t>
  </si>
  <si>
    <t xml:space="preserve">     Pumped storage hydroelectric</t>
  </si>
  <si>
    <t>NUEPCGW_US</t>
  </si>
  <si>
    <t xml:space="preserve">     Nuclear</t>
  </si>
  <si>
    <t>BAEPCGW_US</t>
  </si>
  <si>
    <t xml:space="preserve">     Battery storage</t>
  </si>
  <si>
    <t>OTEPCGW_US</t>
  </si>
  <si>
    <t xml:space="preserve">     Other nonrenewable sources (a)</t>
  </si>
  <si>
    <t xml:space="preserve">   Industrial and commercial sectors (combined heat and power plants larger than one megawatt)</t>
  </si>
  <si>
    <t>NGCHCGW_US</t>
  </si>
  <si>
    <t>CLCHCGW_US</t>
  </si>
  <si>
    <t>PACHCGW_US</t>
  </si>
  <si>
    <t>OGCHCGW_US</t>
  </si>
  <si>
    <t>WWCHCGW_US</t>
  </si>
  <si>
    <t>OWCHCGW_US</t>
  </si>
  <si>
    <t>SOCHCGW_US</t>
  </si>
  <si>
    <t xml:space="preserve">         Solar</t>
  </si>
  <si>
    <t>WNCHCGW_US</t>
  </si>
  <si>
    <t>GECHCGW_US</t>
  </si>
  <si>
    <t>HVCHCGW_US</t>
  </si>
  <si>
    <t>BACHCGW_US</t>
  </si>
  <si>
    <t>OTCHCGW_US</t>
  </si>
  <si>
    <t xml:space="preserve">   Small-scale solar photovoltaic capacity (systems smaller than one megawatt)</t>
  </si>
  <si>
    <t xml:space="preserve">      Residential sector</t>
  </si>
  <si>
    <t xml:space="preserve">      Commercial sector</t>
  </si>
  <si>
    <t xml:space="preserve">      Industrial sector</t>
  </si>
  <si>
    <t xml:space="preserve">         All sectors total</t>
  </si>
  <si>
    <t>Table 7e.  U.S. Electric Generating Capacity</t>
  </si>
  <si>
    <t>SODRG_US</t>
  </si>
  <si>
    <t>SODCG_US</t>
  </si>
  <si>
    <t>SODIG_US</t>
  </si>
  <si>
    <t>SODTG_US</t>
  </si>
  <si>
    <t xml:space="preserve">      Waste biomass</t>
  </si>
  <si>
    <t xml:space="preserve">      Wood biomass</t>
  </si>
  <si>
    <t xml:space="preserve">   Natural gas</t>
  </si>
  <si>
    <t xml:space="preserve">   Renewable energy sources:</t>
  </si>
  <si>
    <t xml:space="preserve">      Conventional hydropower</t>
  </si>
  <si>
    <t xml:space="preserve">   Pumped storage hydropower</t>
  </si>
  <si>
    <t xml:space="preserve">   Other gases</t>
  </si>
  <si>
    <t xml:space="preserve">   Other nonrenewable fuels (c)</t>
  </si>
  <si>
    <t xml:space="preserve">   Electricity generation (a)</t>
  </si>
  <si>
    <t xml:space="preserve">      Electric power sector</t>
  </si>
  <si>
    <t xml:space="preserve">   Net imports  </t>
  </si>
  <si>
    <t xml:space="preserve">   Total utility-scale power supply</t>
  </si>
  <si>
    <t xml:space="preserve">   Losses and Unaccounted for (b) </t>
  </si>
  <si>
    <t xml:space="preserve">   Small-scale solar generation (c)</t>
  </si>
  <si>
    <t xml:space="preserve">      Residential sector </t>
  </si>
  <si>
    <t xml:space="preserve">      Commercial sector </t>
  </si>
  <si>
    <t xml:space="preserve">      Industrial sector </t>
  </si>
  <si>
    <t>Table 8. U.S. Renewable Energy Consumption</t>
  </si>
  <si>
    <r>
      <t>Forecasts:</t>
    </r>
    <r>
      <rPr>
        <sz val="8"/>
        <rFont val="Arial"/>
        <family val="2"/>
      </rPr>
      <t xml:space="preserve"> Current month based on forecasts by the NOAA Climate Prediction Center (http://www.cpc.ncep.noaa.gov/pacdir/DDdir/NHOME3.shtml). Remaining months based on the 30-year trend.</t>
    </r>
  </si>
  <si>
    <t>Weather forecasts from National Oceanic and Atmospheric Administration and Energy Information Administration.</t>
  </si>
  <si>
    <t>PRMBUUS</t>
  </si>
  <si>
    <t xml:space="preserve">      EIA does not estimate or project end-use consumption of non-marketed renewable energy.</t>
  </si>
  <si>
    <r>
      <t xml:space="preserve">(d) The conversion from physical units to Btu is calculated using a subset of conversion factors used in the calculations of gross energy consumption in EIA’s </t>
    </r>
    <r>
      <rPr>
        <i/>
        <sz val="8"/>
        <rFont val="Arial"/>
        <family val="2"/>
      </rPr>
      <t xml:space="preserve">Monthly Energy </t>
    </r>
  </si>
  <si>
    <t xml:space="preserve">      Review (MER). Consequently, the historical data may not precisely match those published in the MER.</t>
  </si>
  <si>
    <t xml:space="preserve">WTI and Brent crude oil spot prices, the Mt. Belvieu propane spot price, and the Henry Hub natural gas spot price are from </t>
  </si>
  <si>
    <t>Refinitiv,an LSEG company, via EIA (https://www.eia.gov/dnav/pet/pet_pri_spt_s1_d.htm).</t>
  </si>
  <si>
    <t xml:space="preserve">              Slovenia, South Korea, Spain, Sweden, Switzerland, Turkiye, United Kingdom, and United States.</t>
  </si>
  <si>
    <t xml:space="preserve">             United Arab Emirates, Venezuela.</t>
  </si>
  <si>
    <r>
      <t>Historical data:</t>
    </r>
    <r>
      <rPr>
        <sz val="8"/>
        <rFont val="Arial"/>
        <family val="2"/>
      </rPr>
      <t xml:space="preserve"> Latest data available from Energy Information Administration </t>
    </r>
    <r>
      <rPr>
        <i/>
        <sz val="8"/>
        <rFont val="Arial"/>
        <family val="2"/>
      </rPr>
      <t>International Energy Statistics</t>
    </r>
    <r>
      <rPr>
        <sz val="8"/>
        <rFont val="Arial"/>
        <family val="2"/>
      </rPr>
      <t xml:space="preserve"> (https://www.eia.gov/international/data/world).</t>
    </r>
  </si>
  <si>
    <t>Not all countries are shown in each region, and sum of reported country volumes may not equal regional volumes.</t>
  </si>
  <si>
    <t>OPEC = Organization of the Petroleum Exporting Countries: Iran, Iraq, Kuwait, Saudi Arabia, and United Arab Emirates (Middle East); Algeria, Angola, Congo (Brazzaville), Equatorial Guinea,</t>
  </si>
  <si>
    <r>
      <t>Historical data:</t>
    </r>
    <r>
      <rPr>
        <sz val="8"/>
        <rFont val="Arial"/>
        <family val="2"/>
      </rPr>
      <t xml:space="preserve"> Energy Information Administration </t>
    </r>
    <r>
      <rPr>
        <i/>
        <sz val="8"/>
        <rFont val="Arial"/>
        <family val="2"/>
      </rPr>
      <t>International Energy Statistics</t>
    </r>
    <r>
      <rPr>
        <sz val="8"/>
        <rFont val="Arial"/>
        <family val="2"/>
      </rPr>
      <t xml:space="preserve"> (https://www.eia.gov/international/data/world) and Oxford Economics.</t>
    </r>
  </si>
  <si>
    <t>(c) Net imports equal gross imports minus gross exports.</t>
  </si>
  <si>
    <t>(d) Crude oil adjustment equals the sum of disposition items (e.g. refinery inputs) minus the sum of supply items (e.g. production).</t>
  </si>
  <si>
    <t>(f) Petroleum products adjustment includes hydrogen/oxygenates/renewables/other hydrocarbons, motor gasoline blending components, and finished motor gasoline.</t>
  </si>
  <si>
    <t>PADD = Petroleum Administration for Defense District (PADD).</t>
  </si>
  <si>
    <t>Natural gas Henry Hub spot price is from Refinitiv,an LSEG company, via EIA (https://www.eia.gov/dnav/pet/pet_pri_spt_s1_d.htm).</t>
  </si>
  <si>
    <t>Table 5b.  U.S. Regional Natural Gas Prices  (dollars per thousand cubic feet)</t>
  </si>
  <si>
    <t>Table 8.  U.S. Renewable Energy Consumption (Quadrillion Btu)</t>
  </si>
  <si>
    <t>kWh = kilowatthours. Btu = British thermal units.</t>
  </si>
  <si>
    <t>(a) Generation supplied by utility-scale power plants with capacity of at least one megawatt.</t>
  </si>
  <si>
    <t>(b) Includes transmission and distribution losses, data collection time-frame differences, and estimation error.</t>
  </si>
  <si>
    <t>(c) Solar photovoltaic systems smaller than one megawatt such as those installed on rooftops.</t>
  </si>
  <si>
    <t>(d) Direct use represents commercial and industrial facility use of onsite net electricity generation; and electrical sales or transfers to adjacent or colocated facilities 
 for which revenue information is not available. See Table 7.6 of the EIA Monthly Energy Review.</t>
  </si>
  <si>
    <r>
      <rPr>
        <b/>
        <sz val="8"/>
        <rFont val="Arial"/>
        <family val="2"/>
      </rPr>
      <t>Historical data:</t>
    </r>
    <r>
      <rPr>
        <sz val="8"/>
        <rFont val="Arial"/>
        <family val="2"/>
      </rPr>
      <t xml:space="preserve"> Latest data available from EIA databases supporting the following reports: Electric Power Monthly and Electric Power Annual (electricity supply and 
consumption, fuel inventories and costs, and retail electricity prices); S&amp;P Global Market Intelligence (wholesale electricity prices).</t>
    </r>
  </si>
  <si>
    <t xml:space="preserve">Minor discrepancies with published historical data are due to independent rounding and possible revisions not yet reflected in the STEO. </t>
  </si>
  <si>
    <r>
      <rPr>
        <b/>
        <sz val="8"/>
        <rFont val="Arial"/>
        <family val="2"/>
      </rPr>
      <t>Forecast data:</t>
    </r>
    <r>
      <rPr>
        <sz val="8"/>
        <rFont val="Arial"/>
        <family val="2"/>
      </rPr>
      <t xml:space="preserve"> EIA Short-Term Integrated Forecasting System. </t>
    </r>
  </si>
  <si>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</si>
  <si>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</si>
  <si>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(a) Total includes sales of electricity to ultimate customers in transportation sector (not shown), as well as residential, commercial, and industrial sectors.</t>
  </si>
  <si>
    <r>
      <rPr>
        <b/>
        <sz val="8"/>
        <rFont val="Arial"/>
        <family val="2"/>
      </rPr>
      <t>Historical data:</t>
    </r>
    <r>
      <rPr>
        <sz val="8"/>
        <rFont val="Arial"/>
        <family val="2"/>
      </rPr>
      <t xml:space="preserve"> Latest data available from EIA databases supporting the following reports: Electric Power Monthly and Electric Power Annual.</t>
    </r>
  </si>
  <si>
    <t>Historical data for average price of electricity to ultimate consumers represents the cost per unit of electricity sold and is calculated by dividing 
 electric revenue from ultimate consumers by the corresponding sales of electricity.</t>
  </si>
  <si>
    <t>(a) Average price to all sectors is weighted by sales of electricity to ultimate customers in the residential, commercial, industrial and transportation (not shown) sectors.</t>
  </si>
  <si>
    <r>
      <rPr>
        <b/>
        <sz val="8"/>
        <rFont val="Arial"/>
        <family val="2"/>
      </rPr>
      <t xml:space="preserve">Historical data: </t>
    </r>
    <r>
      <rPr>
        <sz val="8"/>
        <rFont val="Arial"/>
        <family val="2"/>
      </rPr>
      <t>Latest data available from EIA databases supporting the following reports: Electric Power Monthly and Electric Power Annual.</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</si>
  <si>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</si>
  <si>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t>(a) Generation from utility-scale (larger than 1 megawatt) solar photovoltaic and solar thermal power plants. Excludes generation
  from small-scale solar photovoltaic systems (see Table 7a).</t>
  </si>
  <si>
    <t>(f) Includes regional generation from generating units operated by electric power sector, plus energy receipts from neighboring U.S. balancing 
authorities outside region minus energy deliveries to neighboring balancing authorities.</t>
  </si>
  <si>
    <r>
      <rPr>
        <b/>
        <sz val="8"/>
        <rFont val="Arial"/>
        <family val="2"/>
      </rPr>
      <t>Forecast data</t>
    </r>
    <r>
      <rPr>
        <sz val="8"/>
        <rFont val="Arial"/>
        <family val="2"/>
      </rPr>
      <t xml:space="preserve">: EIA Short-Term Integrated Forecasting System. </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</si>
  <si>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</si>
  <si>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</si>
  <si>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(a) Other sources include hydrogen, pitch, chemicals, sulfur, purchased steam, nonrenewable waste, and miscellaneous technologies.</t>
  </si>
  <si>
    <r>
      <rPr>
        <b/>
        <sz val="8"/>
        <color theme="1"/>
        <rFont val="Arial"/>
        <family val="2"/>
      </rPr>
      <t>Historical data:</t>
    </r>
    <r>
      <rPr>
        <sz val="8"/>
        <color theme="1"/>
        <rFont val="Arial"/>
        <family val="2"/>
      </rPr>
      <t> Form EIA-860 Annual Electric Generator Report (final data for utility-scale capacity through 2021); Form EIA-860M Preliminary Monthly Electric Generator Inventory, June 2023 edition (preliminary utility-scale capacity estimates for recent months); and Form EIA-861M Monthly Electric Power Industry Report (small-scale solar capacity).</t>
    </r>
  </si>
  <si>
    <t>Historical capacity data may differ from other EIA publications due to frequent updates to the Preliminary Monthly Electric Generator Inventory.</t>
  </si>
  <si>
    <r>
      <rPr>
        <b/>
        <sz val="8"/>
        <rFont val="Arial"/>
        <family val="2"/>
      </rPr>
      <t xml:space="preserve">Forecast data: </t>
    </r>
    <r>
      <rPr>
        <sz val="8"/>
        <rFont val="Arial"/>
        <family val="2"/>
      </rPr>
      <t xml:space="preserve">EIA-860M Preliminary Monthly Electric Generator Inventory, June 2023, and Short-Term Integrated Forecasting System. </t>
    </r>
  </si>
  <si>
    <t>Estimates of future capacity may include adjustments to reflect recent changes in market information or regulatory policy.</t>
  </si>
  <si>
    <t>(a) Energy consumption for conventional hydroelectric power only.  Hydroelectricity generated by pumped storage is not included in renewable energy.</t>
  </si>
  <si>
    <t>(b) Solar energy consumption by utility-scale power plants (capacity greater than or equal to 1 megawatt) in the electric power, commercial, and industrial sectors 
 and energy consumption by small-scale solar photovoltaic systems (less than 1 megawatts in size).</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</si>
  <si>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</si>
  <si>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(f) Solar consumption in the residential sector includes energy from small-scale solar photovoltaic systems (&lt;1 megawatt), and it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</si>
  <si>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</si>
  <si>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r>
      <rPr>
        <b/>
        <sz val="8"/>
        <rFont val="Arial"/>
        <family val="2"/>
      </rPr>
      <t>Historical data:</t>
    </r>
    <r>
      <rPr>
        <sz val="8"/>
        <rFont val="Arial"/>
        <family val="2"/>
      </rPr>
      <t xml:space="preserve"> Latest data available from EIA databases supporting the following reports: Electric Power Monthly, Electric Power Annual, 
Monthly Energy Review, and Petroleum Supply Monthly.</t>
    </r>
  </si>
  <si>
    <t>EIA completed modeling and analysis for this report on September 7, 2023.</t>
  </si>
  <si>
    <t xml:space="preserve">              Greece, Hungary, Iceland, Ireland, Israel, Italy, Japan, Latvia, Lithuania, Luxembourg, Mexico, Netherlands, New Zealand, Norway, Poland, Portugal, Slovakia,</t>
  </si>
  <si>
    <t>OECD = Organization for Economic Cooperation and Development: Australia, Austria, Belgium, Canada, Chile, Czech Republic, Denmark, Estonia, Finland, France, Germany,</t>
  </si>
  <si>
    <t xml:space="preserve">      Transfers to Crude Oil Supply</t>
  </si>
  <si>
    <t>COTRPUS</t>
  </si>
  <si>
    <t>PATRPUS</t>
  </si>
  <si>
    <t xml:space="preserve">      Petroleum Products Transfers to Crude Oil Supply</t>
  </si>
  <si>
    <t xml:space="preserve">      Mont Belvieu Spot</t>
  </si>
  <si>
    <t>(d) Wind, large-scale solar, biomass, and geothermal.</t>
  </si>
  <si>
    <t>(d) Losses and co-products from the production of fuel ethanol and biomass-based diesel.</t>
  </si>
  <si>
    <t>copr_opecplus</t>
  </si>
  <si>
    <t>OPEC+ = OPEC (excluding Iran, Libya, and Venezuela) plus Azerbaijan, Bahrain, Brunei, Kazakhstan, Malaysia, Mexico, Oman, Russia, South Sudan, and Sudan.</t>
  </si>
  <si>
    <t>OPEC+ Crude Oil Production</t>
  </si>
  <si>
    <t>Thursday November 2, 2023</t>
  </si>
  <si>
    <t>(billion chained 2017 dollars - SAAR)</t>
  </si>
  <si>
    <t xml:space="preserve">   (billion chained 2017 dollars - SAAR)</t>
  </si>
  <si>
    <t xml:space="preserve">  (index, 2017=100)</t>
  </si>
  <si>
    <t>Real Gross State Product (Billion $2017)</t>
  </si>
  <si>
    <t>Real Personal Income (Billion $2017)</t>
  </si>
  <si>
    <t>November 2023</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</si>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</sst>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6"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29">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2" fillId="0" borderId="0" applyFont="0" applyFill="0" applyBorder="0" applyAlignment="0" applyProtection="0"/>
    <xf numFmtId="0" fontId="2" fillId="0" borderId="0"/>
  </cellStyleXfs>
  <cellXfs count="725">
    <xf numFmtId="0" fontId="0" fillId="0" borderId="0" xfId="0"/>
    <xf numFmtId="0" fontId="3" fillId="2" borderId="0" xfId="11" applyFont="1" applyFill="1"/>
    <xf numFmtId="0" fontId="6" fillId="0" borderId="0" xfId="11"/>
    <xf numFmtId="0" fontId="9" fillId="3" borderId="0" xfId="11" applyFont="1" applyFill="1" applyAlignment="1">
      <alignment horizontal="center"/>
    </xf>
    <xf numFmtId="0" fontId="6" fillId="0" borderId="0" xfId="23"/>
    <xf numFmtId="0" fontId="10" fillId="0" borderId="0" xfId="13" applyFont="1"/>
    <xf numFmtId="0" fontId="12" fillId="0" borderId="0" xfId="23" applyFont="1"/>
    <xf numFmtId="0" fontId="11" fillId="2" borderId="0" xfId="9" applyFont="1" applyFill="1"/>
    <xf numFmtId="0" fontId="17" fillId="0" borderId="0" xfId="23" applyFont="1" applyAlignment="1">
      <alignment horizontal="left"/>
    </xf>
    <xf numFmtId="0" fontId="10" fillId="0" borderId="0" xfId="17" applyFont="1"/>
    <xf numFmtId="0" fontId="10" fillId="0" borderId="0" xfId="22" applyFont="1"/>
    <xf numFmtId="0" fontId="23" fillId="0" borderId="2" xfId="17" applyFont="1" applyBorder="1"/>
    <xf numFmtId="0" fontId="10" fillId="2" borderId="0" xfId="17" applyFont="1" applyFill="1"/>
    <xf numFmtId="0" fontId="23" fillId="0" borderId="3" xfId="17" applyFont="1" applyBorder="1"/>
    <xf numFmtId="0" fontId="23" fillId="0" borderId="4" xfId="19" applyFont="1" applyBorder="1" applyAlignment="1">
      <alignment horizontal="center"/>
    </xf>
    <xf numFmtId="0" fontId="10" fillId="2" borderId="0" xfId="17" applyFont="1" applyFill="1" applyAlignment="1">
      <alignment horizontal="left"/>
    </xf>
    <xf numFmtId="0" fontId="23" fillId="0" borderId="0" xfId="17" applyFont="1"/>
    <xf numFmtId="1" fontId="23" fillId="0" borderId="0" xfId="23" applyNumberFormat="1" applyFont="1" applyAlignment="1">
      <alignment horizontal="right" indent="1"/>
    </xf>
    <xf numFmtId="0" fontId="24" fillId="0" borderId="0" xfId="17" applyFont="1"/>
    <xf numFmtId="171" fontId="24" fillId="0" borderId="0" xfId="17" quotePrefix="1" applyNumberFormat="1" applyFont="1" applyAlignment="1">
      <alignment wrapText="1"/>
    </xf>
    <xf numFmtId="0" fontId="24" fillId="0" borderId="0" xfId="17" quotePrefix="1" applyFont="1" applyAlignment="1">
      <alignment wrapText="1"/>
    </xf>
    <xf numFmtId="0" fontId="24" fillId="0" borderId="0" xfId="17" applyFont="1" applyAlignment="1">
      <alignment wrapText="1"/>
    </xf>
    <xf numFmtId="171" fontId="24" fillId="0" borderId="0" xfId="17" quotePrefix="1" applyNumberFormat="1" applyFont="1"/>
    <xf numFmtId="0" fontId="24" fillId="0" borderId="0" xfId="17" quotePrefix="1" applyFont="1"/>
    <xf numFmtId="0" fontId="25" fillId="2" borderId="0" xfId="20" applyFont="1" applyFill="1"/>
    <xf numFmtId="0" fontId="24" fillId="0" borderId="0" xfId="20" applyFont="1"/>
    <xf numFmtId="171" fontId="24" fillId="0" borderId="0" xfId="20" quotePrefix="1" applyNumberFormat="1" applyFont="1" applyAlignment="1">
      <alignment horizontal="left"/>
    </xf>
    <xf numFmtId="171" fontId="24" fillId="0" borderId="0" xfId="20" applyNumberFormat="1" applyFont="1" applyAlignment="1">
      <alignment horizontal="left"/>
    </xf>
    <xf numFmtId="171" fontId="24" fillId="0" borderId="0" xfId="20" quotePrefix="1" applyNumberFormat="1" applyFont="1"/>
    <xf numFmtId="171" fontId="24" fillId="0" borderId="0" xfId="20" applyNumberFormat="1" applyFont="1"/>
    <xf numFmtId="171" fontId="24" fillId="0" borderId="3" xfId="20" applyNumberFormat="1" applyFont="1" applyBorder="1"/>
    <xf numFmtId="0" fontId="10" fillId="0" borderId="0" xfId="20" applyFont="1"/>
    <xf numFmtId="0" fontId="10" fillId="0" borderId="0" xfId="23" applyFont="1" applyAlignment="1">
      <alignment horizontal="left"/>
    </xf>
    <xf numFmtId="0" fontId="24" fillId="0" borderId="0" xfId="9" applyFont="1"/>
    <xf numFmtId="0" fontId="22" fillId="0" borderId="0" xfId="9" applyFont="1"/>
    <xf numFmtId="0" fontId="10" fillId="0" borderId="0" xfId="23" applyFont="1"/>
    <xf numFmtId="167" fontId="24" fillId="0" borderId="5" xfId="9" applyNumberFormat="1" applyFont="1" applyBorder="1"/>
    <xf numFmtId="0" fontId="10" fillId="2" borderId="0" xfId="22" applyFont="1" applyFill="1"/>
    <xf numFmtId="0" fontId="23" fillId="0" borderId="0" xfId="22" applyFont="1"/>
    <xf numFmtId="166" fontId="22" fillId="0" borderId="0" xfId="22" applyNumberFormat="1" applyFont="1" applyAlignment="1">
      <alignment horizontal="center"/>
    </xf>
    <xf numFmtId="0" fontId="10" fillId="2" borderId="0" xfId="22" applyFont="1" applyFill="1" applyAlignment="1">
      <alignment horizontal="left"/>
    </xf>
    <xf numFmtId="0" fontId="20" fillId="0" borderId="0" xfId="22" applyFont="1" applyAlignment="1">
      <alignment horizontal="left"/>
    </xf>
    <xf numFmtId="0" fontId="23" fillId="0" borderId="0" xfId="22" quotePrefix="1" applyFont="1" applyAlignment="1">
      <alignment horizontal="left"/>
    </xf>
    <xf numFmtId="0" fontId="23" fillId="0" borderId="0" xfId="22" applyFont="1" applyAlignment="1">
      <alignment horizontal="left"/>
    </xf>
    <xf numFmtId="0" fontId="10" fillId="2" borderId="0" xfId="23" applyFont="1" applyFill="1"/>
    <xf numFmtId="0" fontId="23" fillId="0" borderId="2" xfId="23" applyFont="1" applyBorder="1" applyAlignment="1">
      <alignment horizontal="center"/>
    </xf>
    <xf numFmtId="0" fontId="23" fillId="0" borderId="0" xfId="23" applyFont="1"/>
    <xf numFmtId="0" fontId="23" fillId="0" borderId="0" xfId="23" applyFont="1" applyAlignment="1">
      <alignment horizontal="center"/>
    </xf>
    <xf numFmtId="0" fontId="10" fillId="2" borderId="0" xfId="23" applyFont="1" applyFill="1" applyAlignment="1">
      <alignment horizontal="left"/>
    </xf>
    <xf numFmtId="166" fontId="23" fillId="0" borderId="0" xfId="23" applyNumberFormat="1" applyFont="1" applyAlignment="1">
      <alignment horizontal="right"/>
    </xf>
    <xf numFmtId="0" fontId="23" fillId="0" borderId="0" xfId="23" applyFont="1" applyAlignment="1">
      <alignment horizontal="right"/>
    </xf>
    <xf numFmtId="0" fontId="27" fillId="0" borderId="0" xfId="23" applyFont="1"/>
    <xf numFmtId="0" fontId="24" fillId="0" borderId="0" xfId="23" applyFont="1"/>
    <xf numFmtId="0" fontId="20" fillId="0" borderId="0" xfId="23" quotePrefix="1" applyFont="1" applyAlignment="1">
      <alignment horizontal="left"/>
    </xf>
    <xf numFmtId="165" fontId="23" fillId="0" borderId="0" xfId="23" applyNumberFormat="1" applyFont="1" applyAlignment="1">
      <alignment horizontal="right"/>
    </xf>
    <xf numFmtId="165" fontId="23" fillId="0" borderId="3" xfId="23" applyNumberFormat="1" applyFont="1" applyBorder="1" applyAlignment="1">
      <alignment horizontal="right"/>
    </xf>
    <xf numFmtId="0" fontId="10" fillId="2" borderId="0" xfId="21" applyFont="1" applyFill="1"/>
    <xf numFmtId="0" fontId="10" fillId="0" borderId="0" xfId="21" applyFont="1"/>
    <xf numFmtId="0" fontId="26" fillId="2" borderId="0" xfId="21" applyFont="1" applyFill="1"/>
    <xf numFmtId="0" fontId="23" fillId="0" borderId="0" xfId="21" applyFont="1"/>
    <xf numFmtId="0" fontId="23" fillId="0" borderId="2" xfId="21" applyFont="1" applyBorder="1" applyAlignment="1">
      <alignment horizontal="right"/>
    </xf>
    <xf numFmtId="0" fontId="10" fillId="2" borderId="0" xfId="21" applyFont="1" applyFill="1" applyAlignment="1">
      <alignment horizontal="left"/>
    </xf>
    <xf numFmtId="0" fontId="20" fillId="0" borderId="0" xfId="21" applyFont="1" applyAlignment="1">
      <alignment horizontal="left"/>
    </xf>
    <xf numFmtId="166" fontId="10" fillId="0" borderId="0" xfId="21" applyNumberFormat="1" applyFont="1"/>
    <xf numFmtId="166" fontId="24" fillId="0" borderId="0" xfId="21" applyNumberFormat="1" applyFont="1" applyAlignment="1">
      <alignment horizontal="right"/>
    </xf>
    <xf numFmtId="166" fontId="23" fillId="0" borderId="0" xfId="21" applyNumberFormat="1" applyFont="1" applyAlignment="1">
      <alignment horizontal="right"/>
    </xf>
    <xf numFmtId="0" fontId="24" fillId="0" borderId="0" xfId="21" applyFont="1" applyAlignment="1">
      <alignment horizontal="right"/>
    </xf>
    <xf numFmtId="0" fontId="10" fillId="2" borderId="0" xfId="13" applyFont="1" applyFill="1"/>
    <xf numFmtId="0" fontId="20" fillId="3" borderId="0" xfId="13" applyFont="1" applyFill="1"/>
    <xf numFmtId="0" fontId="23" fillId="0" borderId="0" xfId="13" applyFont="1" applyAlignment="1">
      <alignment horizontal="center"/>
    </xf>
    <xf numFmtId="0" fontId="20" fillId="0" borderId="0" xfId="13" applyFont="1"/>
    <xf numFmtId="0" fontId="10" fillId="0" borderId="0" xfId="16" applyFont="1"/>
    <xf numFmtId="0" fontId="10" fillId="2" borderId="0" xfId="16" applyFont="1" applyFill="1"/>
    <xf numFmtId="0" fontId="23" fillId="0" borderId="0" xfId="16" applyFont="1"/>
    <xf numFmtId="0" fontId="23" fillId="0" borderId="2" xfId="16" applyFont="1" applyBorder="1" applyAlignment="1">
      <alignment horizontal="right"/>
    </xf>
    <xf numFmtId="0" fontId="10" fillId="2" borderId="0" xfId="16" applyFont="1" applyFill="1" applyAlignment="1">
      <alignment horizontal="left"/>
    </xf>
    <xf numFmtId="0" fontId="24" fillId="0" borderId="0" xfId="16" applyFont="1"/>
    <xf numFmtId="169" fontId="10" fillId="2" borderId="0" xfId="16" applyNumberFormat="1" applyFont="1" applyFill="1" applyAlignment="1">
      <alignment horizontal="left"/>
    </xf>
    <xf numFmtId="169" fontId="23" fillId="0" borderId="0" xfId="16" applyNumberFormat="1" applyFont="1" applyAlignment="1">
      <alignment horizontal="right"/>
    </xf>
    <xf numFmtId="0" fontId="10" fillId="0" borderId="0" xfId="18" applyFont="1"/>
    <xf numFmtId="0" fontId="10" fillId="2" borderId="0" xfId="18" applyFont="1" applyFill="1"/>
    <xf numFmtId="165" fontId="23" fillId="0" borderId="2" xfId="18" applyNumberFormat="1" applyFont="1" applyBorder="1" applyAlignment="1">
      <alignment horizontal="right"/>
    </xf>
    <xf numFmtId="0" fontId="10" fillId="2" borderId="0" xfId="18" applyFont="1" applyFill="1" applyAlignment="1">
      <alignment horizontal="left"/>
    </xf>
    <xf numFmtId="0" fontId="10" fillId="0" borderId="0" xfId="18" applyFont="1" applyAlignment="1">
      <alignment horizontal="left"/>
    </xf>
    <xf numFmtId="0" fontId="20" fillId="0" borderId="0" xfId="18" applyFont="1" applyAlignment="1">
      <alignment horizontal="left"/>
    </xf>
    <xf numFmtId="0" fontId="10" fillId="2" borderId="3" xfId="22" applyFont="1" applyFill="1" applyBorder="1" applyAlignment="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xf numFmtId="0" fontId="20" fillId="0" borderId="0" xfId="7" applyFont="1" applyAlignment="1">
      <alignment horizontal="center"/>
    </xf>
    <xf numFmtId="0" fontId="10" fillId="2" borderId="0" xfId="8" applyFont="1" applyFill="1"/>
    <xf numFmtId="0" fontId="10" fillId="0" borderId="0" xfId="8" applyFont="1"/>
    <xf numFmtId="0" fontId="20" fillId="0" borderId="0" xfId="8" applyFont="1"/>
    <xf numFmtId="0" fontId="20" fillId="0" borderId="0" xfId="8" applyFont="1" applyAlignment="1">
      <alignment horizontal="center"/>
    </xf>
    <xf numFmtId="0" fontId="10" fillId="3" borderId="0" xfId="8" applyFont="1" applyFill="1"/>
    <xf numFmtId="165" fontId="24" fillId="0" borderId="0" xfId="8" applyNumberFormat="1" applyFont="1" applyAlignment="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Alignment="1">
      <alignment horizontal="left"/>
    </xf>
    <xf numFmtId="171" fontId="10" fillId="0" borderId="0" xfId="18" applyNumberFormat="1" applyFont="1" applyAlignment="1">
      <alignment horizontal="left"/>
    </xf>
    <xf numFmtId="0" fontId="20" fillId="0" borderId="0" xfId="14" applyFont="1" applyAlignment="1">
      <alignment horizontal="left"/>
    </xf>
    <xf numFmtId="0" fontId="20" fillId="2" borderId="0" xfId="15" applyFont="1" applyFill="1"/>
    <xf numFmtId="0" fontId="10" fillId="2" borderId="0" xfId="15" applyFont="1" applyFill="1" applyAlignment="1">
      <alignment horizontal="left"/>
    </xf>
    <xf numFmtId="0" fontId="10" fillId="2" borderId="0" xfId="19" applyFont="1" applyFill="1"/>
    <xf numFmtId="0" fontId="10" fillId="0" borderId="0" xfId="19" applyFont="1"/>
    <xf numFmtId="0" fontId="23" fillId="0" borderId="0" xfId="19" applyFont="1"/>
    <xf numFmtId="0" fontId="24" fillId="0" borderId="2" xfId="19" applyFont="1" applyBorder="1" applyAlignment="1">
      <alignment horizontal="center"/>
    </xf>
    <xf numFmtId="0" fontId="24" fillId="0" borderId="0" xfId="19" applyFont="1" applyAlignment="1">
      <alignment horizontal="center"/>
    </xf>
    <xf numFmtId="0" fontId="10" fillId="0" borderId="0" xfId="19" applyFont="1" applyAlignment="1">
      <alignment horizontal="left"/>
    </xf>
    <xf numFmtId="0" fontId="10" fillId="2" borderId="0" xfId="19" applyFont="1" applyFill="1" applyAlignment="1">
      <alignment horizontal="left"/>
    </xf>
    <xf numFmtId="0" fontId="24" fillId="0" borderId="0" xfId="19" applyFont="1"/>
    <xf numFmtId="165" fontId="10" fillId="2" borderId="0" xfId="19" applyNumberFormat="1" applyFont="1" applyFill="1" applyAlignment="1">
      <alignment horizontal="left"/>
    </xf>
    <xf numFmtId="165" fontId="10" fillId="0" borderId="0" xfId="19" applyNumberFormat="1" applyFont="1"/>
    <xf numFmtId="169" fontId="10" fillId="2" borderId="0" xfId="19" applyNumberFormat="1" applyFont="1" applyFill="1"/>
    <xf numFmtId="167" fontId="10" fillId="2" borderId="0" xfId="19" applyNumberFormat="1" applyFont="1" applyFill="1" applyAlignment="1">
      <alignment horizontal="left"/>
    </xf>
    <xf numFmtId="0" fontId="10" fillId="2" borderId="0" xfId="9" applyFont="1" applyFill="1"/>
    <xf numFmtId="0" fontId="10" fillId="2" borderId="3" xfId="9" applyFont="1" applyFill="1" applyBorder="1"/>
    <xf numFmtId="171" fontId="10" fillId="0" borderId="0" xfId="22" applyNumberFormat="1" applyFont="1" applyAlignment="1">
      <alignment horizontal="left"/>
    </xf>
    <xf numFmtId="0" fontId="3" fillId="4" borderId="0" xfId="0" applyFont="1" applyFill="1"/>
    <xf numFmtId="0" fontId="10" fillId="4" borderId="0" xfId="23" applyFont="1" applyFill="1"/>
    <xf numFmtId="0" fontId="23" fillId="4" borderId="0" xfId="23" applyFont="1" applyFill="1"/>
    <xf numFmtId="0" fontId="10" fillId="4" borderId="0" xfId="23" applyFont="1" applyFill="1" applyAlignment="1">
      <alignment horizontal="left"/>
    </xf>
    <xf numFmtId="0" fontId="27" fillId="4" borderId="0" xfId="23" applyFont="1" applyFill="1"/>
    <xf numFmtId="0" fontId="20" fillId="4" borderId="0" xfId="23" applyFont="1" applyFill="1" applyAlignment="1">
      <alignment horizontal="left"/>
    </xf>
    <xf numFmtId="164" fontId="10" fillId="4" borderId="0" xfId="23" applyNumberFormat="1" applyFont="1" applyFill="1"/>
    <xf numFmtId="0" fontId="3" fillId="2" borderId="0" xfId="0" applyFont="1" applyFill="1"/>
    <xf numFmtId="0" fontId="10" fillId="0" borderId="0" xfId="9" applyFont="1"/>
    <xf numFmtId="0" fontId="20" fillId="0" borderId="0" xfId="9" applyFont="1"/>
    <xf numFmtId="0" fontId="20" fillId="0" borderId="0" xfId="9" applyFont="1" applyAlignment="1">
      <alignment horizontal="center"/>
    </xf>
    <xf numFmtId="0" fontId="20" fillId="4" borderId="0" xfId="15" applyFont="1" applyFill="1"/>
    <xf numFmtId="0" fontId="23" fillId="4" borderId="0" xfId="24" applyFont="1" applyFill="1"/>
    <xf numFmtId="0" fontId="23" fillId="4" borderId="0" xfId="15" applyFont="1" applyFill="1" applyAlignment="1">
      <alignment horizontal="center"/>
    </xf>
    <xf numFmtId="171" fontId="20" fillId="4" borderId="0" xfId="0" applyNumberFormat="1" applyFont="1" applyFill="1"/>
    <xf numFmtId="171" fontId="3" fillId="4" borderId="0" xfId="0" applyNumberFormat="1" applyFont="1" applyFill="1"/>
    <xf numFmtId="171" fontId="20" fillId="4" borderId="3" xfId="0" applyNumberFormat="1" applyFont="1" applyFill="1" applyBorder="1"/>
    <xf numFmtId="171" fontId="10" fillId="0" borderId="0" xfId="23" applyNumberFormat="1" applyFont="1" applyAlignment="1">
      <alignment horizontal="left"/>
    </xf>
    <xf numFmtId="171" fontId="24" fillId="0" borderId="0" xfId="23" applyNumberFormat="1" applyFont="1"/>
    <xf numFmtId="171" fontId="20" fillId="0" borderId="0" xfId="23" quotePrefix="1" applyNumberFormat="1" applyFont="1" applyAlignment="1">
      <alignment horizontal="left"/>
    </xf>
    <xf numFmtId="171" fontId="10" fillId="0" borderId="3" xfId="23" applyNumberFormat="1" applyFont="1" applyBorder="1" applyAlignment="1">
      <alignment horizontal="left"/>
    </xf>
    <xf numFmtId="171" fontId="10" fillId="4" borderId="0" xfId="23" applyNumberFormat="1" applyFont="1" applyFill="1" applyAlignment="1">
      <alignment horizontal="left"/>
    </xf>
    <xf numFmtId="171" fontId="20" fillId="4" borderId="0" xfId="23" applyNumberFormat="1" applyFont="1" applyFill="1" applyAlignment="1">
      <alignment horizontal="left"/>
    </xf>
    <xf numFmtId="171" fontId="20" fillId="4" borderId="3" xfId="23" applyNumberFormat="1" applyFont="1" applyFill="1" applyBorder="1" applyAlignment="1">
      <alignment horizontal="left"/>
    </xf>
    <xf numFmtId="171" fontId="12" fillId="0" borderId="0" xfId="23" applyNumberFormat="1" applyFont="1"/>
    <xf numFmtId="171" fontId="11" fillId="0" borderId="0" xfId="23" applyNumberFormat="1" applyFont="1" applyAlignment="1">
      <alignment horizontal="left"/>
    </xf>
    <xf numFmtId="171" fontId="11" fillId="0" borderId="3" xfId="23" applyNumberFormat="1" applyFont="1" applyBorder="1" applyAlignment="1">
      <alignment horizontal="left"/>
    </xf>
    <xf numFmtId="171" fontId="10" fillId="0" borderId="0" xfId="21" applyNumberFormat="1" applyFont="1" applyAlignment="1">
      <alignment horizontal="left"/>
    </xf>
    <xf numFmtId="171" fontId="10" fillId="3" borderId="0" xfId="12" applyNumberFormat="1" applyFont="1" applyFill="1"/>
    <xf numFmtId="171" fontId="10" fillId="3" borderId="0" xfId="13" applyNumberFormat="1" applyFont="1" applyFill="1"/>
    <xf numFmtId="171" fontId="10" fillId="3" borderId="3" xfId="13" applyNumberFormat="1" applyFont="1" applyFill="1" applyBorder="1"/>
    <xf numFmtId="0" fontId="6" fillId="4" borderId="0" xfId="9" applyFill="1"/>
    <xf numFmtId="0" fontId="6" fillId="4" borderId="0" xfId="22" applyFill="1"/>
    <xf numFmtId="0" fontId="15" fillId="4" borderId="0" xfId="9" applyFont="1" applyFill="1"/>
    <xf numFmtId="0" fontId="15" fillId="4" borderId="0" xfId="9" applyFont="1" applyFill="1" applyAlignment="1">
      <alignment horizontal="center"/>
    </xf>
    <xf numFmtId="0" fontId="10" fillId="2" borderId="0" xfId="13" applyFont="1" applyFill="1" applyAlignment="1">
      <alignment wrapText="1"/>
    </xf>
    <xf numFmtId="171" fontId="24" fillId="0" borderId="0" xfId="16" applyNumberFormat="1" applyFont="1"/>
    <xf numFmtId="171" fontId="24" fillId="0" borderId="3" xfId="16" applyNumberFormat="1" applyFont="1" applyBorder="1"/>
    <xf numFmtId="171" fontId="24" fillId="0" borderId="0" xfId="18" applyNumberFormat="1" applyFont="1" applyAlignment="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lignment horizontal="left"/>
    </xf>
    <xf numFmtId="171" fontId="10" fillId="0" borderId="0" xfId="9" applyNumberFormat="1" applyFont="1"/>
    <xf numFmtId="171" fontId="10" fillId="0" borderId="3" xfId="9" applyNumberFormat="1" applyFont="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lignment horizontal="right"/>
    </xf>
    <xf numFmtId="2" fontId="23" fillId="4" borderId="3" xfId="23" applyNumberFormat="1" applyFont="1" applyFill="1" applyBorder="1" applyAlignment="1">
      <alignment horizontal="right"/>
    </xf>
    <xf numFmtId="2" fontId="23" fillId="0" borderId="0" xfId="23" applyNumberFormat="1" applyFont="1" applyAlignment="1">
      <alignment horizontal="right"/>
    </xf>
    <xf numFmtId="1" fontId="23" fillId="0" borderId="0" xfId="23" applyNumberFormat="1" applyFont="1" applyAlignment="1">
      <alignment horizontal="right"/>
    </xf>
    <xf numFmtId="2" fontId="23" fillId="0" borderId="0" xfId="19" applyNumberFormat="1" applyFont="1" applyAlignment="1">
      <alignment horizontal="right"/>
    </xf>
    <xf numFmtId="0" fontId="23" fillId="0" borderId="0" xfId="19" applyFont="1" applyAlignment="1">
      <alignment horizontal="right"/>
    </xf>
    <xf numFmtId="166" fontId="23" fillId="0" borderId="0" xfId="19" applyNumberFormat="1" applyFont="1" applyAlignment="1">
      <alignment horizontal="right"/>
    </xf>
    <xf numFmtId="0" fontId="23" fillId="0" borderId="0" xfId="22" applyFont="1" applyAlignment="1">
      <alignment horizontal="right"/>
    </xf>
    <xf numFmtId="0" fontId="10" fillId="0" borderId="0" xfId="22" applyFont="1" applyAlignment="1">
      <alignment horizontal="right"/>
    </xf>
    <xf numFmtId="0" fontId="3" fillId="4" borderId="0" xfId="0" applyFont="1" applyFill="1" applyAlignment="1">
      <alignment horizontal="right"/>
    </xf>
    <xf numFmtId="1" fontId="12" fillId="0" borderId="0" xfId="23" applyNumberFormat="1" applyFont="1" applyAlignment="1">
      <alignment horizontal="right"/>
    </xf>
    <xf numFmtId="1" fontId="8" fillId="0" borderId="0" xfId="11" applyNumberFormat="1" applyFont="1" applyAlignment="1">
      <alignment horizontal="right"/>
    </xf>
    <xf numFmtId="165" fontId="8" fillId="0" borderId="0" xfId="11" applyNumberFormat="1" applyFont="1" applyAlignment="1">
      <alignment horizontal="right"/>
    </xf>
    <xf numFmtId="0" fontId="7" fillId="0" borderId="0" xfId="11" applyFont="1" applyAlignment="1">
      <alignment horizontal="right"/>
    </xf>
    <xf numFmtId="2" fontId="23" fillId="0" borderId="0" xfId="21" applyNumberFormat="1" applyFont="1" applyAlignment="1">
      <alignment horizontal="right"/>
    </xf>
    <xf numFmtId="0" fontId="20" fillId="0" borderId="0" xfId="13" applyFont="1" applyAlignment="1">
      <alignment horizontal="right"/>
    </xf>
    <xf numFmtId="2" fontId="20" fillId="0" borderId="0" xfId="13" applyNumberFormat="1" applyFont="1" applyAlignment="1">
      <alignment horizontal="right"/>
    </xf>
    <xf numFmtId="2" fontId="23" fillId="0" borderId="0" xfId="16" applyNumberFormat="1" applyFont="1" applyAlignment="1">
      <alignment horizontal="right"/>
    </xf>
    <xf numFmtId="165" fontId="23" fillId="0" borderId="0" xfId="18" applyNumberFormat="1" applyFont="1" applyAlignment="1">
      <alignment horizontal="right"/>
    </xf>
    <xf numFmtId="2" fontId="23" fillId="0" borderId="0" xfId="18" applyNumberFormat="1" applyFont="1" applyAlignment="1">
      <alignment horizontal="right"/>
    </xf>
    <xf numFmtId="164" fontId="23" fillId="4" borderId="0" xfId="15" applyNumberFormat="1" applyFont="1" applyFill="1" applyAlignment="1">
      <alignment horizontal="right"/>
    </xf>
    <xf numFmtId="2" fontId="23" fillId="4" borderId="0" xfId="15" applyNumberFormat="1" applyFont="1" applyFill="1" applyAlignment="1">
      <alignment horizontal="right"/>
    </xf>
    <xf numFmtId="3" fontId="23" fillId="0" borderId="0" xfId="23" applyNumberFormat="1" applyFont="1" applyAlignment="1">
      <alignment horizontal="right"/>
    </xf>
    <xf numFmtId="3" fontId="24" fillId="0" borderId="0" xfId="19" applyNumberFormat="1" applyFont="1" applyAlignment="1">
      <alignment horizontal="right"/>
    </xf>
    <xf numFmtId="3" fontId="23" fillId="0" borderId="0" xfId="19" applyNumberFormat="1" applyFont="1" applyAlignment="1">
      <alignment horizontal="right"/>
    </xf>
    <xf numFmtId="165" fontId="23" fillId="0" borderId="0" xfId="19" applyNumberFormat="1" applyFont="1" applyAlignment="1">
      <alignment horizontal="right"/>
    </xf>
    <xf numFmtId="170" fontId="23" fillId="0" borderId="0" xfId="19" applyNumberFormat="1" applyFont="1" applyAlignment="1">
      <alignment horizontal="right"/>
    </xf>
    <xf numFmtId="165" fontId="20" fillId="0" borderId="0" xfId="9" applyNumberFormat="1" applyFont="1" applyAlignment="1">
      <alignment horizontal="right"/>
    </xf>
    <xf numFmtId="164" fontId="20" fillId="0" borderId="0" xfId="9" applyNumberFormat="1" applyFont="1" applyAlignment="1">
      <alignment horizontal="right"/>
    </xf>
    <xf numFmtId="3" fontId="23" fillId="0" borderId="0" xfId="9" applyNumberFormat="1" applyFont="1" applyAlignment="1">
      <alignment horizontal="right"/>
    </xf>
    <xf numFmtId="164" fontId="23" fillId="0" borderId="0" xfId="9" applyNumberFormat="1" applyFont="1" applyAlignment="1">
      <alignment horizontal="right"/>
    </xf>
    <xf numFmtId="3" fontId="17" fillId="4" borderId="0" xfId="9" applyNumberFormat="1" applyFont="1" applyFill="1" applyAlignment="1">
      <alignment horizontal="right"/>
    </xf>
    <xf numFmtId="0" fontId="15" fillId="4" borderId="0" xfId="9" applyFont="1" applyFill="1" applyAlignment="1">
      <alignment horizontal="right"/>
    </xf>
    <xf numFmtId="164" fontId="23" fillId="0" borderId="0" xfId="14" applyNumberFormat="1" applyFont="1" applyAlignment="1">
      <alignment horizontal="right"/>
    </xf>
    <xf numFmtId="166" fontId="23" fillId="4" borderId="0" xfId="23" applyNumberFormat="1" applyFont="1" applyFill="1" applyAlignment="1">
      <alignment horizontal="right"/>
    </xf>
    <xf numFmtId="166" fontId="23" fillId="4" borderId="3" xfId="23" applyNumberFormat="1" applyFont="1" applyFill="1" applyBorder="1" applyAlignment="1">
      <alignment horizontal="right"/>
    </xf>
    <xf numFmtId="49" fontId="20" fillId="4" borderId="0" xfId="0" applyNumberFormat="1" applyFont="1" applyFill="1"/>
    <xf numFmtId="3" fontId="23" fillId="4" borderId="3" xfId="23" applyNumberFormat="1" applyFont="1" applyFill="1" applyBorder="1" applyAlignment="1">
      <alignment horizontal="right"/>
    </xf>
    <xf numFmtId="171" fontId="3" fillId="4" borderId="3" xfId="0" applyNumberFormat="1" applyFont="1" applyFill="1" applyBorder="1"/>
    <xf numFmtId="3" fontId="23" fillId="4" borderId="0" xfId="23" applyNumberFormat="1" applyFont="1" applyFill="1" applyAlignment="1">
      <alignment horizontal="right"/>
    </xf>
    <xf numFmtId="171" fontId="10" fillId="0" borderId="3" xfId="22" applyNumberFormat="1" applyFont="1" applyBorder="1" applyAlignment="1">
      <alignment horizontal="left"/>
    </xf>
    <xf numFmtId="0" fontId="11" fillId="2" borderId="0" xfId="8" applyFont="1" applyFill="1"/>
    <xf numFmtId="0" fontId="0" fillId="0" borderId="0" xfId="0" applyAlignment="1">
      <alignment horizontal="left"/>
    </xf>
    <xf numFmtId="172" fontId="23" fillId="0" borderId="0" xfId="16" applyNumberFormat="1" applyFont="1" applyAlignment="1">
      <alignment horizontal="right"/>
    </xf>
    <xf numFmtId="0" fontId="21" fillId="0" borderId="0" xfId="22" applyFont="1"/>
    <xf numFmtId="3" fontId="23" fillId="0" borderId="3" xfId="23" applyNumberFormat="1" applyFont="1" applyBorder="1" applyAlignment="1">
      <alignment horizontal="right"/>
    </xf>
    <xf numFmtId="164" fontId="23" fillId="4" borderId="0" xfId="23" applyNumberFormat="1" applyFont="1" applyFill="1" applyAlignment="1">
      <alignment horizontal="right"/>
    </xf>
    <xf numFmtId="164" fontId="23" fillId="4" borderId="3" xfId="23" applyNumberFormat="1" applyFont="1" applyFill="1" applyBorder="1" applyAlignment="1">
      <alignment horizontal="right"/>
    </xf>
    <xf numFmtId="0" fontId="10" fillId="4" borderId="0" xfId="18" applyFont="1" applyFill="1"/>
    <xf numFmtId="0" fontId="6" fillId="4" borderId="0" xfId="11" applyFill="1"/>
    <xf numFmtId="0" fontId="10" fillId="4" borderId="0" xfId="21" applyFont="1" applyFill="1"/>
    <xf numFmtId="0" fontId="10" fillId="4" borderId="0" xfId="13" applyFont="1" applyFill="1"/>
    <xf numFmtId="0" fontId="10" fillId="4" borderId="0" xfId="16" applyFont="1" applyFill="1"/>
    <xf numFmtId="0" fontId="21" fillId="0" borderId="0" xfId="0" applyFont="1"/>
    <xf numFmtId="0" fontId="0" fillId="4" borderId="0" xfId="0" applyFill="1"/>
    <xf numFmtId="173" fontId="28" fillId="4" borderId="0" xfId="0" applyNumberFormat="1" applyFont="1" applyFill="1"/>
    <xf numFmtId="0" fontId="21" fillId="4" borderId="0" xfId="0" applyFont="1" applyFill="1"/>
    <xf numFmtId="0" fontId="31" fillId="4" borderId="0" xfId="5" applyFont="1" applyFill="1" applyBorder="1" applyAlignment="1" applyProtection="1"/>
    <xf numFmtId="0" fontId="29" fillId="4" borderId="0" xfId="0" applyFont="1" applyFill="1"/>
    <xf numFmtId="0" fontId="21" fillId="4" borderId="0" xfId="23" applyFont="1" applyFill="1"/>
    <xf numFmtId="0" fontId="31" fillId="4" borderId="0" xfId="5" applyFont="1" applyFill="1" applyBorder="1" applyAlignment="1" applyProtection="1">
      <alignment horizontal="left"/>
    </xf>
    <xf numFmtId="0" fontId="21" fillId="4" borderId="0" xfId="16" applyFont="1" applyFill="1"/>
    <xf numFmtId="0" fontId="29" fillId="4" borderId="0" xfId="0" applyFont="1" applyFill="1" applyAlignment="1">
      <alignment horizontal="left"/>
    </xf>
    <xf numFmtId="0" fontId="10" fillId="4" borderId="0" xfId="24" applyFont="1" applyFill="1"/>
    <xf numFmtId="0" fontId="30" fillId="4" borderId="0" xfId="0" applyFont="1" applyFill="1"/>
    <xf numFmtId="0" fontId="20" fillId="0" borderId="0" xfId="19" applyFont="1" applyAlignment="1">
      <alignment horizontal="left"/>
    </xf>
    <xf numFmtId="0" fontId="24" fillId="2" borderId="0" xfId="20" applyFont="1" applyFill="1"/>
    <xf numFmtId="165" fontId="23" fillId="4" borderId="3" xfId="23" applyNumberFormat="1" applyFont="1" applyFill="1" applyBorder="1" applyAlignment="1">
      <alignment horizontal="right"/>
    </xf>
    <xf numFmtId="2" fontId="22" fillId="0" borderId="0" xfId="23" applyNumberFormat="1" applyFont="1" applyAlignment="1">
      <alignment horizontal="right"/>
    </xf>
    <xf numFmtId="1" fontId="22" fillId="0" borderId="0" xfId="23" applyNumberFormat="1" applyFont="1" applyAlignment="1">
      <alignment horizontal="right"/>
    </xf>
    <xf numFmtId="165" fontId="22" fillId="0" borderId="0" xfId="23" applyNumberFormat="1" applyFont="1" applyAlignment="1">
      <alignment horizontal="right"/>
    </xf>
    <xf numFmtId="166" fontId="22" fillId="0" borderId="0" xfId="23" applyNumberFormat="1" applyFont="1" applyAlignment="1">
      <alignment horizontal="right"/>
    </xf>
    <xf numFmtId="2" fontId="22" fillId="0" borderId="0" xfId="19" applyNumberFormat="1" applyFont="1" applyAlignment="1">
      <alignment horizontal="right"/>
    </xf>
    <xf numFmtId="0" fontId="22" fillId="0" borderId="0" xfId="19" applyFont="1" applyAlignment="1">
      <alignment horizontal="right"/>
    </xf>
    <xf numFmtId="3" fontId="22" fillId="0" borderId="0" xfId="23" applyNumberFormat="1" applyFont="1" applyAlignment="1">
      <alignment horizontal="right"/>
    </xf>
    <xf numFmtId="166" fontId="22" fillId="0" borderId="0" xfId="19" applyNumberFormat="1" applyFont="1" applyAlignment="1">
      <alignment horizontal="right"/>
    </xf>
    <xf numFmtId="3" fontId="22" fillId="0" borderId="3" xfId="23" applyNumberFormat="1" applyFont="1" applyBorder="1" applyAlignment="1">
      <alignment horizontal="right"/>
    </xf>
    <xf numFmtId="0" fontId="34" fillId="0" borderId="0" xfId="17" applyFont="1"/>
    <xf numFmtId="3" fontId="22" fillId="4" borderId="0" xfId="23" applyNumberFormat="1" applyFont="1" applyFill="1" applyAlignment="1">
      <alignment horizontal="right"/>
    </xf>
    <xf numFmtId="3" fontId="35" fillId="4" borderId="0" xfId="9" applyNumberFormat="1" applyFont="1" applyFill="1" applyAlignment="1">
      <alignment horizontal="right"/>
    </xf>
    <xf numFmtId="0" fontId="36" fillId="4" borderId="0" xfId="9" applyFont="1" applyFill="1" applyAlignment="1">
      <alignment horizontal="right"/>
    </xf>
    <xf numFmtId="3" fontId="22" fillId="4" borderId="3" xfId="23" applyNumberFormat="1" applyFont="1" applyFill="1" applyBorder="1" applyAlignment="1">
      <alignment horizontal="right"/>
    </xf>
    <xf numFmtId="0" fontId="37" fillId="4" borderId="0" xfId="9" applyFont="1" applyFill="1"/>
    <xf numFmtId="165" fontId="34" fillId="0" borderId="0" xfId="9" applyNumberFormat="1" applyFont="1" applyAlignment="1">
      <alignment horizontal="right"/>
    </xf>
    <xf numFmtId="164" fontId="34" fillId="0" borderId="0" xfId="9" applyNumberFormat="1" applyFont="1" applyAlignment="1">
      <alignment horizontal="right"/>
    </xf>
    <xf numFmtId="3" fontId="22" fillId="0" borderId="0" xfId="9" applyNumberFormat="1" applyFont="1" applyAlignment="1">
      <alignment horizontal="right"/>
    </xf>
    <xf numFmtId="164" fontId="22" fillId="0" borderId="0" xfId="9" applyNumberFormat="1" applyFont="1" applyAlignment="1">
      <alignment horizontal="right"/>
    </xf>
    <xf numFmtId="165" fontId="22" fillId="0" borderId="3" xfId="23" applyNumberFormat="1" applyFont="1" applyBorder="1" applyAlignment="1">
      <alignment horizontal="right"/>
    </xf>
    <xf numFmtId="0" fontId="34" fillId="0" borderId="0" xfId="9" applyFont="1"/>
    <xf numFmtId="3" fontId="22" fillId="0" borderId="0" xfId="19" applyNumberFormat="1" applyFont="1" applyAlignment="1">
      <alignment horizontal="right"/>
    </xf>
    <xf numFmtId="2" fontId="22" fillId="4" borderId="0" xfId="23" applyNumberFormat="1" applyFont="1" applyFill="1" applyAlignment="1">
      <alignment horizontal="right"/>
    </xf>
    <xf numFmtId="165" fontId="22" fillId="0" borderId="0" xfId="19" applyNumberFormat="1" applyFont="1" applyAlignment="1">
      <alignment horizontal="right"/>
    </xf>
    <xf numFmtId="170" fontId="22" fillId="0" borderId="0" xfId="19" applyNumberFormat="1" applyFont="1" applyAlignment="1">
      <alignment horizontal="right"/>
    </xf>
    <xf numFmtId="164" fontId="22" fillId="4" borderId="3" xfId="23" applyNumberFormat="1" applyFont="1" applyFill="1" applyBorder="1" applyAlignment="1">
      <alignment horizontal="right"/>
    </xf>
    <xf numFmtId="0" fontId="34" fillId="0" borderId="0" xfId="19" applyFont="1"/>
    <xf numFmtId="164" fontId="22" fillId="4" borderId="0" xfId="23" applyNumberFormat="1" applyFont="1" applyFill="1" applyAlignment="1">
      <alignment horizontal="right"/>
    </xf>
    <xf numFmtId="164" fontId="22" fillId="4" borderId="0" xfId="15" applyNumberFormat="1" applyFont="1" applyFill="1" applyAlignment="1">
      <alignment horizontal="right"/>
    </xf>
    <xf numFmtId="2" fontId="22" fillId="4" borderId="0" xfId="15" applyNumberFormat="1" applyFont="1" applyFill="1" applyAlignment="1">
      <alignment horizontal="right"/>
    </xf>
    <xf numFmtId="165" fontId="22" fillId="4" borderId="3" xfId="23" applyNumberFormat="1" applyFont="1" applyFill="1" applyBorder="1" applyAlignment="1">
      <alignment horizontal="right"/>
    </xf>
    <xf numFmtId="164" fontId="22" fillId="0" borderId="0" xfId="14" applyNumberFormat="1" applyFont="1" applyAlignment="1">
      <alignment horizontal="right"/>
    </xf>
    <xf numFmtId="165" fontId="22" fillId="0" borderId="0" xfId="8" applyNumberFormat="1" applyFont="1" applyAlignment="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0" fontId="34" fillId="0" borderId="0" xfId="7" applyFont="1"/>
    <xf numFmtId="165" fontId="22" fillId="0" borderId="0" xfId="18" applyNumberFormat="1" applyFont="1" applyAlignment="1">
      <alignment horizontal="right"/>
    </xf>
    <xf numFmtId="2" fontId="22" fillId="0" borderId="0" xfId="18" applyNumberFormat="1" applyFont="1" applyAlignment="1">
      <alignment horizontal="right"/>
    </xf>
    <xf numFmtId="0" fontId="34" fillId="0" borderId="0" xfId="18" applyFont="1"/>
    <xf numFmtId="172" fontId="22" fillId="0" borderId="0" xfId="16" applyNumberFormat="1" applyFont="1" applyAlignment="1">
      <alignment horizontal="right"/>
    </xf>
    <xf numFmtId="169" fontId="22" fillId="0" borderId="0" xfId="16" applyNumberFormat="1" applyFont="1" applyAlignment="1">
      <alignment horizontal="right"/>
    </xf>
    <xf numFmtId="2" fontId="22" fillId="0" borderId="0" xfId="16" applyNumberFormat="1" applyFont="1" applyAlignment="1">
      <alignment horizontal="right"/>
    </xf>
    <xf numFmtId="2" fontId="22" fillId="4" borderId="3" xfId="23" applyNumberFormat="1" applyFont="1" applyFill="1" applyBorder="1" applyAlignment="1">
      <alignment horizontal="right"/>
    </xf>
    <xf numFmtId="0" fontId="34" fillId="0" borderId="0" xfId="16" applyFont="1"/>
    <xf numFmtId="0" fontId="34" fillId="0" borderId="0" xfId="13" applyFont="1" applyAlignment="1">
      <alignment horizontal="right"/>
    </xf>
    <xf numFmtId="2" fontId="34" fillId="0" borderId="0" xfId="13" applyNumberFormat="1" applyFont="1" applyAlignment="1">
      <alignment horizontal="right"/>
    </xf>
    <xf numFmtId="0" fontId="34" fillId="0" borderId="0" xfId="13" applyFont="1"/>
    <xf numFmtId="2" fontId="22" fillId="0" borderId="0" xfId="21" applyNumberFormat="1" applyFont="1" applyAlignment="1">
      <alignment horizontal="right"/>
    </xf>
    <xf numFmtId="166" fontId="22" fillId="0" borderId="0" xfId="21" applyNumberFormat="1" applyFont="1" applyAlignment="1">
      <alignment horizontal="right"/>
    </xf>
    <xf numFmtId="0" fontId="34" fillId="0" borderId="0" xfId="21" applyFont="1"/>
    <xf numFmtId="1" fontId="38" fillId="0" borderId="0" xfId="11" applyNumberFormat="1" applyFont="1" applyAlignment="1">
      <alignment horizontal="right"/>
    </xf>
    <xf numFmtId="1" fontId="33" fillId="0" borderId="0" xfId="23" applyNumberFormat="1" applyFont="1" applyAlignment="1">
      <alignment horizontal="right"/>
    </xf>
    <xf numFmtId="165" fontId="38" fillId="0" borderId="0" xfId="11" applyNumberFormat="1" applyFont="1" applyAlignment="1">
      <alignment horizontal="right"/>
    </xf>
    <xf numFmtId="0" fontId="39" fillId="0" borderId="0" xfId="11" applyFont="1" applyAlignment="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Alignment="1">
      <alignment horizontal="right"/>
    </xf>
    <xf numFmtId="0" fontId="34" fillId="0" borderId="0" xfId="23" applyFont="1"/>
    <xf numFmtId="166" fontId="22" fillId="4" borderId="0" xfId="23" applyNumberFormat="1" applyFont="1" applyFill="1" applyAlignment="1">
      <alignment horizontal="right"/>
    </xf>
    <xf numFmtId="0" fontId="40" fillId="4" borderId="0" xfId="0" applyFont="1" applyFill="1" applyAlignment="1">
      <alignment horizontal="right"/>
    </xf>
    <xf numFmtId="0" fontId="40" fillId="4" borderId="0" xfId="0" applyFont="1" applyFill="1"/>
    <xf numFmtId="0" fontId="22" fillId="0" borderId="0" xfId="22" applyFont="1" applyAlignment="1">
      <alignment horizontal="right"/>
    </xf>
    <xf numFmtId="0" fontId="34" fillId="0" borderId="0" xfId="22" applyFont="1" applyAlignment="1">
      <alignment horizontal="right"/>
    </xf>
    <xf numFmtId="0" fontId="34" fillId="0" borderId="0" xfId="22" applyFont="1"/>
    <xf numFmtId="165" fontId="22" fillId="0" borderId="2" xfId="18" applyNumberFormat="1" applyFont="1" applyBorder="1" applyAlignment="1">
      <alignment horizontal="right"/>
    </xf>
    <xf numFmtId="0" fontId="36" fillId="4" borderId="0" xfId="9" applyFont="1" applyFill="1" applyAlignment="1">
      <alignment horizontal="center"/>
    </xf>
    <xf numFmtId="0" fontId="34" fillId="0" borderId="0" xfId="9" applyFont="1" applyAlignment="1">
      <alignment horizontal="center"/>
    </xf>
    <xf numFmtId="0" fontId="22" fillId="0" borderId="2" xfId="19" applyFont="1" applyBorder="1" applyAlignment="1">
      <alignment horizontal="center"/>
    </xf>
    <xf numFmtId="0" fontId="22" fillId="0" borderId="0" xfId="19" applyFont="1" applyAlignment="1">
      <alignment horizontal="center"/>
    </xf>
    <xf numFmtId="0" fontId="22" fillId="4" borderId="0" xfId="15" applyFont="1" applyFill="1" applyAlignment="1">
      <alignment horizontal="center"/>
    </xf>
    <xf numFmtId="0" fontId="34" fillId="0" borderId="0" xfId="8" applyFont="1" applyAlignment="1">
      <alignment horizontal="center"/>
    </xf>
    <xf numFmtId="0" fontId="34" fillId="0" borderId="0" xfId="7" applyFont="1" applyAlignment="1">
      <alignment horizontal="center"/>
    </xf>
    <xf numFmtId="0" fontId="22" fillId="0" borderId="2" xfId="16" applyFont="1" applyBorder="1" applyAlignment="1">
      <alignment horizontal="right"/>
    </xf>
    <xf numFmtId="0" fontId="22" fillId="0" borderId="0" xfId="13" applyFont="1" applyAlignment="1">
      <alignment horizontal="center"/>
    </xf>
    <xf numFmtId="0" fontId="22" fillId="0" borderId="2" xfId="21" applyFont="1" applyBorder="1" applyAlignment="1">
      <alignment horizontal="right"/>
    </xf>
    <xf numFmtId="0" fontId="41" fillId="3" borderId="0" xfId="11" applyFont="1" applyFill="1" applyAlignment="1">
      <alignment horizontal="center"/>
    </xf>
    <xf numFmtId="0" fontId="22" fillId="0" borderId="2" xfId="23" applyFont="1" applyBorder="1" applyAlignment="1">
      <alignment horizontal="center"/>
    </xf>
    <xf numFmtId="1" fontId="22" fillId="0" borderId="0" xfId="23" applyNumberFormat="1" applyFont="1" applyAlignment="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Alignment="1">
      <alignment horizontal="left" vertical="top"/>
    </xf>
    <xf numFmtId="0" fontId="10" fillId="4" borderId="0" xfId="22" applyFont="1" applyFill="1" applyAlignment="1">
      <alignment vertical="top"/>
    </xf>
    <xf numFmtId="0" fontId="10" fillId="2" borderId="0" xfId="15" applyFont="1" applyFill="1" applyAlignment="1">
      <alignment horizontal="left" vertical="top"/>
    </xf>
    <xf numFmtId="0" fontId="10" fillId="0" borderId="0" xfId="22" applyFont="1" applyAlignment="1">
      <alignment vertical="top"/>
    </xf>
    <xf numFmtId="0" fontId="3" fillId="2" borderId="0" xfId="0" applyFont="1" applyFill="1" applyAlignment="1">
      <alignment vertical="top" wrapText="1"/>
    </xf>
    <xf numFmtId="0" fontId="3" fillId="4" borderId="0" xfId="0" applyFont="1" applyFill="1" applyAlignment="1">
      <alignment vertical="top" wrapText="1"/>
    </xf>
    <xf numFmtId="0" fontId="3" fillId="4" borderId="0" xfId="0" applyFont="1" applyFill="1" applyAlignment="1">
      <alignment vertical="top"/>
    </xf>
    <xf numFmtId="0" fontId="3" fillId="2" borderId="0" xfId="0" applyFont="1" applyFill="1" applyAlignment="1">
      <alignment vertical="top"/>
    </xf>
    <xf numFmtId="0" fontId="10" fillId="2" borderId="0" xfId="23" applyFont="1" applyFill="1" applyAlignment="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ill="1" applyAlignment="1">
      <alignment vertical="top"/>
    </xf>
    <xf numFmtId="0" fontId="6" fillId="4" borderId="0" xfId="11" applyFill="1" applyAlignment="1">
      <alignment vertical="top"/>
    </xf>
    <xf numFmtId="0" fontId="6" fillId="0" borderId="0" xfId="11" applyAlignment="1">
      <alignment vertical="top"/>
    </xf>
    <xf numFmtId="0" fontId="26" fillId="2" borderId="0" xfId="21" applyFont="1" applyFill="1" applyAlignment="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Alignment="1">
      <alignment horizontal="left" vertical="top"/>
    </xf>
    <xf numFmtId="0" fontId="10" fillId="0" borderId="0" xfId="15" applyFont="1" applyAlignment="1">
      <alignment vertical="top"/>
    </xf>
    <xf numFmtId="0" fontId="10" fillId="2" borderId="0" xfId="7" applyFont="1" applyFill="1" applyAlignment="1">
      <alignment vertical="top"/>
    </xf>
    <xf numFmtId="0" fontId="10" fillId="4" borderId="0" xfId="7" applyFont="1" applyFill="1" applyAlignment="1">
      <alignment vertical="top"/>
    </xf>
    <xf numFmtId="0" fontId="10" fillId="2" borderId="0" xfId="8" applyFont="1" applyFill="1" applyAlignment="1">
      <alignment vertical="top"/>
    </xf>
    <xf numFmtId="0" fontId="10" fillId="4" borderId="0" xfId="8" applyFont="1" applyFill="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Alignment="1">
      <alignment vertical="top"/>
    </xf>
    <xf numFmtId="0" fontId="6" fillId="4" borderId="0" xfId="9" applyFill="1" applyAlignment="1">
      <alignment vertical="top"/>
    </xf>
    <xf numFmtId="0" fontId="11" fillId="2" borderId="0" xfId="9" applyFont="1" applyFill="1" applyAlignment="1">
      <alignment vertical="top"/>
    </xf>
    <xf numFmtId="0" fontId="24" fillId="4" borderId="2" xfId="22" applyFont="1" applyFill="1" applyBorder="1"/>
    <xf numFmtId="0" fontId="10" fillId="4" borderId="3" xfId="22" applyFont="1" applyFill="1" applyBorder="1"/>
    <xf numFmtId="166" fontId="3" fillId="4" borderId="0" xfId="0" applyNumberFormat="1" applyFont="1" applyFill="1" applyAlignment="1">
      <alignment horizontal="right"/>
    </xf>
    <xf numFmtId="2" fontId="23" fillId="0" borderId="3" xfId="23" applyNumberFormat="1" applyFont="1" applyBorder="1" applyAlignment="1">
      <alignment horizontal="right"/>
    </xf>
    <xf numFmtId="2" fontId="22" fillId="0" borderId="3" xfId="23" applyNumberFormat="1" applyFont="1" applyBorder="1" applyAlignment="1">
      <alignment horizontal="right"/>
    </xf>
    <xf numFmtId="2" fontId="20" fillId="0" borderId="0" xfId="8" applyNumberFormat="1" applyFont="1" applyAlignment="1">
      <alignment horizontal="right"/>
    </xf>
    <xf numFmtId="2" fontId="34" fillId="0" borderId="0" xfId="8" applyNumberFormat="1" applyFont="1" applyAlignment="1">
      <alignment horizontal="right"/>
    </xf>
    <xf numFmtId="0" fontId="34" fillId="4" borderId="0" xfId="0" applyFont="1" applyFill="1" applyAlignment="1">
      <alignment horizontal="right"/>
    </xf>
    <xf numFmtId="166" fontId="22" fillId="4" borderId="0" xfId="23" quotePrefix="1" applyNumberFormat="1" applyFont="1" applyFill="1" applyAlignment="1">
      <alignment horizontal="right"/>
    </xf>
    <xf numFmtId="0" fontId="34" fillId="4" borderId="0" xfId="0" applyFont="1" applyFill="1"/>
    <xf numFmtId="164" fontId="3" fillId="3" borderId="0" xfId="0" applyNumberFormat="1" applyFont="1" applyFill="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Alignment="1">
      <alignment vertical="top"/>
    </xf>
    <xf numFmtId="0" fontId="34" fillId="0" borderId="0" xfId="9" applyFont="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Alignment="1">
      <alignment vertical="top"/>
    </xf>
    <xf numFmtId="0" fontId="34" fillId="4" borderId="0" xfId="7" applyFont="1" applyFill="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xf numFmtId="0" fontId="34" fillId="4" borderId="0" xfId="13" applyFont="1" applyFill="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Alignment="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Alignment="1">
      <alignment vertical="top"/>
    </xf>
    <xf numFmtId="0" fontId="34" fillId="4" borderId="0" xfId="0" applyFont="1" applyFill="1" applyAlignment="1">
      <alignment vertical="top" wrapText="1"/>
    </xf>
    <xf numFmtId="0" fontId="23" fillId="4" borderId="0" xfId="15" applyFont="1" applyFill="1" applyAlignment="1">
      <alignment horizontal="right"/>
    </xf>
    <xf numFmtId="0" fontId="21" fillId="0" borderId="3" xfId="22" applyFont="1" applyBorder="1"/>
    <xf numFmtId="0" fontId="0" fillId="0" borderId="3" xfId="0" applyBorder="1"/>
    <xf numFmtId="0" fontId="21" fillId="0" borderId="3" xfId="22" applyFont="1" applyBorder="1" applyAlignment="1">
      <alignment wrapText="1"/>
    </xf>
    <xf numFmtId="0" fontId="0" fillId="0" borderId="3" xfId="0" applyBorder="1" applyAlignment="1">
      <alignment wrapText="1"/>
    </xf>
    <xf numFmtId="0" fontId="19" fillId="0" borderId="0" xfId="14" applyFont="1"/>
    <xf numFmtId="0" fontId="3" fillId="0" borderId="0" xfId="14" applyFont="1"/>
    <xf numFmtId="0" fontId="21" fillId="0" borderId="3" xfId="6" applyBorder="1"/>
    <xf numFmtId="0" fontId="3" fillId="2" borderId="0" xfId="14" applyFont="1" applyFill="1"/>
    <xf numFmtId="0" fontId="24" fillId="0" borderId="2" xfId="14" applyFont="1" applyBorder="1" applyAlignment="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Border="1" applyAlignment="1">
      <alignment horizontal="right"/>
    </xf>
    <xf numFmtId="0" fontId="22" fillId="0" borderId="2" xfId="14" applyFont="1" applyBorder="1" applyAlignment="1">
      <alignment horizontal="right"/>
    </xf>
    <xf numFmtId="0" fontId="3" fillId="2" borderId="0" xfId="14" applyFont="1" applyFill="1" applyAlignment="1">
      <alignment horizontal="left"/>
    </xf>
    <xf numFmtId="171" fontId="3" fillId="0" borderId="0" xfId="14" applyNumberFormat="1" applyFont="1" applyAlignment="1">
      <alignment horizontal="left"/>
    </xf>
    <xf numFmtId="0" fontId="3" fillId="2" borderId="0" xfId="18" applyFont="1" applyFill="1" applyAlignment="1">
      <alignment horizontal="left"/>
    </xf>
    <xf numFmtId="171" fontId="3" fillId="0" borderId="0" xfId="18" applyNumberFormat="1" applyFont="1" applyAlignment="1">
      <alignment horizontal="left"/>
    </xf>
    <xf numFmtId="0" fontId="3" fillId="0" borderId="0" xfId="14" applyFont="1" applyAlignment="1">
      <alignment horizontal="left"/>
    </xf>
    <xf numFmtId="0" fontId="3" fillId="2" borderId="3" xfId="14" applyFont="1" applyFill="1" applyBorder="1" applyAlignment="1">
      <alignment horizontal="left"/>
    </xf>
    <xf numFmtId="171" fontId="3" fillId="0" borderId="3" xfId="14" applyNumberFormat="1" applyFont="1" applyBorder="1" applyAlignment="1">
      <alignment horizontal="left"/>
    </xf>
    <xf numFmtId="0" fontId="21" fillId="0" borderId="0" xfId="6" applyAlignment="1">
      <alignment horizontal="left"/>
    </xf>
    <xf numFmtId="0" fontId="22" fillId="2" borderId="0" xfId="14" applyFont="1" applyFill="1"/>
    <xf numFmtId="0" fontId="21" fillId="0" borderId="0" xfId="6"/>
    <xf numFmtId="0" fontId="3" fillId="0" borderId="0" xfId="23" applyFont="1"/>
    <xf numFmtId="0" fontId="3" fillId="0" borderId="0" xfId="18" applyFont="1"/>
    <xf numFmtId="0" fontId="3" fillId="0" borderId="0" xfId="23" applyFont="1" applyAlignment="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171" fontId="3" fillId="0" borderId="3" xfId="15" applyNumberFormat="1" applyFont="1" applyBorder="1" applyAlignment="1">
      <alignment horizontal="left"/>
    </xf>
    <xf numFmtId="172" fontId="23" fillId="4" borderId="3" xfId="23" applyNumberFormat="1" applyFont="1" applyFill="1" applyBorder="1" applyAlignment="1">
      <alignment horizontal="right"/>
    </xf>
    <xf numFmtId="172" fontId="22" fillId="4" borderId="3" xfId="23" applyNumberFormat="1" applyFont="1" applyFill="1" applyBorder="1" applyAlignment="1">
      <alignment horizontal="right"/>
    </xf>
    <xf numFmtId="0" fontId="21" fillId="0" borderId="2" xfId="6" applyBorder="1" applyAlignment="1">
      <alignment horizontal="left"/>
    </xf>
    <xf numFmtId="0" fontId="19" fillId="4" borderId="0" xfId="24" applyFont="1" applyFill="1"/>
    <xf numFmtId="0" fontId="3" fillId="4" borderId="0" xfId="24" applyFont="1" applyFill="1"/>
    <xf numFmtId="0" fontId="3" fillId="4" borderId="0" xfId="15" applyFont="1" applyFill="1"/>
    <xf numFmtId="0" fontId="3" fillId="2" borderId="0" xfId="15" applyFont="1" applyFill="1"/>
    <xf numFmtId="0" fontId="24" fillId="4" borderId="2" xfId="15" applyFont="1" applyFill="1" applyBorder="1" applyAlignment="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lignment horizontal="left"/>
    </xf>
    <xf numFmtId="171" fontId="3" fillId="4" borderId="0" xfId="24" applyNumberFormat="1" applyFont="1" applyFill="1" applyAlignment="1">
      <alignment horizontal="left"/>
    </xf>
    <xf numFmtId="0" fontId="3" fillId="2" borderId="0" xfId="15" applyFont="1" applyFill="1" applyAlignment="1">
      <alignment horizontal="left"/>
    </xf>
    <xf numFmtId="171" fontId="20" fillId="4" borderId="3" xfId="24" applyNumberFormat="1" applyFont="1" applyFill="1" applyBorder="1" applyAlignment="1">
      <alignment horizontal="left"/>
    </xf>
    <xf numFmtId="0" fontId="3" fillId="2" borderId="0" xfId="15" applyFont="1" applyFill="1" applyAlignment="1">
      <alignment horizontal="lef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21" fillId="0" borderId="0" xfId="6" applyAlignment="1">
      <alignment vertical="top"/>
    </xf>
    <xf numFmtId="0" fontId="0" fillId="0" borderId="6" xfId="0" applyBorder="1"/>
    <xf numFmtId="0" fontId="0" fillId="0" borderId="7" xfId="0" applyBorder="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xf numFmtId="0" fontId="3" fillId="2" borderId="0" xfId="17" applyFont="1" applyFill="1" applyAlignment="1">
      <alignment horizontal="left"/>
    </xf>
    <xf numFmtId="49" fontId="3" fillId="4" borderId="0" xfId="0" applyNumberFormat="1" applyFont="1" applyFill="1"/>
    <xf numFmtId="0" fontId="3" fillId="2" borderId="0" xfId="19" applyFont="1" applyFill="1" applyAlignment="1">
      <alignment horizontal="left"/>
    </xf>
    <xf numFmtId="171" fontId="3" fillId="0" borderId="0" xfId="19" applyNumberFormat="1" applyFont="1" applyAlignment="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lignment horizontal="right"/>
    </xf>
    <xf numFmtId="1" fontId="23" fillId="4" borderId="0" xfId="23" applyNumberFormat="1" applyFont="1" applyFill="1" applyAlignment="1">
      <alignment horizontal="right"/>
    </xf>
    <xf numFmtId="1" fontId="22" fillId="4" borderId="0" xfId="23" applyNumberFormat="1" applyFont="1" applyFill="1" applyAlignment="1">
      <alignment horizontal="right"/>
    </xf>
    <xf numFmtId="0" fontId="3" fillId="2" borderId="0" xfId="21" applyFont="1" applyFill="1" applyAlignment="1">
      <alignment horizontal="left"/>
    </xf>
    <xf numFmtId="171" fontId="3" fillId="0" borderId="0" xfId="21" applyNumberFormat="1" applyFont="1" applyAlignment="1">
      <alignment horizontal="left"/>
    </xf>
    <xf numFmtId="0" fontId="3" fillId="2" borderId="0" xfId="23" applyFont="1" applyFill="1"/>
    <xf numFmtId="0" fontId="3" fillId="2" borderId="0" xfId="23" applyFont="1" applyFill="1" applyAlignment="1">
      <alignment horizontal="left"/>
    </xf>
    <xf numFmtId="171" fontId="3" fillId="4" borderId="0" xfId="23" applyNumberFormat="1" applyFont="1" applyFill="1" applyAlignment="1">
      <alignment horizontal="left"/>
    </xf>
    <xf numFmtId="0" fontId="23" fillId="4" borderId="0" xfId="23" applyFont="1" applyFill="1" applyAlignment="1">
      <alignment horizontal="center"/>
    </xf>
    <xf numFmtId="0" fontId="22" fillId="4" borderId="0" xfId="23" applyFont="1" applyFill="1" applyAlignment="1">
      <alignment horizontal="center"/>
    </xf>
    <xf numFmtId="171" fontId="3" fillId="0" borderId="0" xfId="23" applyNumberFormat="1" applyFont="1" applyAlignment="1">
      <alignment horizontal="left"/>
    </xf>
    <xf numFmtId="0" fontId="20" fillId="4" borderId="0" xfId="0" applyFont="1" applyFill="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lignment horizontal="left"/>
    </xf>
    <xf numFmtId="171" fontId="3" fillId="0" borderId="0" xfId="22" applyNumberFormat="1" applyFont="1" applyAlignment="1">
      <alignment horizontal="left"/>
    </xf>
    <xf numFmtId="0" fontId="20" fillId="4" borderId="0" xfId="0" applyFont="1" applyFill="1" applyAlignment="1">
      <alignment vertical="top"/>
    </xf>
    <xf numFmtId="0" fontId="20" fillId="4" borderId="0" xfId="0" applyFont="1" applyFill="1" applyAlignment="1">
      <alignment vertical="top" wrapText="1"/>
    </xf>
    <xf numFmtId="0" fontId="20" fillId="0" borderId="0" xfId="22" applyFont="1"/>
    <xf numFmtId="166" fontId="23" fillId="0" borderId="0" xfId="22" applyNumberFormat="1" applyFont="1" applyAlignment="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Alignment="1">
      <alignment horizontal="right"/>
    </xf>
    <xf numFmtId="0" fontId="20" fillId="4" borderId="0" xfId="13" applyFont="1" applyFill="1"/>
    <xf numFmtId="0" fontId="20" fillId="4" borderId="0" xfId="13" applyFont="1" applyFill="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4" borderId="0" xfId="7" applyFont="1" applyFill="1" applyAlignment="1">
      <alignment vertical="top"/>
    </xf>
    <xf numFmtId="0" fontId="20" fillId="4" borderId="0" xfId="8" applyFont="1" applyFill="1" applyAlignment="1">
      <alignment vertical="top"/>
    </xf>
    <xf numFmtId="165" fontId="23" fillId="0" borderId="0" xfId="8" applyNumberFormat="1" applyFont="1" applyAlignment="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xf numFmtId="0" fontId="18" fillId="0" borderId="0" xfId="6" applyFont="1" applyAlignment="1">
      <alignment horizontal="left"/>
    </xf>
    <xf numFmtId="0" fontId="18" fillId="0" borderId="0" xfId="6" applyFont="1"/>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Border="1" applyAlignment="1">
      <alignment horizontal="center"/>
    </xf>
    <xf numFmtId="0" fontId="20" fillId="0" borderId="0" xfId="19" applyFont="1" applyAlignment="1">
      <alignment vertical="top"/>
    </xf>
    <xf numFmtId="0" fontId="20" fillId="0" borderId="0" xfId="9" applyFont="1" applyAlignment="1">
      <alignment vertical="top"/>
    </xf>
    <xf numFmtId="0" fontId="45" fillId="4" borderId="0" xfId="9" applyFont="1" applyFill="1" applyAlignment="1">
      <alignment horizontal="center"/>
    </xf>
    <xf numFmtId="0" fontId="43" fillId="4" borderId="0" xfId="9" applyFont="1" applyFill="1"/>
    <xf numFmtId="0" fontId="43" fillId="4" borderId="0" xfId="22" applyFont="1" applyFill="1"/>
    <xf numFmtId="0" fontId="43" fillId="4" borderId="0" xfId="9" applyFont="1" applyFill="1" applyAlignment="1">
      <alignment vertical="top"/>
    </xf>
    <xf numFmtId="2" fontId="22" fillId="0" borderId="0" xfId="23" applyNumberFormat="1" applyFont="1" applyAlignment="1">
      <alignment horizontal="right" indent="1"/>
    </xf>
    <xf numFmtId="171" fontId="3" fillId="0" borderId="3" xfId="21" applyNumberFormat="1" applyFont="1" applyBorder="1" applyAlignment="1">
      <alignment horizontal="left"/>
    </xf>
    <xf numFmtId="3" fontId="10" fillId="4" borderId="0" xfId="21" applyNumberFormat="1" applyFont="1" applyFill="1" applyAlignment="1">
      <alignment vertical="top"/>
    </xf>
    <xf numFmtId="166" fontId="24" fillId="4" borderId="0" xfId="23" applyNumberFormat="1" applyFont="1" applyFill="1" applyAlignment="1">
      <alignment horizontal="right"/>
    </xf>
    <xf numFmtId="2" fontId="22" fillId="0" borderId="2" xfId="21" applyNumberFormat="1" applyFont="1" applyBorder="1" applyAlignment="1">
      <alignment horizontal="right"/>
    </xf>
    <xf numFmtId="164" fontId="46" fillId="4" borderId="0" xfId="23" applyNumberFormat="1" applyFont="1" applyFill="1"/>
    <xf numFmtId="49" fontId="0" fillId="0" borderId="0" xfId="0" applyNumberFormat="1" applyAlignment="1">
      <alignment horizontal="left"/>
    </xf>
    <xf numFmtId="0" fontId="1" fillId="0" borderId="0" xfId="26"/>
    <xf numFmtId="0" fontId="49"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171" fontId="49" fillId="0" borderId="3" xfId="26" applyNumberFormat="1" applyFont="1" applyBorder="1"/>
    <xf numFmtId="0" fontId="20" fillId="0" borderId="0" xfId="17" applyFont="1"/>
    <xf numFmtId="0" fontId="20" fillId="0" borderId="0" xfId="17" applyFont="1" applyAlignment="1">
      <alignment vertical="top"/>
    </xf>
    <xf numFmtId="2" fontId="23" fillId="0" borderId="2" xfId="21" applyNumberFormat="1" applyFont="1" applyBorder="1" applyAlignment="1">
      <alignment horizontal="right"/>
    </xf>
    <xf numFmtId="2" fontId="34" fillId="4" borderId="0" xfId="23" applyNumberFormat="1" applyFont="1" applyFill="1"/>
    <xf numFmtId="2" fontId="23" fillId="0" borderId="0" xfId="23" applyNumberFormat="1" applyFont="1" applyAlignment="1">
      <alignment horizontal="center"/>
    </xf>
    <xf numFmtId="0" fontId="21" fillId="6" borderId="3" xfId="22" applyFont="1" applyFill="1" applyBorder="1"/>
    <xf numFmtId="0" fontId="0" fillId="6" borderId="3" xfId="0" applyFill="1" applyBorder="1"/>
    <xf numFmtId="3" fontId="43" fillId="4" borderId="0" xfId="9" applyNumberFormat="1" applyFont="1" applyFill="1"/>
    <xf numFmtId="0" fontId="3" fillId="0" borderId="0" xfId="19" applyFont="1" applyAlignment="1">
      <alignment horizontal="left"/>
    </xf>
    <xf numFmtId="170" fontId="23" fillId="0" borderId="0" xfId="23" applyNumberFormat="1" applyFont="1" applyAlignment="1">
      <alignment horizontal="right"/>
    </xf>
    <xf numFmtId="0" fontId="3" fillId="4" borderId="0" xfId="0" applyFont="1" applyFill="1" applyAlignment="1">
      <alignment horizontal="left" vertical="top" wrapText="1"/>
    </xf>
    <xf numFmtId="171" fontId="3" fillId="0" borderId="3" xfId="18" applyNumberFormat="1" applyFont="1" applyBorder="1" applyAlignment="1">
      <alignment horizontal="left"/>
    </xf>
    <xf numFmtId="172" fontId="23" fillId="0" borderId="0" xfId="23" applyNumberFormat="1" applyFont="1" applyAlignment="1">
      <alignment horizontal="right"/>
    </xf>
    <xf numFmtId="172" fontId="22" fillId="0" borderId="0" xfId="23" applyNumberFormat="1" applyFont="1" applyAlignment="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Alignment="1">
      <alignment horizontal="right"/>
    </xf>
    <xf numFmtId="172" fontId="22" fillId="0" borderId="0" xfId="7" applyNumberFormat="1" applyFont="1" applyAlignment="1">
      <alignment horizontal="right"/>
    </xf>
    <xf numFmtId="172" fontId="23" fillId="0" borderId="3" xfId="23" applyNumberFormat="1" applyFont="1" applyBorder="1" applyAlignment="1">
      <alignment horizontal="right"/>
    </xf>
    <xf numFmtId="172" fontId="22" fillId="0" borderId="3" xfId="23" applyNumberFormat="1" applyFont="1" applyBorder="1" applyAlignment="1">
      <alignment horizontal="right"/>
    </xf>
    <xf numFmtId="172" fontId="23" fillId="4" borderId="0" xfId="23" applyNumberFormat="1" applyFont="1" applyFill="1" applyAlignment="1">
      <alignment horizontal="right"/>
    </xf>
    <xf numFmtId="172" fontId="22" fillId="4" borderId="0" xfId="23" applyNumberFormat="1" applyFont="1" applyFill="1" applyAlignment="1">
      <alignment horizontal="right"/>
    </xf>
    <xf numFmtId="165" fontId="23" fillId="0" borderId="2" xfId="16" applyNumberFormat="1" applyFont="1" applyBorder="1" applyAlignment="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xf numFmtId="0" fontId="0" fillId="0" borderId="0" xfId="0" applyAlignment="1">
      <alignment vertical="top" wrapText="1"/>
    </xf>
    <xf numFmtId="0" fontId="23" fillId="6" borderId="2" xfId="17" applyFont="1" applyFill="1" applyBorder="1"/>
    <xf numFmtId="0" fontId="0" fillId="6" borderId="3" xfId="0" applyFill="1" applyBorder="1" applyAlignment="1">
      <alignment wrapText="1"/>
    </xf>
    <xf numFmtId="0" fontId="2" fillId="0" borderId="0" xfId="0" applyFont="1"/>
    <xf numFmtId="0" fontId="53" fillId="0" borderId="0" xfId="0" applyFont="1" applyAlignment="1">
      <alignment horizontal="left" vertical="center" indent="15"/>
    </xf>
    <xf numFmtId="0" fontId="10" fillId="0" borderId="0" xfId="17" applyFont="1" applyAlignment="1">
      <alignment horizontal="left"/>
    </xf>
    <xf numFmtId="49" fontId="2" fillId="7" borderId="0" xfId="0" applyNumberFormat="1" applyFont="1" applyFill="1"/>
    <xf numFmtId="0" fontId="0" fillId="7" borderId="0" xfId="0" applyFill="1"/>
    <xf numFmtId="165" fontId="23" fillId="4" borderId="0" xfId="23" applyNumberFormat="1" applyFont="1" applyFill="1" applyAlignment="1">
      <alignment horizontal="right"/>
    </xf>
    <xf numFmtId="165" fontId="22" fillId="4" borderId="0" xfId="23" applyNumberFormat="1" applyFont="1" applyFill="1" applyAlignment="1">
      <alignment horizontal="right"/>
    </xf>
    <xf numFmtId="170" fontId="22" fillId="0" borderId="0" xfId="23" applyNumberFormat="1" applyFont="1" applyAlignment="1">
      <alignment horizontal="right"/>
    </xf>
    <xf numFmtId="0" fontId="54" fillId="0" borderId="0" xfId="6" applyFont="1" applyAlignment="1">
      <alignment horizontal="left"/>
    </xf>
    <xf numFmtId="0" fontId="54" fillId="0" borderId="2" xfId="6" applyFont="1" applyBorder="1" applyAlignment="1">
      <alignment horizontal="left"/>
    </xf>
    <xf numFmtId="0" fontId="3" fillId="2" borderId="0" xfId="7" applyFont="1" applyFill="1"/>
    <xf numFmtId="175" fontId="23" fillId="4" borderId="0" xfId="23" applyNumberFormat="1" applyFont="1" applyFill="1" applyAlignment="1">
      <alignment horizontal="right"/>
    </xf>
    <xf numFmtId="176" fontId="23" fillId="0" borderId="0" xfId="23" applyNumberFormat="1" applyFont="1" applyAlignment="1">
      <alignment horizontal="right"/>
    </xf>
    <xf numFmtId="0" fontId="20" fillId="2" borderId="0" xfId="17" applyFont="1" applyFill="1" applyAlignment="1">
      <alignment horizontal="left"/>
    </xf>
    <xf numFmtId="49" fontId="20" fillId="2" borderId="0" xfId="17" applyNumberFormat="1" applyFont="1" applyFill="1"/>
    <xf numFmtId="2" fontId="22" fillId="0" borderId="0" xfId="22" applyNumberFormat="1" applyFont="1" applyAlignment="1">
      <alignment horizontal="right"/>
    </xf>
    <xf numFmtId="0" fontId="35" fillId="4" borderId="0" xfId="9" applyFont="1" applyFill="1" applyAlignment="1">
      <alignment horizontal="right"/>
    </xf>
    <xf numFmtId="0" fontId="48" fillId="0" borderId="0" xfId="26" applyFont="1"/>
    <xf numFmtId="0" fontId="47" fillId="0" borderId="3" xfId="26" applyFont="1" applyBorder="1"/>
    <xf numFmtId="0" fontId="23" fillId="0" borderId="2" xfId="18" applyFont="1" applyBorder="1"/>
    <xf numFmtId="0" fontId="3" fillId="2" borderId="0" xfId="18" applyFont="1" applyFill="1"/>
    <xf numFmtId="0" fontId="3" fillId="2" borderId="0" xfId="22" applyFont="1" applyFill="1" applyAlignment="1">
      <alignment horizontal="left"/>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xf numFmtId="0" fontId="0" fillId="0" borderId="0" xfId="0"/>
    <xf numFmtId="0" fontId="23" fillId="0" borderId="4" xfId="8"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3" fillId="0" borderId="9" xfId="8" applyFont="1" applyBorder="1" applyAlignment="1">
      <alignment horizontal="center"/>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3" fillId="0" borderId="0" xfId="17" quotePrefix="1" applyFont="1" applyAlignment="1">
      <alignment vertical="top"/>
    </xf>
    <xf numFmtId="0" fontId="0" fillId="0" borderId="0" xfId="0" applyAlignment="1">
      <alignment vertical="top"/>
    </xf>
    <xf numFmtId="0" fontId="20" fillId="4" borderId="0" xfId="17" applyFont="1" applyFill="1" applyAlignment="1">
      <alignment vertical="top" wrapText="1"/>
    </xf>
    <xf numFmtId="0" fontId="0" fillId="4" borderId="0" xfId="0" applyFill="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2" fillId="4" borderId="0" xfId="0" applyFont="1" applyFill="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3" fillId="0" borderId="0" xfId="17" applyFont="1" applyAlignment="1">
      <alignment vertical="top" wrapText="1"/>
    </xf>
    <xf numFmtId="49" fontId="3" fillId="4" borderId="0" xfId="0" quotePrefix="1" applyNumberFormat="1" applyFont="1" applyFill="1"/>
    <xf numFmtId="0" fontId="34" fillId="4" borderId="0" xfId="17" applyFont="1" applyFill="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20" fillId="0" borderId="0" xfId="17" applyFont="1" applyAlignment="1">
      <alignment vertical="top" wrapText="1"/>
    </xf>
    <xf numFmtId="0" fontId="3" fillId="4" borderId="0" xfId="17" applyFont="1" applyFill="1" applyAlignment="1">
      <alignment vertical="top"/>
    </xf>
    <xf numFmtId="49" fontId="3" fillId="4" borderId="0" xfId="0" applyNumberFormat="1" applyFont="1" applyFill="1"/>
    <xf numFmtId="0" fontId="19" fillId="0" borderId="0" xfId="22" applyFont="1"/>
    <xf numFmtId="0" fontId="3" fillId="0" borderId="0" xfId="22" applyFont="1" applyAlignment="1">
      <alignment vertical="top" wrapText="1"/>
    </xf>
    <xf numFmtId="0" fontId="3" fillId="4" borderId="0" xfId="22" quotePrefix="1" applyFont="1" applyFill="1" applyAlignment="1">
      <alignment horizontal="justify" vertical="top" wrapText="1"/>
    </xf>
    <xf numFmtId="0" fontId="20" fillId="0" borderId="0" xfId="18" applyFont="1" applyAlignment="1">
      <alignment vertical="top" wrapText="1"/>
    </xf>
    <xf numFmtId="0" fontId="3" fillId="0" borderId="0" xfId="22" applyFont="1" applyAlignment="1">
      <alignment horizontal="left" vertical="top" wrapText="1"/>
    </xf>
    <xf numFmtId="0" fontId="34" fillId="0" borderId="0" xfId="22" applyFont="1" applyAlignment="1">
      <alignment vertical="top" wrapText="1"/>
    </xf>
    <xf numFmtId="0" fontId="20" fillId="4" borderId="0" xfId="0" applyFont="1" applyFill="1" applyAlignment="1">
      <alignment vertical="top" wrapText="1"/>
    </xf>
    <xf numFmtId="0" fontId="3" fillId="4" borderId="0" xfId="0" quotePrefix="1" applyFont="1" applyFill="1" applyAlignment="1">
      <alignment vertical="top" wrapText="1"/>
    </xf>
    <xf numFmtId="0" fontId="3" fillId="4" borderId="0" xfId="0" applyFont="1" applyFill="1" applyAlignment="1">
      <alignment vertical="top" wrapText="1"/>
    </xf>
    <xf numFmtId="0" fontId="3" fillId="4" borderId="0" xfId="0" applyFont="1" applyFill="1" applyAlignment="1">
      <alignment horizontal="left" vertical="top" wrapText="1"/>
    </xf>
    <xf numFmtId="0" fontId="16" fillId="4" borderId="11" xfId="0" applyFont="1" applyFill="1" applyBorder="1"/>
    <xf numFmtId="0" fontId="16" fillId="6" borderId="11" xfId="0" applyFont="1" applyFill="1" applyBorder="1"/>
    <xf numFmtId="0" fontId="0" fillId="6" borderId="0" xfId="0" applyFill="1"/>
    <xf numFmtId="0" fontId="16" fillId="4" borderId="0" xfId="0" applyFont="1" applyFill="1" applyAlignment="1">
      <alignment horizontal="left"/>
    </xf>
    <xf numFmtId="0" fontId="3" fillId="4" borderId="0" xfId="23" applyFont="1" applyFill="1" applyAlignment="1">
      <alignment horizontal="left" vertical="top" wrapText="1"/>
    </xf>
    <xf numFmtId="0" fontId="3" fillId="4" borderId="0" xfId="23" quotePrefix="1" applyFont="1" applyFill="1" applyAlignment="1">
      <alignment horizontal="left" vertical="top" wrapText="1"/>
    </xf>
    <xf numFmtId="0" fontId="19" fillId="0" borderId="0" xfId="23" applyFont="1"/>
    <xf numFmtId="0" fontId="10" fillId="0" borderId="0" xfId="23" applyFont="1"/>
    <xf numFmtId="0" fontId="3" fillId="0" borderId="0" xfId="23" quotePrefix="1" applyFont="1" applyAlignment="1">
      <alignment horizontal="left" vertical="top" wrapText="1"/>
    </xf>
    <xf numFmtId="0" fontId="19" fillId="4" borderId="0" xfId="23" applyFont="1" applyFill="1"/>
    <xf numFmtId="0" fontId="21" fillId="4" borderId="0" xfId="23" applyFont="1" applyFill="1"/>
    <xf numFmtId="0" fontId="3" fillId="0" borderId="0" xfId="0" applyFont="1" applyAlignment="1">
      <alignment vertical="top" wrapText="1"/>
    </xf>
    <xf numFmtId="0" fontId="18" fillId="0" borderId="0" xfId="11" applyFont="1"/>
    <xf numFmtId="0" fontId="3" fillId="4" borderId="0" xfId="21" quotePrefix="1" applyFont="1" applyFill="1" applyAlignment="1">
      <alignment vertical="top" wrapText="1"/>
    </xf>
    <xf numFmtId="0" fontId="3" fillId="4" borderId="0" xfId="21" applyFont="1" applyFill="1" applyAlignment="1">
      <alignment vertical="top" wrapText="1"/>
    </xf>
    <xf numFmtId="0" fontId="19" fillId="0" borderId="0" xfId="21" applyFont="1"/>
    <xf numFmtId="0" fontId="10" fillId="0" borderId="0" xfId="21" applyFont="1"/>
    <xf numFmtId="0" fontId="19" fillId="0" borderId="0" xfId="13" applyFont="1" applyAlignment="1">
      <alignment horizontal="left" readingOrder="1"/>
    </xf>
    <xf numFmtId="0" fontId="24" fillId="4" borderId="0" xfId="16" quotePrefix="1" applyFont="1" applyFill="1" applyAlignment="1">
      <alignment vertical="top" wrapText="1"/>
    </xf>
    <xf numFmtId="0" fontId="19" fillId="0" borderId="0" xfId="16" applyFont="1"/>
    <xf numFmtId="0" fontId="21" fillId="0" borderId="0" xfId="16" applyFont="1"/>
    <xf numFmtId="0" fontId="19" fillId="0" borderId="0" xfId="18" applyFont="1"/>
    <xf numFmtId="0" fontId="3" fillId="4" borderId="0" xfId="21" quotePrefix="1" applyFont="1" applyFill="1" applyAlignment="1">
      <alignment horizontal="left" vertical="top" wrapText="1"/>
    </xf>
    <xf numFmtId="0" fontId="3" fillId="4" borderId="0" xfId="17" quotePrefix="1" applyFont="1" applyFill="1" applyAlignment="1">
      <alignment vertical="top"/>
    </xf>
    <xf numFmtId="0" fontId="2" fillId="4" borderId="0" xfId="0" applyFont="1" applyFill="1" applyAlignment="1">
      <alignment vertical="top" wrapText="1"/>
    </xf>
    <xf numFmtId="0" fontId="3" fillId="4" borderId="0" xfId="16" quotePrefix="1" applyFont="1" applyFill="1" applyAlignment="1">
      <alignment vertical="top"/>
    </xf>
    <xf numFmtId="0" fontId="55" fillId="0" borderId="0" xfId="0" applyFont="1" applyAlignment="1">
      <alignment vertical="top"/>
    </xf>
    <xf numFmtId="0" fontId="55" fillId="0" borderId="0" xfId="0" applyFont="1" applyAlignment="1">
      <alignment vertical="top" wrapText="1"/>
    </xf>
    <xf numFmtId="0" fontId="3" fillId="0" borderId="0" xfId="18" quotePrefix="1" applyFont="1" applyAlignment="1">
      <alignment vertical="top" wrapText="1"/>
    </xf>
    <xf numFmtId="0" fontId="3" fillId="4" borderId="0" xfId="17" quotePrefix="1" applyFont="1" applyFill="1" applyAlignment="1">
      <alignment vertical="top" wrapText="1"/>
    </xf>
    <xf numFmtId="0" fontId="55" fillId="4" borderId="0" xfId="0" applyFont="1" applyFill="1" applyAlignment="1">
      <alignment vertical="top" wrapText="1"/>
    </xf>
    <xf numFmtId="0" fontId="3" fillId="0" borderId="0" xfId="0" quotePrefix="1" applyFont="1" applyAlignment="1">
      <alignment vertical="top" wrapText="1"/>
    </xf>
    <xf numFmtId="0" fontId="19" fillId="0" borderId="0" xfId="7" applyFont="1" applyAlignment="1">
      <alignment horizontal="left"/>
    </xf>
    <xf numFmtId="0" fontId="0" fillId="0" borderId="0" xfId="0" applyAlignment="1">
      <alignment horizontal="left"/>
    </xf>
    <xf numFmtId="0" fontId="19" fillId="0" borderId="0" xfId="8" applyFont="1" applyAlignment="1">
      <alignment horizontal="left"/>
    </xf>
    <xf numFmtId="49" fontId="23" fillId="0" borderId="4" xfId="8" applyNumberFormat="1" applyFont="1" applyBorder="1" applyAlignment="1">
      <alignment horizontal="center"/>
    </xf>
    <xf numFmtId="0" fontId="23" fillId="0" borderId="10" xfId="8" applyFont="1" applyBorder="1" applyAlignment="1">
      <alignment horizontal="center"/>
    </xf>
    <xf numFmtId="0" fontId="3" fillId="0" borderId="14" xfId="18" quotePrefix="1"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3" fillId="0" borderId="14" xfId="14" quotePrefix="1" applyFont="1" applyBorder="1" applyAlignment="1">
      <alignment horizontal="left"/>
    </xf>
    <xf numFmtId="0" fontId="21" fillId="0" borderId="15" xfId="6" applyBorder="1" applyAlignment="1">
      <alignment horizontal="left"/>
    </xf>
    <xf numFmtId="0" fontId="21" fillId="0" borderId="16" xfId="6" applyBorder="1" applyAlignment="1">
      <alignment horizontal="left"/>
    </xf>
    <xf numFmtId="0" fontId="3" fillId="0" borderId="14" xfId="14" quotePrefix="1" applyFont="1" applyBorder="1" applyAlignment="1">
      <alignment horizontal="left" wrapText="1"/>
    </xf>
    <xf numFmtId="0" fontId="3" fillId="4" borderId="14" xfId="17" quotePrefix="1" applyFont="1" applyFill="1" applyBorder="1" applyAlignment="1">
      <alignment vertical="top"/>
    </xf>
    <xf numFmtId="0" fontId="0" fillId="0" borderId="15" xfId="0" applyBorder="1" applyAlignment="1">
      <alignment vertical="top"/>
    </xf>
    <xf numFmtId="0" fontId="0" fillId="0" borderId="16" xfId="0" applyBorder="1" applyAlignment="1">
      <alignment vertical="top"/>
    </xf>
    <xf numFmtId="0" fontId="24" fillId="0" borderId="14" xfId="14" quotePrefix="1" applyFont="1" applyBorder="1" applyAlignment="1">
      <alignment wrapText="1"/>
    </xf>
    <xf numFmtId="0" fontId="21" fillId="0" borderId="15" xfId="6" applyBorder="1"/>
    <xf numFmtId="0" fontId="21" fillId="0" borderId="16" xfId="6" applyBorder="1"/>
    <xf numFmtId="0" fontId="3" fillId="4" borderId="14" xfId="17" quotePrefix="1" applyFont="1" applyFill="1" applyBorder="1" applyAlignment="1">
      <alignment vertical="top" wrapText="1"/>
    </xf>
    <xf numFmtId="0" fontId="2" fillId="4" borderId="15" xfId="0" applyFont="1" applyFill="1" applyBorder="1" applyAlignment="1">
      <alignment vertical="top" wrapText="1"/>
    </xf>
    <xf numFmtId="0" fontId="2" fillId="0" borderId="16" xfId="0" applyFont="1" applyBorder="1" applyAlignment="1">
      <alignment vertical="top" wrapText="1"/>
    </xf>
    <xf numFmtId="0" fontId="3" fillId="4" borderId="14" xfId="17" applyFont="1" applyFill="1" applyBorder="1" applyAlignment="1">
      <alignment vertical="top" wrapText="1"/>
    </xf>
    <xf numFmtId="0" fontId="2" fillId="0" borderId="15" xfId="0" applyFont="1" applyBorder="1" applyAlignment="1">
      <alignment vertical="top" wrapText="1"/>
    </xf>
    <xf numFmtId="0" fontId="55" fillId="0" borderId="16" xfId="0" applyFont="1" applyBorder="1" applyAlignment="1">
      <alignment vertical="top" wrapText="1"/>
    </xf>
    <xf numFmtId="0" fontId="3" fillId="0" borderId="14" xfId="17" quotePrefix="1" applyFont="1" applyBorder="1" applyAlignment="1">
      <alignment vertical="top"/>
    </xf>
    <xf numFmtId="0" fontId="3" fillId="0" borderId="15" xfId="17" quotePrefix="1" applyFont="1" applyBorder="1" applyAlignment="1">
      <alignment vertical="top"/>
    </xf>
    <xf numFmtId="0" fontId="3" fillId="0" borderId="16" xfId="17" quotePrefix="1" applyFont="1" applyBorder="1" applyAlignment="1">
      <alignment vertical="top"/>
    </xf>
    <xf numFmtId="0" fontId="3" fillId="0" borderId="14" xfId="18" applyFont="1" applyBorder="1" applyAlignment="1">
      <alignment vertical="top" wrapText="1"/>
    </xf>
    <xf numFmtId="0" fontId="2" fillId="0" borderId="15" xfId="28" applyBorder="1" applyAlignment="1">
      <alignment vertical="top" wrapText="1"/>
    </xf>
    <xf numFmtId="0" fontId="2" fillId="0" borderId="16" xfId="28" applyBorder="1" applyAlignment="1">
      <alignment vertical="top" wrapText="1"/>
    </xf>
    <xf numFmtId="0" fontId="49" fillId="0" borderId="17" xfId="26" quotePrefix="1" applyFont="1" applyBorder="1" applyAlignment="1">
      <alignment horizontal="left"/>
    </xf>
    <xf numFmtId="0" fontId="49" fillId="0" borderId="18" xfId="26" applyFont="1" applyBorder="1" applyAlignment="1">
      <alignment horizontal="left"/>
    </xf>
    <xf numFmtId="0" fontId="49" fillId="0" borderId="19" xfId="26" applyFont="1" applyBorder="1" applyAlignment="1">
      <alignment horizontal="left"/>
    </xf>
    <xf numFmtId="0" fontId="49" fillId="0" borderId="14" xfId="26" applyFont="1" applyBorder="1" applyAlignment="1">
      <alignment horizontal="left" wrapText="1"/>
    </xf>
    <xf numFmtId="0" fontId="49" fillId="0" borderId="15" xfId="26" applyFont="1" applyBorder="1" applyAlignment="1">
      <alignment horizontal="left"/>
    </xf>
    <xf numFmtId="0" fontId="49" fillId="0" borderId="16" xfId="26" applyFont="1" applyBorder="1" applyAlignment="1">
      <alignment horizontal="left"/>
    </xf>
    <xf numFmtId="0" fontId="49" fillId="0" borderId="14" xfId="26" applyFont="1" applyBorder="1" applyAlignment="1">
      <alignment horizontal="left"/>
    </xf>
    <xf numFmtId="0" fontId="3" fillId="6" borderId="0" xfId="17" quotePrefix="1" applyFont="1" applyFill="1" applyAlignment="1">
      <alignment vertical="top"/>
    </xf>
    <xf numFmtId="0" fontId="0" fillId="6" borderId="0" xfId="0" applyFill="1" applyAlignment="1">
      <alignment vertical="top"/>
    </xf>
    <xf numFmtId="0" fontId="3" fillId="4" borderId="14" xfId="17" quotePrefix="1" applyFont="1" applyFill="1" applyBorder="1"/>
    <xf numFmtId="0" fontId="0" fillId="0" borderId="15" xfId="0" applyBorder="1"/>
    <xf numFmtId="0" fontId="0" fillId="0" borderId="16" xfId="0" applyBorder="1"/>
    <xf numFmtId="0" fontId="3" fillId="6" borderId="18" xfId="15" quotePrefix="1" applyFont="1" applyFill="1" applyBorder="1" applyAlignment="1">
      <alignment horizontal="left"/>
    </xf>
    <xf numFmtId="0" fontId="3" fillId="6" borderId="0" xfId="15" quotePrefix="1" applyFont="1" applyFill="1" applyAlignment="1">
      <alignment horizontal="left" wrapText="1"/>
    </xf>
    <xf numFmtId="0" fontId="3" fillId="6" borderId="0" xfId="15" quotePrefix="1" applyFont="1" applyFill="1" applyAlignment="1">
      <alignment horizontal="left"/>
    </xf>
    <xf numFmtId="0" fontId="20" fillId="6" borderId="0" xfId="18" applyFont="1" applyFill="1" applyAlignment="1">
      <alignment vertical="top" wrapText="1"/>
    </xf>
    <xf numFmtId="0" fontId="0" fillId="6" borderId="0" xfId="0" applyFill="1" applyAlignment="1">
      <alignment vertical="top" wrapText="1"/>
    </xf>
    <xf numFmtId="0" fontId="0" fillId="6" borderId="0" xfId="0" applyFill="1" applyAlignment="1">
      <alignment horizontal="left" wrapText="1"/>
    </xf>
    <xf numFmtId="0" fontId="19" fillId="0" borderId="0" xfId="19" applyFont="1" applyAlignment="1">
      <alignment wrapText="1"/>
    </xf>
    <xf numFmtId="0" fontId="0" fillId="0" borderId="0" xfId="0" applyAlignment="1">
      <alignment wrapText="1"/>
    </xf>
    <xf numFmtId="0" fontId="3" fillId="0" borderId="0" xfId="19" quotePrefix="1" applyFont="1" applyAlignment="1">
      <alignment horizontal="left" vertical="top" wrapText="1"/>
    </xf>
    <xf numFmtId="0" fontId="19" fillId="0" borderId="0" xfId="9" applyFont="1" applyAlignment="1">
      <alignment horizontal="left" wrapText="1" readingOrder="1"/>
    </xf>
    <xf numFmtId="0" fontId="0" fillId="0" borderId="0" xfId="0" applyAlignment="1">
      <alignment wrapText="1" readingOrder="1"/>
    </xf>
    <xf numFmtId="0" fontId="14" fillId="6" borderId="0" xfId="9" applyFont="1" applyFill="1" applyAlignment="1">
      <alignment horizontal="left" wrapText="1" readingOrder="1"/>
    </xf>
    <xf numFmtId="0" fontId="0" fillId="6" borderId="0" xfId="0" applyFill="1" applyAlignment="1">
      <alignment wrapText="1"/>
    </xf>
  </cellXfs>
  <cellStyles count="29">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F7" sqref="F7"/>
    </sheetView>
  </sheetViews>
  <sheetFormatPr defaultRowHeight="12.5" x14ac:dyDescent="0.25"/>
  <cols>
    <col min="1" max="1" width="6.453125" customWidth="1"/>
    <col min="2" max="2" width="14" customWidth="1"/>
    <col min="3" max="3" width="10.7265625" customWidth="1"/>
  </cols>
  <sheetData>
    <row r="1" spans="1:74" x14ac:dyDescent="0.25">
      <c r="A1" s="212" t="s">
        <v>218</v>
      </c>
      <c r="D1" s="581" t="s">
        <v>1430</v>
      </c>
      <c r="E1" s="582"/>
      <c r="F1" s="582"/>
    </row>
    <row r="2" spans="1:74" x14ac:dyDescent="0.25">
      <c r="A2" s="578" t="s">
        <v>1241</v>
      </c>
      <c r="D2" s="581" t="s">
        <v>1424</v>
      </c>
      <c r="E2" s="582"/>
      <c r="F2" s="582"/>
      <c r="G2" s="580" t="str">
        <f>"EIA completed modeling and analysis for this report on "&amp;Dates!D2&amp;"."</f>
        <v>EIA completed modeling and analysis for this report on Thursday November 2, 2023.</v>
      </c>
      <c r="H2" s="580"/>
      <c r="I2" s="580"/>
      <c r="J2" s="580"/>
      <c r="K2" s="580"/>
      <c r="L2" s="580"/>
      <c r="M2" s="580"/>
    </row>
    <row r="3" spans="1:74" x14ac:dyDescent="0.25">
      <c r="A3" t="s">
        <v>98</v>
      </c>
      <c r="D3" s="537">
        <f>YEAR(D1)-4</f>
        <v>2019</v>
      </c>
      <c r="G3" s="579"/>
      <c r="H3" s="9"/>
      <c r="I3" s="9"/>
      <c r="J3" s="9"/>
      <c r="K3" s="9"/>
      <c r="L3" s="9"/>
      <c r="M3" s="9"/>
    </row>
    <row r="4" spans="1:74" x14ac:dyDescent="0.25">
      <c r="D4" s="210"/>
    </row>
    <row r="5" spans="1:74" x14ac:dyDescent="0.25">
      <c r="A5" t="s">
        <v>984</v>
      </c>
      <c r="D5" s="210">
        <f>+D3*100+1</f>
        <v>201901</v>
      </c>
    </row>
    <row r="7" spans="1:74" x14ac:dyDescent="0.25">
      <c r="A7" t="s">
        <v>986</v>
      </c>
      <c r="D7" s="210">
        <f>IF(MONTH(D1)&gt;1,100*YEAR(D1)+MONTH(D1)-1,100*(YEAR(D1)-1)+12)</f>
        <v>202310</v>
      </c>
    </row>
    <row r="10" spans="1:74" s="221" customFormat="1" x14ac:dyDescent="0.25">
      <c r="A10" s="221" t="s">
        <v>219</v>
      </c>
    </row>
    <row r="11" spans="1:74" s="9" customFormat="1" ht="10" x14ac:dyDescent="0.2">
      <c r="A11" s="31"/>
      <c r="B11" s="32" t="s">
        <v>727</v>
      </c>
      <c r="C11" s="25">
        <f>+D5</f>
        <v>201901</v>
      </c>
      <c r="D11" s="33">
        <f>C11+1</f>
        <v>201902</v>
      </c>
      <c r="E11" s="33">
        <f>D11+1</f>
        <v>201903</v>
      </c>
      <c r="F11" s="34">
        <f>E11+1</f>
        <v>201904</v>
      </c>
      <c r="G11" s="34">
        <f t="shared" ref="G11:BR11" si="0">F11+1</f>
        <v>201905</v>
      </c>
      <c r="H11" s="34">
        <f t="shared" si="0"/>
        <v>201906</v>
      </c>
      <c r="I11" s="34">
        <f t="shared" si="0"/>
        <v>201907</v>
      </c>
      <c r="J11" s="34">
        <f t="shared" si="0"/>
        <v>201908</v>
      </c>
      <c r="K11" s="34">
        <f t="shared" si="0"/>
        <v>201909</v>
      </c>
      <c r="L11" s="34">
        <f t="shared" si="0"/>
        <v>201910</v>
      </c>
      <c r="M11" s="34">
        <f t="shared" si="0"/>
        <v>201911</v>
      </c>
      <c r="N11" s="34">
        <f t="shared" si="0"/>
        <v>201912</v>
      </c>
      <c r="O11" s="34">
        <f>+C11+100</f>
        <v>202001</v>
      </c>
      <c r="P11" s="34">
        <f t="shared" si="0"/>
        <v>202002</v>
      </c>
      <c r="Q11" s="34">
        <f t="shared" si="0"/>
        <v>202003</v>
      </c>
      <c r="R11" s="34">
        <f t="shared" si="0"/>
        <v>202004</v>
      </c>
      <c r="S11" s="34">
        <f t="shared" si="0"/>
        <v>202005</v>
      </c>
      <c r="T11" s="34">
        <f t="shared" si="0"/>
        <v>202006</v>
      </c>
      <c r="U11" s="34">
        <f t="shared" si="0"/>
        <v>202007</v>
      </c>
      <c r="V11" s="34">
        <f t="shared" si="0"/>
        <v>202008</v>
      </c>
      <c r="W11" s="34">
        <f t="shared" si="0"/>
        <v>202009</v>
      </c>
      <c r="X11" s="34">
        <f t="shared" si="0"/>
        <v>202010</v>
      </c>
      <c r="Y11" s="34">
        <f t="shared" si="0"/>
        <v>202011</v>
      </c>
      <c r="Z11" s="34">
        <f t="shared" si="0"/>
        <v>202012</v>
      </c>
      <c r="AA11" s="34">
        <f>+O11+100</f>
        <v>202101</v>
      </c>
      <c r="AB11" s="34">
        <f t="shared" si="0"/>
        <v>202102</v>
      </c>
      <c r="AC11" s="34">
        <f t="shared" si="0"/>
        <v>202103</v>
      </c>
      <c r="AD11" s="34">
        <f t="shared" si="0"/>
        <v>202104</v>
      </c>
      <c r="AE11" s="34">
        <f t="shared" si="0"/>
        <v>202105</v>
      </c>
      <c r="AF11" s="34">
        <f t="shared" si="0"/>
        <v>202106</v>
      </c>
      <c r="AG11" s="34">
        <f t="shared" si="0"/>
        <v>202107</v>
      </c>
      <c r="AH11" s="34">
        <f t="shared" si="0"/>
        <v>202108</v>
      </c>
      <c r="AI11" s="34">
        <f t="shared" si="0"/>
        <v>202109</v>
      </c>
      <c r="AJ11" s="34">
        <f t="shared" si="0"/>
        <v>202110</v>
      </c>
      <c r="AK11" s="34">
        <f t="shared" si="0"/>
        <v>202111</v>
      </c>
      <c r="AL11" s="34">
        <f t="shared" si="0"/>
        <v>202112</v>
      </c>
      <c r="AM11" s="34">
        <f>+AA11+100</f>
        <v>202201</v>
      </c>
      <c r="AN11" s="34">
        <f t="shared" si="0"/>
        <v>202202</v>
      </c>
      <c r="AO11" s="34">
        <f t="shared" si="0"/>
        <v>202203</v>
      </c>
      <c r="AP11" s="34">
        <f t="shared" si="0"/>
        <v>202204</v>
      </c>
      <c r="AQ11" s="34">
        <f t="shared" si="0"/>
        <v>202205</v>
      </c>
      <c r="AR11" s="34">
        <f t="shared" si="0"/>
        <v>202206</v>
      </c>
      <c r="AS11" s="34">
        <f t="shared" si="0"/>
        <v>202207</v>
      </c>
      <c r="AT11" s="34">
        <f t="shared" si="0"/>
        <v>202208</v>
      </c>
      <c r="AU11" s="34">
        <f t="shared" si="0"/>
        <v>202209</v>
      </c>
      <c r="AV11" s="34">
        <f t="shared" si="0"/>
        <v>202210</v>
      </c>
      <c r="AW11" s="34">
        <f t="shared" si="0"/>
        <v>202211</v>
      </c>
      <c r="AX11" s="34">
        <f t="shared" si="0"/>
        <v>202212</v>
      </c>
      <c r="AY11" s="34">
        <f>+AM11+100</f>
        <v>202301</v>
      </c>
      <c r="AZ11" s="34">
        <f t="shared" si="0"/>
        <v>202302</v>
      </c>
      <c r="BA11" s="34">
        <f t="shared" si="0"/>
        <v>202303</v>
      </c>
      <c r="BB11" s="34">
        <f t="shared" si="0"/>
        <v>202304</v>
      </c>
      <c r="BC11" s="34">
        <f t="shared" si="0"/>
        <v>202305</v>
      </c>
      <c r="BD11" s="34">
        <f t="shared" si="0"/>
        <v>202306</v>
      </c>
      <c r="BE11" s="34">
        <f t="shared" si="0"/>
        <v>202307</v>
      </c>
      <c r="BF11" s="34">
        <f t="shared" si="0"/>
        <v>202308</v>
      </c>
      <c r="BG11" s="34">
        <f t="shared" si="0"/>
        <v>202309</v>
      </c>
      <c r="BH11" s="34">
        <f t="shared" si="0"/>
        <v>202310</v>
      </c>
      <c r="BI11" s="34">
        <f t="shared" si="0"/>
        <v>202311</v>
      </c>
      <c r="BJ11" s="34">
        <f t="shared" si="0"/>
        <v>202312</v>
      </c>
      <c r="BK11" s="34">
        <f>+AY11+100</f>
        <v>202401</v>
      </c>
      <c r="BL11" s="34">
        <f t="shared" si="0"/>
        <v>202402</v>
      </c>
      <c r="BM11" s="34">
        <f t="shared" si="0"/>
        <v>202403</v>
      </c>
      <c r="BN11" s="34">
        <f t="shared" si="0"/>
        <v>202404</v>
      </c>
      <c r="BO11" s="34">
        <f t="shared" si="0"/>
        <v>202405</v>
      </c>
      <c r="BP11" s="34">
        <f t="shared" si="0"/>
        <v>202406</v>
      </c>
      <c r="BQ11" s="34">
        <f t="shared" si="0"/>
        <v>202407</v>
      </c>
      <c r="BR11" s="34">
        <f t="shared" si="0"/>
        <v>202408</v>
      </c>
      <c r="BS11" s="34">
        <f>BR11+1</f>
        <v>202409</v>
      </c>
      <c r="BT11" s="34">
        <f>BS11+1</f>
        <v>202410</v>
      </c>
      <c r="BU11" s="34">
        <f>BT11+1</f>
        <v>202411</v>
      </c>
      <c r="BV11" s="34">
        <f>BU11+1</f>
        <v>202412</v>
      </c>
    </row>
    <row r="12" spans="1:74" s="9" customFormat="1" ht="10" x14ac:dyDescent="0.2">
      <c r="A12" s="31"/>
      <c r="B12" s="35" t="s">
        <v>225</v>
      </c>
      <c r="C12" s="36">
        <v>301</v>
      </c>
      <c r="D12" s="36">
        <v>302</v>
      </c>
      <c r="E12" s="36">
        <v>303</v>
      </c>
      <c r="F12" s="36">
        <v>304</v>
      </c>
      <c r="G12" s="36">
        <v>305</v>
      </c>
      <c r="H12" s="36">
        <v>306</v>
      </c>
      <c r="I12" s="36">
        <v>307</v>
      </c>
      <c r="J12" s="36">
        <v>308</v>
      </c>
      <c r="K12" s="36">
        <v>309</v>
      </c>
      <c r="L12" s="36">
        <v>310</v>
      </c>
      <c r="M12" s="36">
        <v>311</v>
      </c>
      <c r="N12" s="36">
        <v>312</v>
      </c>
      <c r="O12" s="36">
        <v>313</v>
      </c>
      <c r="P12" s="36">
        <v>314</v>
      </c>
      <c r="Q12" s="36">
        <v>315</v>
      </c>
      <c r="R12" s="36">
        <v>316</v>
      </c>
      <c r="S12" s="36">
        <v>317</v>
      </c>
      <c r="T12" s="36">
        <v>318</v>
      </c>
      <c r="U12" s="36">
        <v>319</v>
      </c>
      <c r="V12" s="36">
        <v>320</v>
      </c>
      <c r="W12" s="36">
        <v>321</v>
      </c>
      <c r="X12" s="36">
        <v>322</v>
      </c>
      <c r="Y12" s="36">
        <v>323</v>
      </c>
      <c r="Z12" s="36">
        <v>324</v>
      </c>
      <c r="AA12" s="36">
        <v>325</v>
      </c>
      <c r="AB12" s="36">
        <v>326</v>
      </c>
      <c r="AC12" s="36">
        <v>327</v>
      </c>
      <c r="AD12" s="36">
        <v>328</v>
      </c>
      <c r="AE12" s="36">
        <v>329</v>
      </c>
      <c r="AF12" s="36">
        <v>330</v>
      </c>
      <c r="AG12" s="36">
        <v>331</v>
      </c>
      <c r="AH12" s="36">
        <v>332</v>
      </c>
      <c r="AI12" s="36">
        <v>333</v>
      </c>
      <c r="AJ12" s="36">
        <v>334</v>
      </c>
      <c r="AK12" s="36">
        <v>335</v>
      </c>
      <c r="AL12" s="36">
        <v>336</v>
      </c>
      <c r="AM12" s="36">
        <v>337</v>
      </c>
      <c r="AN12" s="36">
        <v>338</v>
      </c>
      <c r="AO12" s="36">
        <v>339</v>
      </c>
      <c r="AP12" s="36">
        <v>340</v>
      </c>
      <c r="AQ12" s="36">
        <v>341</v>
      </c>
      <c r="AR12" s="36">
        <v>342</v>
      </c>
      <c r="AS12" s="36">
        <v>343</v>
      </c>
      <c r="AT12" s="36">
        <v>344</v>
      </c>
      <c r="AU12" s="36">
        <v>345</v>
      </c>
      <c r="AV12" s="36">
        <v>346</v>
      </c>
      <c r="AW12" s="36">
        <v>347</v>
      </c>
      <c r="AX12" s="36">
        <v>348</v>
      </c>
      <c r="AY12" s="36">
        <v>349</v>
      </c>
      <c r="AZ12" s="36">
        <v>350</v>
      </c>
      <c r="BA12" s="36">
        <v>351</v>
      </c>
      <c r="BB12" s="36">
        <v>352</v>
      </c>
      <c r="BC12" s="36">
        <v>353</v>
      </c>
      <c r="BD12" s="36">
        <v>354</v>
      </c>
      <c r="BE12" s="36">
        <v>355</v>
      </c>
      <c r="BF12" s="36">
        <v>356</v>
      </c>
      <c r="BG12" s="36">
        <v>357</v>
      </c>
      <c r="BH12" s="36">
        <v>358</v>
      </c>
      <c r="BI12" s="36">
        <v>359</v>
      </c>
      <c r="BJ12" s="36">
        <v>360</v>
      </c>
      <c r="BK12" s="36">
        <v>361</v>
      </c>
      <c r="BL12" s="36">
        <v>362</v>
      </c>
      <c r="BM12" s="36">
        <v>363</v>
      </c>
      <c r="BN12" s="36">
        <v>364</v>
      </c>
      <c r="BO12" s="36">
        <v>365</v>
      </c>
      <c r="BP12" s="36">
        <v>366</v>
      </c>
      <c r="BQ12" s="36">
        <v>367</v>
      </c>
      <c r="BR12" s="36">
        <v>368</v>
      </c>
      <c r="BS12" s="36">
        <v>369</v>
      </c>
      <c r="BT12" s="36">
        <v>370</v>
      </c>
      <c r="BU12" s="36">
        <v>371</v>
      </c>
      <c r="BV12" s="36">
        <v>372</v>
      </c>
    </row>
    <row r="13" spans="1:74" s="221" customFormat="1" x14ac:dyDescent="0.25">
      <c r="B13" s="35" t="s">
        <v>985</v>
      </c>
      <c r="C13" s="36">
        <f>IF(C11&lt;=$D$7,1,0)</f>
        <v>1</v>
      </c>
      <c r="D13" s="36">
        <f t="shared" ref="D13:BO13" si="1">IF(D11&lt;=$D$7,1,0)</f>
        <v>1</v>
      </c>
      <c r="E13" s="36">
        <f t="shared" si="1"/>
        <v>1</v>
      </c>
      <c r="F13" s="36">
        <f t="shared" si="1"/>
        <v>1</v>
      </c>
      <c r="G13" s="36">
        <f t="shared" si="1"/>
        <v>1</v>
      </c>
      <c r="H13" s="36">
        <f t="shared" si="1"/>
        <v>1</v>
      </c>
      <c r="I13" s="36">
        <f t="shared" si="1"/>
        <v>1</v>
      </c>
      <c r="J13" s="36">
        <f t="shared" si="1"/>
        <v>1</v>
      </c>
      <c r="K13" s="36">
        <f t="shared" si="1"/>
        <v>1</v>
      </c>
      <c r="L13" s="36">
        <f t="shared" si="1"/>
        <v>1</v>
      </c>
      <c r="M13" s="36">
        <f t="shared" si="1"/>
        <v>1</v>
      </c>
      <c r="N13" s="36">
        <f t="shared" si="1"/>
        <v>1</v>
      </c>
      <c r="O13" s="36">
        <f t="shared" si="1"/>
        <v>1</v>
      </c>
      <c r="P13" s="36">
        <f t="shared" si="1"/>
        <v>1</v>
      </c>
      <c r="Q13" s="36">
        <f t="shared" si="1"/>
        <v>1</v>
      </c>
      <c r="R13" s="36">
        <f t="shared" si="1"/>
        <v>1</v>
      </c>
      <c r="S13" s="36">
        <f t="shared" si="1"/>
        <v>1</v>
      </c>
      <c r="T13" s="36">
        <f t="shared" si="1"/>
        <v>1</v>
      </c>
      <c r="U13" s="36">
        <f t="shared" si="1"/>
        <v>1</v>
      </c>
      <c r="V13" s="36">
        <f t="shared" si="1"/>
        <v>1</v>
      </c>
      <c r="W13" s="36">
        <f t="shared" si="1"/>
        <v>1</v>
      </c>
      <c r="X13" s="36">
        <f t="shared" si="1"/>
        <v>1</v>
      </c>
      <c r="Y13" s="36">
        <f t="shared" si="1"/>
        <v>1</v>
      </c>
      <c r="Z13" s="36">
        <f t="shared" si="1"/>
        <v>1</v>
      </c>
      <c r="AA13" s="36">
        <f t="shared" si="1"/>
        <v>1</v>
      </c>
      <c r="AB13" s="36">
        <f t="shared" si="1"/>
        <v>1</v>
      </c>
      <c r="AC13" s="36">
        <f t="shared" si="1"/>
        <v>1</v>
      </c>
      <c r="AD13" s="36">
        <f t="shared" si="1"/>
        <v>1</v>
      </c>
      <c r="AE13" s="36">
        <f t="shared" si="1"/>
        <v>1</v>
      </c>
      <c r="AF13" s="36">
        <f t="shared" si="1"/>
        <v>1</v>
      </c>
      <c r="AG13" s="36">
        <f t="shared" si="1"/>
        <v>1</v>
      </c>
      <c r="AH13" s="36">
        <f t="shared" si="1"/>
        <v>1</v>
      </c>
      <c r="AI13" s="36">
        <f t="shared" si="1"/>
        <v>1</v>
      </c>
      <c r="AJ13" s="36">
        <f t="shared" si="1"/>
        <v>1</v>
      </c>
      <c r="AK13" s="36">
        <f t="shared" si="1"/>
        <v>1</v>
      </c>
      <c r="AL13" s="36">
        <f t="shared" si="1"/>
        <v>1</v>
      </c>
      <c r="AM13" s="36">
        <f t="shared" si="1"/>
        <v>1</v>
      </c>
      <c r="AN13" s="36">
        <f t="shared" si="1"/>
        <v>1</v>
      </c>
      <c r="AO13" s="36">
        <f t="shared" si="1"/>
        <v>1</v>
      </c>
      <c r="AP13" s="36">
        <f t="shared" si="1"/>
        <v>1</v>
      </c>
      <c r="AQ13" s="36">
        <f t="shared" si="1"/>
        <v>1</v>
      </c>
      <c r="AR13" s="36">
        <f t="shared" si="1"/>
        <v>1</v>
      </c>
      <c r="AS13" s="36">
        <f t="shared" si="1"/>
        <v>1</v>
      </c>
      <c r="AT13" s="36">
        <f t="shared" si="1"/>
        <v>1</v>
      </c>
      <c r="AU13" s="36">
        <f t="shared" si="1"/>
        <v>1</v>
      </c>
      <c r="AV13" s="36">
        <f t="shared" si="1"/>
        <v>1</v>
      </c>
      <c r="AW13" s="36">
        <f t="shared" si="1"/>
        <v>1</v>
      </c>
      <c r="AX13" s="36">
        <f t="shared" si="1"/>
        <v>1</v>
      </c>
      <c r="AY13" s="36">
        <f t="shared" si="1"/>
        <v>1</v>
      </c>
      <c r="AZ13" s="36">
        <f t="shared" si="1"/>
        <v>1</v>
      </c>
      <c r="BA13" s="36">
        <f t="shared" si="1"/>
        <v>1</v>
      </c>
      <c r="BB13" s="36">
        <f t="shared" si="1"/>
        <v>1</v>
      </c>
      <c r="BC13" s="36">
        <f t="shared" si="1"/>
        <v>1</v>
      </c>
      <c r="BD13" s="36">
        <f t="shared" si="1"/>
        <v>1</v>
      </c>
      <c r="BE13" s="36">
        <f t="shared" si="1"/>
        <v>1</v>
      </c>
      <c r="BF13" s="36">
        <f t="shared" si="1"/>
        <v>1</v>
      </c>
      <c r="BG13" s="36">
        <f t="shared" si="1"/>
        <v>1</v>
      </c>
      <c r="BH13" s="36">
        <f t="shared" si="1"/>
        <v>1</v>
      </c>
      <c r="BI13" s="36">
        <f t="shared" si="1"/>
        <v>0</v>
      </c>
      <c r="BJ13" s="36">
        <f t="shared" si="1"/>
        <v>0</v>
      </c>
      <c r="BK13" s="36">
        <f t="shared" si="1"/>
        <v>0</v>
      </c>
      <c r="BL13" s="36">
        <f t="shared" si="1"/>
        <v>0</v>
      </c>
      <c r="BM13" s="36">
        <f t="shared" si="1"/>
        <v>0</v>
      </c>
      <c r="BN13" s="36">
        <f t="shared" si="1"/>
        <v>0</v>
      </c>
      <c r="BO13" s="36">
        <f t="shared" si="1"/>
        <v>0</v>
      </c>
      <c r="BP13" s="36">
        <f t="shared" ref="BP13:BV13" si="2">IF(BP11&lt;=$D$7,1,0)</f>
        <v>0</v>
      </c>
      <c r="BQ13" s="36">
        <f t="shared" si="2"/>
        <v>0</v>
      </c>
      <c r="BR13" s="36">
        <f t="shared" si="2"/>
        <v>0</v>
      </c>
      <c r="BS13" s="36">
        <f t="shared" si="2"/>
        <v>0</v>
      </c>
      <c r="BT13" s="36">
        <f t="shared" si="2"/>
        <v>0</v>
      </c>
      <c r="BU13" s="36">
        <f t="shared" si="2"/>
        <v>0</v>
      </c>
      <c r="BV13" s="36">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0"/>
  <sheetViews>
    <sheetView tabSelected="1" workbookViewId="0"/>
  </sheetViews>
  <sheetFormatPr defaultColWidth="8.54296875" defaultRowHeight="12.5" x14ac:dyDescent="0.25"/>
  <cols>
    <col min="1" max="1" width="13.453125" style="222" customWidth="1"/>
    <col min="2" max="2" width="90" style="222" customWidth="1"/>
    <col min="3" max="16384" width="8.54296875" style="222"/>
  </cols>
  <sheetData>
    <row r="1" spans="1:18" x14ac:dyDescent="0.25">
      <c r="A1" s="222" t="s">
        <v>482</v>
      </c>
    </row>
    <row r="6" spans="1:18" ht="15.5" x14ac:dyDescent="0.35">
      <c r="B6" s="223" t="str">
        <f>"Short-Term Energy Outlook, "&amp;Dates!D1</f>
        <v>Short-Term Energy Outlook, November 2023</v>
      </c>
    </row>
    <row r="8" spans="1:18" ht="15" customHeight="1" x14ac:dyDescent="0.25">
      <c r="A8" s="224"/>
      <c r="B8" s="225" t="s">
        <v>228</v>
      </c>
      <c r="C8" s="224"/>
      <c r="D8" s="224"/>
      <c r="E8" s="224"/>
      <c r="F8" s="224"/>
      <c r="G8" s="224"/>
      <c r="H8" s="224"/>
      <c r="I8" s="224"/>
      <c r="J8" s="224"/>
      <c r="K8" s="224"/>
      <c r="L8" s="224"/>
      <c r="M8" s="224"/>
      <c r="N8" s="224"/>
      <c r="O8" s="224"/>
      <c r="P8" s="224"/>
      <c r="Q8" s="224"/>
      <c r="R8" s="224"/>
    </row>
    <row r="9" spans="1:18" ht="15" customHeight="1" x14ac:dyDescent="0.25">
      <c r="A9" s="224"/>
      <c r="B9" s="225" t="s">
        <v>1279</v>
      </c>
      <c r="C9" s="224"/>
      <c r="D9" s="224"/>
      <c r="E9" s="224"/>
      <c r="F9" s="224"/>
      <c r="G9" s="224"/>
      <c r="H9" s="224"/>
      <c r="I9" s="224"/>
      <c r="J9" s="224"/>
      <c r="K9" s="224"/>
      <c r="L9" s="224"/>
      <c r="M9" s="224"/>
      <c r="N9" s="224"/>
      <c r="O9" s="224"/>
      <c r="P9" s="224"/>
      <c r="Q9" s="224"/>
      <c r="R9" s="224"/>
    </row>
    <row r="10" spans="1:18" ht="15" customHeight="1" x14ac:dyDescent="0.25">
      <c r="A10" s="224"/>
      <c r="B10" s="225" t="s">
        <v>857</v>
      </c>
      <c r="C10" s="226"/>
      <c r="D10" s="226"/>
      <c r="E10" s="226"/>
      <c r="F10" s="226"/>
      <c r="G10" s="226"/>
      <c r="H10" s="226"/>
      <c r="I10" s="226"/>
      <c r="J10" s="226"/>
      <c r="K10" s="226"/>
      <c r="L10" s="226"/>
      <c r="M10" s="226"/>
      <c r="N10" s="226"/>
      <c r="O10" s="226"/>
      <c r="P10" s="226"/>
      <c r="Q10" s="226"/>
      <c r="R10" s="226"/>
    </row>
    <row r="11" spans="1:18" ht="15" customHeight="1" x14ac:dyDescent="0.25">
      <c r="A11" s="224"/>
      <c r="B11" s="225" t="s">
        <v>1238</v>
      </c>
      <c r="C11" s="226"/>
      <c r="D11" s="226"/>
      <c r="E11" s="226"/>
      <c r="F11" s="226"/>
      <c r="G11" s="226"/>
      <c r="H11" s="226"/>
      <c r="I11" s="226"/>
      <c r="J11" s="226"/>
      <c r="K11" s="226"/>
      <c r="L11" s="226"/>
      <c r="M11" s="226"/>
      <c r="N11" s="226"/>
      <c r="O11" s="226"/>
      <c r="P11" s="226"/>
      <c r="Q11" s="226"/>
      <c r="R11" s="226"/>
    </row>
    <row r="12" spans="1:18" ht="15" customHeight="1" x14ac:dyDescent="0.25">
      <c r="A12" s="224"/>
      <c r="B12" s="225" t="s">
        <v>1239</v>
      </c>
      <c r="C12" s="226"/>
      <c r="D12" s="226"/>
      <c r="E12" s="226"/>
      <c r="F12" s="226"/>
      <c r="G12" s="226"/>
      <c r="H12" s="226"/>
      <c r="I12" s="226"/>
      <c r="J12" s="226"/>
      <c r="K12" s="226"/>
      <c r="L12" s="226"/>
      <c r="M12" s="226"/>
      <c r="N12" s="226"/>
      <c r="O12" s="226"/>
      <c r="P12" s="226"/>
      <c r="Q12" s="226"/>
      <c r="R12" s="226"/>
    </row>
    <row r="13" spans="1:18" ht="15" customHeight="1" x14ac:dyDescent="0.25">
      <c r="A13" s="224"/>
      <c r="B13" s="225" t="s">
        <v>882</v>
      </c>
      <c r="C13" s="226"/>
      <c r="D13" s="226"/>
      <c r="E13" s="226"/>
      <c r="F13" s="226"/>
      <c r="G13" s="226"/>
      <c r="H13" s="226"/>
      <c r="I13" s="226"/>
      <c r="J13" s="226"/>
      <c r="K13" s="226"/>
      <c r="L13" s="226"/>
      <c r="M13" s="226"/>
      <c r="N13" s="226"/>
      <c r="O13" s="226"/>
      <c r="P13" s="226"/>
      <c r="Q13" s="226"/>
      <c r="R13" s="226"/>
    </row>
    <row r="14" spans="1:18" ht="15" customHeight="1" x14ac:dyDescent="0.25">
      <c r="A14" s="224"/>
      <c r="B14" s="225" t="s">
        <v>858</v>
      </c>
      <c r="C14" s="121"/>
      <c r="D14" s="121"/>
      <c r="E14" s="121"/>
      <c r="F14" s="121"/>
      <c r="G14" s="121"/>
      <c r="H14" s="121"/>
      <c r="I14" s="121"/>
      <c r="J14" s="121"/>
      <c r="K14" s="121"/>
      <c r="L14" s="121"/>
      <c r="M14" s="121"/>
      <c r="N14" s="121"/>
      <c r="O14" s="121"/>
      <c r="P14" s="121"/>
      <c r="Q14" s="121"/>
      <c r="R14" s="121"/>
    </row>
    <row r="15" spans="1:18" ht="15" customHeight="1" x14ac:dyDescent="0.25">
      <c r="A15" s="224"/>
      <c r="B15" s="225" t="s">
        <v>938</v>
      </c>
      <c r="C15" s="227"/>
      <c r="D15" s="227"/>
      <c r="E15" s="227"/>
      <c r="F15" s="227"/>
      <c r="G15" s="227"/>
      <c r="H15" s="227"/>
      <c r="I15" s="227"/>
      <c r="J15" s="227"/>
      <c r="K15" s="227"/>
      <c r="L15" s="227"/>
      <c r="M15" s="227"/>
      <c r="N15" s="227"/>
      <c r="O15" s="227"/>
      <c r="P15" s="227"/>
      <c r="Q15" s="227"/>
      <c r="R15" s="227"/>
    </row>
    <row r="16" spans="1:18" ht="15" customHeight="1" x14ac:dyDescent="0.25">
      <c r="A16" s="224"/>
      <c r="B16" s="225" t="s">
        <v>772</v>
      </c>
      <c r="C16" s="226"/>
      <c r="D16" s="226"/>
      <c r="E16" s="226"/>
      <c r="F16" s="226"/>
      <c r="G16" s="226"/>
      <c r="H16" s="226"/>
      <c r="I16" s="226"/>
      <c r="J16" s="226"/>
      <c r="K16" s="226"/>
      <c r="L16" s="226"/>
      <c r="M16" s="226"/>
      <c r="N16" s="226"/>
      <c r="O16" s="226"/>
      <c r="P16" s="226"/>
      <c r="Q16" s="226"/>
      <c r="R16" s="226"/>
    </row>
    <row r="17" spans="1:18" ht="15" customHeight="1" x14ac:dyDescent="0.25">
      <c r="A17" s="224"/>
      <c r="B17" s="225" t="s">
        <v>229</v>
      </c>
      <c r="C17" s="218"/>
      <c r="D17" s="218"/>
      <c r="E17" s="218"/>
      <c r="F17" s="218"/>
      <c r="G17" s="218"/>
      <c r="H17" s="218"/>
      <c r="I17" s="218"/>
      <c r="J17" s="218"/>
      <c r="K17" s="218"/>
      <c r="L17" s="218"/>
      <c r="M17" s="218"/>
      <c r="N17" s="218"/>
      <c r="O17" s="218"/>
      <c r="P17" s="218"/>
      <c r="Q17" s="218"/>
      <c r="R17" s="218"/>
    </row>
    <row r="18" spans="1:18" ht="15" customHeight="1" x14ac:dyDescent="0.25">
      <c r="A18" s="224"/>
      <c r="B18" s="225" t="s">
        <v>64</v>
      </c>
      <c r="C18" s="226"/>
      <c r="D18" s="226"/>
      <c r="E18" s="226"/>
      <c r="F18" s="226"/>
      <c r="G18" s="226"/>
      <c r="H18" s="226"/>
      <c r="I18" s="226"/>
      <c r="J18" s="226"/>
      <c r="K18" s="226"/>
      <c r="L18" s="226"/>
      <c r="M18" s="226"/>
      <c r="N18" s="226"/>
      <c r="O18" s="226"/>
      <c r="P18" s="226"/>
      <c r="Q18" s="226"/>
      <c r="R18" s="226"/>
    </row>
    <row r="19" spans="1:18" ht="15" customHeight="1" x14ac:dyDescent="0.25">
      <c r="A19" s="224"/>
      <c r="B19" s="225" t="s">
        <v>230</v>
      </c>
      <c r="C19" s="229"/>
      <c r="D19" s="229"/>
      <c r="E19" s="229"/>
      <c r="F19" s="229"/>
      <c r="G19" s="229"/>
      <c r="H19" s="229"/>
      <c r="I19" s="229"/>
      <c r="J19" s="229"/>
      <c r="K19" s="229"/>
      <c r="L19" s="229"/>
      <c r="M19" s="229"/>
      <c r="N19" s="229"/>
      <c r="O19" s="229"/>
      <c r="P19" s="229"/>
      <c r="Q19" s="229"/>
      <c r="R19" s="229"/>
    </row>
    <row r="20" spans="1:18" ht="15" customHeight="1" x14ac:dyDescent="0.25">
      <c r="A20" s="224"/>
      <c r="B20" s="225" t="s">
        <v>784</v>
      </c>
      <c r="C20" s="226"/>
      <c r="D20" s="226"/>
      <c r="E20" s="226"/>
      <c r="F20" s="226"/>
      <c r="G20" s="226"/>
      <c r="H20" s="226"/>
      <c r="I20" s="226"/>
      <c r="J20" s="226"/>
      <c r="K20" s="226"/>
      <c r="L20" s="226"/>
      <c r="M20" s="226"/>
      <c r="N20" s="226"/>
      <c r="O20" s="226"/>
      <c r="P20" s="226"/>
      <c r="Q20" s="226"/>
      <c r="R20" s="226"/>
    </row>
    <row r="21" spans="1:18" ht="15" customHeight="1" x14ac:dyDescent="0.25">
      <c r="A21" s="224"/>
      <c r="B21" s="228" t="s">
        <v>773</v>
      </c>
      <c r="C21" s="230"/>
      <c r="D21" s="230"/>
      <c r="E21" s="230"/>
      <c r="F21" s="230"/>
      <c r="G21" s="230"/>
      <c r="H21" s="230"/>
      <c r="I21" s="230"/>
      <c r="J21" s="230"/>
      <c r="K21" s="230"/>
      <c r="L21" s="230"/>
      <c r="M21" s="230"/>
      <c r="N21" s="230"/>
      <c r="O21" s="230"/>
      <c r="P21" s="230"/>
      <c r="Q21" s="230"/>
      <c r="R21" s="230"/>
    </row>
    <row r="22" spans="1:18" ht="15" customHeight="1" x14ac:dyDescent="0.25">
      <c r="A22" s="224"/>
      <c r="B22" s="228" t="s">
        <v>774</v>
      </c>
      <c r="C22" s="226"/>
      <c r="D22" s="226"/>
      <c r="E22" s="226"/>
      <c r="F22" s="226"/>
      <c r="G22" s="226"/>
      <c r="H22" s="226"/>
      <c r="I22" s="226"/>
      <c r="J22" s="226"/>
      <c r="K22" s="226"/>
      <c r="L22" s="226"/>
      <c r="M22" s="226"/>
      <c r="N22" s="226"/>
      <c r="O22" s="226"/>
      <c r="P22" s="226"/>
      <c r="Q22" s="226"/>
      <c r="R22" s="226"/>
    </row>
    <row r="23" spans="1:18" ht="15" customHeight="1" x14ac:dyDescent="0.25">
      <c r="A23" s="224"/>
      <c r="B23" s="228" t="s">
        <v>1216</v>
      </c>
      <c r="C23" s="226"/>
      <c r="D23" s="226"/>
      <c r="E23" s="226"/>
      <c r="F23" s="226"/>
      <c r="G23" s="226"/>
      <c r="H23" s="226"/>
      <c r="I23" s="226"/>
      <c r="J23" s="226"/>
      <c r="K23" s="226"/>
      <c r="L23" s="226"/>
      <c r="M23" s="226"/>
      <c r="N23" s="226"/>
      <c r="O23" s="226"/>
      <c r="P23" s="226"/>
      <c r="Q23" s="226"/>
      <c r="R23" s="226"/>
    </row>
    <row r="24" spans="1:18" ht="15" customHeight="1" x14ac:dyDescent="0.25">
      <c r="A24" s="224"/>
      <c r="B24" s="228" t="s">
        <v>1217</v>
      </c>
      <c r="C24" s="226"/>
      <c r="D24" s="226"/>
      <c r="E24" s="226"/>
      <c r="F24" s="226"/>
      <c r="G24" s="226"/>
      <c r="H24" s="226"/>
      <c r="I24" s="226"/>
      <c r="J24" s="226"/>
      <c r="K24" s="226"/>
      <c r="L24" s="226"/>
      <c r="M24" s="226"/>
      <c r="N24" s="226"/>
      <c r="O24" s="226"/>
      <c r="P24" s="226"/>
      <c r="Q24" s="226"/>
      <c r="R24" s="226"/>
    </row>
    <row r="25" spans="1:18" ht="15" customHeight="1" x14ac:dyDescent="0.25">
      <c r="A25" s="224"/>
      <c r="B25" s="228" t="s">
        <v>1335</v>
      </c>
      <c r="C25" s="226"/>
      <c r="D25" s="226"/>
      <c r="E25" s="226"/>
      <c r="F25" s="226"/>
      <c r="G25" s="226"/>
      <c r="H25" s="226"/>
      <c r="I25" s="226"/>
      <c r="J25" s="226"/>
      <c r="K25" s="226"/>
      <c r="L25" s="226"/>
      <c r="M25" s="226"/>
      <c r="N25" s="226"/>
      <c r="O25" s="226"/>
      <c r="P25" s="226"/>
      <c r="Q25" s="226"/>
      <c r="R25" s="226"/>
    </row>
    <row r="26" spans="1:18" ht="15" customHeight="1" x14ac:dyDescent="0.25">
      <c r="A26" s="224"/>
      <c r="B26" s="228" t="s">
        <v>1357</v>
      </c>
      <c r="C26" s="231"/>
      <c r="D26" s="231"/>
      <c r="E26" s="231"/>
      <c r="F26" s="231"/>
      <c r="G26" s="231"/>
      <c r="H26" s="231"/>
      <c r="I26" s="231"/>
      <c r="J26" s="226"/>
      <c r="K26" s="226"/>
      <c r="L26" s="226"/>
      <c r="M26" s="226"/>
      <c r="N26" s="226"/>
      <c r="O26" s="226"/>
      <c r="P26" s="226"/>
      <c r="Q26" s="226"/>
      <c r="R26" s="226"/>
    </row>
    <row r="27" spans="1:18" ht="15" customHeight="1" x14ac:dyDescent="0.4">
      <c r="A27" s="224"/>
      <c r="B27" s="225" t="s">
        <v>95</v>
      </c>
      <c r="C27" s="226"/>
      <c r="D27" s="226"/>
      <c r="E27" s="226"/>
      <c r="F27" s="226"/>
      <c r="G27" s="226"/>
      <c r="H27" s="226"/>
      <c r="I27" s="226"/>
      <c r="J27" s="226"/>
      <c r="K27" s="226"/>
      <c r="L27" s="226"/>
      <c r="M27" s="226"/>
      <c r="N27" s="226"/>
      <c r="O27" s="226"/>
      <c r="P27" s="226"/>
      <c r="Q27" s="226"/>
      <c r="R27" s="226"/>
    </row>
    <row r="28" spans="1:18" ht="15" customHeight="1" x14ac:dyDescent="0.25">
      <c r="A28" s="224"/>
      <c r="B28" s="228" t="s">
        <v>231</v>
      </c>
      <c r="C28" s="226"/>
      <c r="D28" s="226"/>
      <c r="E28" s="226"/>
      <c r="F28" s="226"/>
      <c r="G28" s="226"/>
      <c r="H28" s="226"/>
      <c r="I28" s="226"/>
      <c r="J28" s="226"/>
      <c r="K28" s="226"/>
      <c r="L28" s="226"/>
      <c r="M28" s="226"/>
      <c r="N28" s="226"/>
      <c r="O28" s="226"/>
      <c r="P28" s="226"/>
      <c r="Q28" s="226"/>
      <c r="R28" s="226"/>
    </row>
    <row r="29" spans="1:18" ht="15" customHeight="1" x14ac:dyDescent="0.25">
      <c r="A29" s="224"/>
      <c r="B29" s="228" t="s">
        <v>232</v>
      </c>
      <c r="C29" s="232"/>
      <c r="D29" s="232"/>
      <c r="E29" s="232"/>
      <c r="F29" s="232"/>
      <c r="G29" s="232"/>
      <c r="H29" s="232"/>
      <c r="I29" s="232"/>
      <c r="J29" s="232"/>
      <c r="K29" s="232"/>
      <c r="L29" s="232"/>
      <c r="M29" s="232"/>
      <c r="N29" s="232"/>
      <c r="O29" s="232"/>
      <c r="P29" s="232"/>
      <c r="Q29" s="232"/>
      <c r="R29" s="232"/>
    </row>
    <row r="30" spans="1:18" x14ac:dyDescent="0.25">
      <c r="B30" s="224"/>
    </row>
  </sheetData>
  <phoneticPr fontId="3"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International Petroleum and Other Liquids Production, Consumption, and Inventories" xr:uid="{00000000-0004-0000-0100-000002000000}"/>
    <hyperlink ref="B11" location="'3btab'!A1" display="Table 3b. Non-OPEC Petroleum and Other Liquids Production" xr:uid="{00000000-0004-0000-0100-000003000000}"/>
    <hyperlink ref="B12" location="'3ctab'!A1" display="Table 3c. OPEC Crude Oil (excluding Condensates) Supply" xr:uid="{00000000-0004-0000-0100-000004000000}"/>
    <hyperlink ref="B14" location="'4atab'!A1" display="Table 4a.  U.S. Petroleum and Other Liquids Supply, Consumption, and Inventories" xr:uid="{00000000-0004-0000-0100-000005000000}"/>
    <hyperlink ref="B15" location="'4btab'!A1" display="Table 4b.  U.S. Hydrocarbon Gas Liquids (HGL) and Petroleum Refinery Balances" xr:uid="{00000000-0004-0000-0100-000006000000}"/>
    <hyperlink ref="B16" location="'4ctab'!A1" display="Table 4c. U.S. Regional Motor Gasoline Prices and Inventories" xr:uid="{00000000-0004-0000-0100-000007000000}"/>
    <hyperlink ref="B17" location="'5atab'!A1" display="Table 5a.  U.S. Natural Gas Supply, Consumption, and Inventories: Base Case" xr:uid="{00000000-0004-0000-0100-000008000000}"/>
    <hyperlink ref="B19" location="'6tab'!A1" display="Table 6.  U.S. Coal Supply, Consumption, and Inventories: Base Case" xr:uid="{00000000-0004-0000-0100-000009000000}"/>
    <hyperlink ref="B20" location="'7atab'!A1" display="Table 7a.  U.S. Electricity Industry Overview" xr:uid="{00000000-0004-0000-0100-00000A000000}"/>
    <hyperlink ref="B21" location="'7btab'!A1" display="Table 7b. U.S. Regional Electricity Retail Sales" xr:uid="{00000000-0004-0000-0100-00000B000000}"/>
    <hyperlink ref="B22" location="'7ctab'!A1" display="Table 7c. U.S. Regional Electricity Prices" xr:uid="{00000000-0004-0000-0100-00000C000000}"/>
    <hyperlink ref="B23" location="'7d(1)tab'!A1" display="Table 7d(1). U.S. Regional Electricity Generation, Electric Power Sector (part 1)" xr:uid="{00000000-0004-0000-0100-00000D000000}"/>
    <hyperlink ref="B27" location="'9atab'!A1" display="Table 9a.  U.S. Macroeconomic Indicators and CO2 Emissions " xr:uid="{00000000-0004-0000-0100-00000F000000}"/>
    <hyperlink ref="B28" location="'9btab'!A1" display="Table 9b. U.S. Regional Macroeconomic Data: Base Case" xr:uid="{00000000-0004-0000-0100-000010000000}"/>
    <hyperlink ref="B29" location="'9ctab'!A1" display="Table 9c. U.S. Regional Weather Data: Base Case" xr:uid="{00000000-0004-0000-0100-000011000000}"/>
    <hyperlink ref="B13" location="'3dtab'!A1" display="Table 3d. World Liquid Fuels Consumption" xr:uid="{00000000-0004-0000-0100-000012000000}"/>
    <hyperlink ref="B18" location="'5btab'!A1" display="Table 5b. U.S. Regional Natural Gas Prices" xr:uid="{00000000-0004-0000-0100-000013000000}"/>
    <hyperlink ref="B24" location="'7d(2)tab'!A1" display="Table 7d(2). U.S. Regional Electricity Generation, Electric Power Sector (part 2)" xr:uid="{00000000-0004-0000-0100-000015000000}"/>
    <hyperlink ref="B25" location="'7etab'!A1" display="Table 7e.  U.S. Electric Generating Capacity" xr:uid="{00000000-0004-0000-0100-000016000000}"/>
    <hyperlink ref="B26" location="'8tab'!A1" display="Table 8. U.S. Renewable Energy Consumption" xr:uid="{00000000-0004-0000-0100-00000E000000}"/>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Z23" transitionEvaluation="1" transitionEntry="1">
    <pageSetUpPr fitToPage="1"/>
  </sheetPr>
  <dimension ref="A1:BV145"/>
  <sheetViews>
    <sheetView showGridLines="0" zoomScaleNormal="100" workbookViewId="0">
      <pane xSplit="2" ySplit="4" topLeftCell="AZ23" activePane="bottomRight" state="frozen"/>
      <selection activeCell="BF1" sqref="BF1"/>
      <selection pane="topRight" activeCell="BF1" sqref="BF1"/>
      <selection pane="bottomLeft" activeCell="BF1" sqref="BF1"/>
      <selection pane="bottomRight" activeCell="B61" sqref="B61"/>
    </sheetView>
  </sheetViews>
  <sheetFormatPr defaultColWidth="9.54296875" defaultRowHeight="10.5" x14ac:dyDescent="0.25"/>
  <cols>
    <col min="1" max="1" width="10.54296875" style="9" bestFit="1" customWidth="1"/>
    <col min="2" max="2" width="36.26953125" style="9" customWidth="1"/>
    <col min="3" max="12" width="6.54296875" style="9" customWidth="1"/>
    <col min="13" max="13" width="7.453125" style="9" customWidth="1"/>
    <col min="14" max="50" width="6.54296875" style="9" customWidth="1"/>
    <col min="51" max="55" width="6.54296875" style="245" customWidth="1"/>
    <col min="56" max="58" width="6.54296875" style="546" customWidth="1"/>
    <col min="59" max="62" width="6.54296875" style="245" customWidth="1"/>
    <col min="63" max="74" width="6.54296875" style="9" customWidth="1"/>
    <col min="75" max="16384" width="9.54296875" style="9"/>
  </cols>
  <sheetData>
    <row r="1" spans="1:74" ht="13" x14ac:dyDescent="0.3">
      <c r="A1" s="600" t="s">
        <v>771</v>
      </c>
      <c r="B1" s="602" t="s">
        <v>228</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row>
    <row r="2" spans="1:74" s="10" customFormat="1" ht="12.5" x14ac:dyDescent="0.25">
      <c r="A2" s="601"/>
      <c r="B2" s="402" t="str">
        <f>"U.S. Energy Information Administration  |  Short-Term Energy Outlook  - "&amp;Dates!D1</f>
        <v>U.S. Energy Information Administration  |  Short-Term Energy Outlook  - November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3"/>
      <c r="BE2" s="483"/>
      <c r="BF2" s="483"/>
      <c r="BG2" s="302"/>
      <c r="BH2" s="302"/>
      <c r="BI2" s="302"/>
      <c r="BJ2" s="302"/>
    </row>
    <row r="3" spans="1:74" ht="13" x14ac:dyDescent="0.3">
      <c r="A3" s="591" t="s">
        <v>1278</v>
      </c>
      <c r="B3" s="11"/>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15"/>
      <c r="B5" s="16" t="s">
        <v>1257</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316"/>
      <c r="AZ5" s="316"/>
      <c r="BA5" s="316"/>
      <c r="BB5" s="316"/>
      <c r="BC5" s="316"/>
      <c r="BD5" s="17"/>
      <c r="BE5" s="17"/>
      <c r="BF5" s="17"/>
      <c r="BG5" s="17"/>
      <c r="BH5" s="316"/>
      <c r="BI5" s="316"/>
      <c r="BJ5" s="316"/>
      <c r="BK5" s="316"/>
      <c r="BL5" s="316"/>
      <c r="BM5" s="316"/>
      <c r="BN5" s="316"/>
      <c r="BO5" s="316"/>
      <c r="BP5" s="316"/>
      <c r="BQ5" s="316"/>
      <c r="BR5" s="316"/>
      <c r="BS5" s="316"/>
      <c r="BT5" s="316"/>
      <c r="BU5" s="316"/>
      <c r="BV5" s="316"/>
    </row>
    <row r="6" spans="1:74" ht="11.15" customHeight="1" x14ac:dyDescent="0.25">
      <c r="A6" s="1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316"/>
      <c r="AZ6" s="316"/>
      <c r="BA6" s="316"/>
      <c r="BB6" s="316"/>
      <c r="BC6" s="316"/>
      <c r="BD6" s="17"/>
      <c r="BE6" s="17"/>
      <c r="BF6" s="17"/>
      <c r="BG6" s="17"/>
      <c r="BH6" s="316"/>
      <c r="BI6" s="316"/>
      <c r="BJ6" s="316"/>
      <c r="BK6" s="316"/>
      <c r="BL6" s="316"/>
      <c r="BM6" s="316" t="s">
        <v>950</v>
      </c>
      <c r="BN6" s="316"/>
      <c r="BO6" s="316"/>
      <c r="BP6" s="316"/>
      <c r="BQ6" s="316"/>
      <c r="BR6" s="316"/>
      <c r="BS6" s="316"/>
      <c r="BT6" s="316"/>
      <c r="BU6" s="316"/>
      <c r="BV6" s="316"/>
    </row>
    <row r="7" spans="1:74" ht="11.15" customHeight="1" x14ac:dyDescent="0.25">
      <c r="A7" s="15"/>
      <c r="B7" s="18" t="s">
        <v>99</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316"/>
      <c r="AZ7" s="531"/>
      <c r="BA7" s="316"/>
      <c r="BB7" s="316"/>
      <c r="BC7" s="316"/>
      <c r="BD7" s="17"/>
      <c r="BE7" s="17"/>
      <c r="BF7" s="17"/>
      <c r="BG7" s="17"/>
      <c r="BH7" s="316"/>
      <c r="BI7" s="316"/>
      <c r="BJ7" s="316"/>
      <c r="BK7" s="316"/>
      <c r="BL7" s="316"/>
      <c r="BM7" s="316"/>
      <c r="BN7" s="316"/>
      <c r="BO7" s="316"/>
      <c r="BP7" s="316"/>
      <c r="BQ7" s="316"/>
      <c r="BR7" s="316"/>
      <c r="BS7" s="531"/>
      <c r="BT7" s="316"/>
      <c r="BU7" s="316"/>
      <c r="BV7" s="316"/>
    </row>
    <row r="8" spans="1:74" ht="11.15" customHeight="1" x14ac:dyDescent="0.25">
      <c r="A8" s="15" t="s">
        <v>478</v>
      </c>
      <c r="B8" s="19" t="s">
        <v>83</v>
      </c>
      <c r="C8" s="170">
        <v>11.871471</v>
      </c>
      <c r="D8" s="170">
        <v>11.651543</v>
      </c>
      <c r="E8" s="170">
        <v>11.91089</v>
      </c>
      <c r="F8" s="170">
        <v>12.144551999999999</v>
      </c>
      <c r="G8" s="170">
        <v>12.153079</v>
      </c>
      <c r="H8" s="170">
        <v>12.216073</v>
      </c>
      <c r="I8" s="170">
        <v>11.896364999999999</v>
      </c>
      <c r="J8" s="170">
        <v>12.479174</v>
      </c>
      <c r="K8" s="170">
        <v>12.584028999999999</v>
      </c>
      <c r="L8" s="170">
        <v>12.804537</v>
      </c>
      <c r="M8" s="170">
        <v>12.999641</v>
      </c>
      <c r="N8" s="170">
        <v>12.980363000000001</v>
      </c>
      <c r="O8" s="170">
        <v>12.850118999999999</v>
      </c>
      <c r="P8" s="170">
        <v>12.844479</v>
      </c>
      <c r="Q8" s="170">
        <v>12.795216999999999</v>
      </c>
      <c r="R8" s="170">
        <v>11.910579</v>
      </c>
      <c r="S8" s="170">
        <v>9.7139690000000005</v>
      </c>
      <c r="T8" s="170">
        <v>10.446463</v>
      </c>
      <c r="U8" s="170">
        <v>11.003636</v>
      </c>
      <c r="V8" s="170">
        <v>10.578666</v>
      </c>
      <c r="W8" s="170">
        <v>10.926155</v>
      </c>
      <c r="X8" s="170">
        <v>10.455707</v>
      </c>
      <c r="Y8" s="170">
        <v>11.196146000000001</v>
      </c>
      <c r="Z8" s="170">
        <v>11.171507</v>
      </c>
      <c r="AA8" s="170">
        <v>11.137354</v>
      </c>
      <c r="AB8" s="170">
        <v>9.9159360000000003</v>
      </c>
      <c r="AC8" s="170">
        <v>11.351134999999999</v>
      </c>
      <c r="AD8" s="170">
        <v>11.317989000000001</v>
      </c>
      <c r="AE8" s="170">
        <v>11.389749</v>
      </c>
      <c r="AF8" s="170">
        <v>11.365923</v>
      </c>
      <c r="AG8" s="170">
        <v>11.392429</v>
      </c>
      <c r="AH8" s="170">
        <v>11.276332</v>
      </c>
      <c r="AI8" s="170">
        <v>10.921417</v>
      </c>
      <c r="AJ8" s="170">
        <v>11.563782</v>
      </c>
      <c r="AK8" s="170">
        <v>11.781943999999999</v>
      </c>
      <c r="AL8" s="170">
        <v>11.678139</v>
      </c>
      <c r="AM8" s="170">
        <v>11.479767000000001</v>
      </c>
      <c r="AN8" s="170">
        <v>11.257889</v>
      </c>
      <c r="AO8" s="170">
        <v>11.806029000000001</v>
      </c>
      <c r="AP8" s="170">
        <v>11.769842000000001</v>
      </c>
      <c r="AQ8" s="170">
        <v>11.734401999999999</v>
      </c>
      <c r="AR8" s="170">
        <v>11.800309</v>
      </c>
      <c r="AS8" s="170">
        <v>11.834305000000001</v>
      </c>
      <c r="AT8" s="170">
        <v>11.985232</v>
      </c>
      <c r="AU8" s="170">
        <v>12.325189999999999</v>
      </c>
      <c r="AV8" s="170">
        <v>12.377552</v>
      </c>
      <c r="AW8" s="170">
        <v>12.376018</v>
      </c>
      <c r="AX8" s="170">
        <v>12.138051000000001</v>
      </c>
      <c r="AY8" s="170">
        <v>12.568448</v>
      </c>
      <c r="AZ8" s="170">
        <v>12.532403</v>
      </c>
      <c r="BA8" s="170">
        <v>12.770144</v>
      </c>
      <c r="BB8" s="170">
        <v>12.649998</v>
      </c>
      <c r="BC8" s="170">
        <v>12.693955000000001</v>
      </c>
      <c r="BD8" s="170">
        <v>12.894467000000001</v>
      </c>
      <c r="BE8" s="170">
        <v>12.958902999999999</v>
      </c>
      <c r="BF8" s="170">
        <v>13.052816</v>
      </c>
      <c r="BG8" s="170">
        <v>13.204582436999999</v>
      </c>
      <c r="BH8" s="170">
        <v>13.195146899999999</v>
      </c>
      <c r="BI8" s="236">
        <v>13.208310000000001</v>
      </c>
      <c r="BJ8" s="236">
        <v>13.09578</v>
      </c>
      <c r="BK8" s="236">
        <v>13.060129999999999</v>
      </c>
      <c r="BL8" s="236">
        <v>13.05946</v>
      </c>
      <c r="BM8" s="236">
        <v>13.06704</v>
      </c>
      <c r="BN8" s="236">
        <v>13.075100000000001</v>
      </c>
      <c r="BO8" s="236">
        <v>13.07945</v>
      </c>
      <c r="BP8" s="236">
        <v>13.07611</v>
      </c>
      <c r="BQ8" s="236">
        <v>13.08174</v>
      </c>
      <c r="BR8" s="236">
        <v>13.124890000000001</v>
      </c>
      <c r="BS8" s="236">
        <v>13.12194</v>
      </c>
      <c r="BT8" s="236">
        <v>13.22217</v>
      </c>
      <c r="BU8" s="236">
        <v>13.390610000000001</v>
      </c>
      <c r="BV8" s="236">
        <v>13.43951</v>
      </c>
    </row>
    <row r="9" spans="1:74" ht="11.15" customHeight="1" x14ac:dyDescent="0.25">
      <c r="A9" s="15"/>
      <c r="B9" s="19"/>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236"/>
      <c r="BJ9" s="236"/>
      <c r="BK9" s="236"/>
      <c r="BL9" s="236"/>
      <c r="BM9" s="236"/>
      <c r="BN9" s="236"/>
      <c r="BO9" s="236"/>
      <c r="BP9" s="236"/>
      <c r="BQ9" s="236"/>
      <c r="BR9" s="236"/>
      <c r="BS9" s="236"/>
      <c r="BT9" s="236"/>
      <c r="BU9" s="236"/>
      <c r="BV9" s="236"/>
    </row>
    <row r="10" spans="1:74" ht="11.15" customHeight="1" x14ac:dyDescent="0.25">
      <c r="A10" s="15"/>
      <c r="B10" s="18" t="s">
        <v>1277</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237"/>
      <c r="BJ10" s="237"/>
      <c r="BK10" s="237"/>
      <c r="BL10" s="237"/>
      <c r="BM10" s="237"/>
      <c r="BN10" s="237"/>
      <c r="BO10" s="237"/>
      <c r="BP10" s="237"/>
      <c r="BQ10" s="237"/>
      <c r="BR10" s="237"/>
      <c r="BS10" s="237"/>
      <c r="BT10" s="237"/>
      <c r="BU10" s="237"/>
      <c r="BV10" s="237"/>
    </row>
    <row r="11" spans="1:74" ht="11.15" customHeight="1" x14ac:dyDescent="0.25">
      <c r="A11" s="15" t="s">
        <v>509</v>
      </c>
      <c r="B11" s="19" t="s">
        <v>88</v>
      </c>
      <c r="C11" s="54">
        <v>89.253806452000006</v>
      </c>
      <c r="D11" s="54">
        <v>89.861857142999995</v>
      </c>
      <c r="E11" s="54">
        <v>90.273258064999993</v>
      </c>
      <c r="F11" s="54">
        <v>90.7102</v>
      </c>
      <c r="G11" s="54">
        <v>91.402483871000001</v>
      </c>
      <c r="H11" s="54">
        <v>91.654566666999997</v>
      </c>
      <c r="I11" s="54">
        <v>92.160129032</v>
      </c>
      <c r="J11" s="54">
        <v>94.400935484000001</v>
      </c>
      <c r="K11" s="54">
        <v>94.762033333000005</v>
      </c>
      <c r="L11" s="54">
        <v>95.594032257999999</v>
      </c>
      <c r="M11" s="54">
        <v>97.1614</v>
      </c>
      <c r="N11" s="54">
        <v>97.052064516000002</v>
      </c>
      <c r="O11" s="54">
        <v>97.369451612999995</v>
      </c>
      <c r="P11" s="54">
        <v>95.498275862</v>
      </c>
      <c r="Q11" s="54">
        <v>95.251677419000004</v>
      </c>
      <c r="R11" s="54">
        <v>95.024733333</v>
      </c>
      <c r="S11" s="54">
        <v>87.865387096999996</v>
      </c>
      <c r="T11" s="54">
        <v>90.400933332999998</v>
      </c>
      <c r="U11" s="54">
        <v>90.343129031999993</v>
      </c>
      <c r="V11" s="54">
        <v>90.392741935000004</v>
      </c>
      <c r="W11" s="54">
        <v>91.293066667000005</v>
      </c>
      <c r="X11" s="54">
        <v>89.707580644999993</v>
      </c>
      <c r="Y11" s="54">
        <v>92.499433332999999</v>
      </c>
      <c r="Z11" s="54">
        <v>93.106387096999995</v>
      </c>
      <c r="AA11" s="54">
        <v>92.644387097000006</v>
      </c>
      <c r="AB11" s="54">
        <v>85.780857143000006</v>
      </c>
      <c r="AC11" s="54">
        <v>93.553870967999998</v>
      </c>
      <c r="AD11" s="54">
        <v>94.286233332999998</v>
      </c>
      <c r="AE11" s="54">
        <v>94.210677419000007</v>
      </c>
      <c r="AF11" s="54">
        <v>93.873199999999997</v>
      </c>
      <c r="AG11" s="54">
        <v>94.760225805999994</v>
      </c>
      <c r="AH11" s="54">
        <v>95.041032258000001</v>
      </c>
      <c r="AI11" s="54">
        <v>95.686233333000004</v>
      </c>
      <c r="AJ11" s="54">
        <v>97.205645161000007</v>
      </c>
      <c r="AK11" s="54">
        <v>98.302733333000006</v>
      </c>
      <c r="AL11" s="54">
        <v>99.131096774</v>
      </c>
      <c r="AM11" s="54">
        <v>96.223290323000001</v>
      </c>
      <c r="AN11" s="54">
        <v>95.969892857000005</v>
      </c>
      <c r="AO11" s="54">
        <v>97.626741934999998</v>
      </c>
      <c r="AP11" s="54">
        <v>98.322833333000005</v>
      </c>
      <c r="AQ11" s="54">
        <v>99.101548386999994</v>
      </c>
      <c r="AR11" s="54">
        <v>99.340366666999998</v>
      </c>
      <c r="AS11" s="54">
        <v>100.38154839000001</v>
      </c>
      <c r="AT11" s="54">
        <v>100.89625805999999</v>
      </c>
      <c r="AU11" s="54">
        <v>102.35493332999999</v>
      </c>
      <c r="AV11" s="54">
        <v>102.24535484</v>
      </c>
      <c r="AW11" s="54">
        <v>102.23686667</v>
      </c>
      <c r="AX11" s="54">
        <v>100.24170968</v>
      </c>
      <c r="AY11" s="54">
        <v>101.93677418999999</v>
      </c>
      <c r="AZ11" s="54">
        <v>101.997</v>
      </c>
      <c r="BA11" s="54">
        <v>102.87209677</v>
      </c>
      <c r="BB11" s="54">
        <v>102.65436667</v>
      </c>
      <c r="BC11" s="54">
        <v>103.57558065000001</v>
      </c>
      <c r="BD11" s="54">
        <v>103.33343333000001</v>
      </c>
      <c r="BE11" s="54">
        <v>103.40351613</v>
      </c>
      <c r="BF11" s="54">
        <v>104.37854839000001</v>
      </c>
      <c r="BG11" s="54">
        <v>104.6589</v>
      </c>
      <c r="BH11" s="54">
        <v>104.7912</v>
      </c>
      <c r="BI11" s="238">
        <v>105.0671</v>
      </c>
      <c r="BJ11" s="238">
        <v>105.3064</v>
      </c>
      <c r="BK11" s="238">
        <v>105.1204</v>
      </c>
      <c r="BL11" s="238">
        <v>105.0638</v>
      </c>
      <c r="BM11" s="238">
        <v>105.1387</v>
      </c>
      <c r="BN11" s="238">
        <v>105.374</v>
      </c>
      <c r="BO11" s="238">
        <v>104.50620000000001</v>
      </c>
      <c r="BP11" s="238">
        <v>104.5317</v>
      </c>
      <c r="BQ11" s="238">
        <v>104.5748</v>
      </c>
      <c r="BR11" s="238">
        <v>104.66759999999999</v>
      </c>
      <c r="BS11" s="238">
        <v>104.9042</v>
      </c>
      <c r="BT11" s="238">
        <v>105.3593</v>
      </c>
      <c r="BU11" s="238">
        <v>105.8732</v>
      </c>
      <c r="BV11" s="238">
        <v>106.32380000000001</v>
      </c>
    </row>
    <row r="12" spans="1:74" ht="11.15" customHeight="1" x14ac:dyDescent="0.25">
      <c r="A12" s="15"/>
      <c r="B12" s="2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236"/>
      <c r="BJ12" s="236"/>
      <c r="BK12" s="236"/>
      <c r="BL12" s="236"/>
      <c r="BM12" s="236"/>
      <c r="BN12" s="236"/>
      <c r="BO12" s="236"/>
      <c r="BP12" s="236"/>
      <c r="BQ12" s="236"/>
      <c r="BR12" s="236"/>
      <c r="BS12" s="236"/>
      <c r="BT12" s="236"/>
      <c r="BU12" s="236"/>
      <c r="BV12" s="236"/>
    </row>
    <row r="13" spans="1:74" ht="11.15" customHeight="1" x14ac:dyDescent="0.25">
      <c r="A13" s="15"/>
      <c r="B13" s="18" t="s">
        <v>764</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237"/>
      <c r="BJ13" s="237"/>
      <c r="BK13" s="237"/>
      <c r="BL13" s="237"/>
      <c r="BM13" s="237"/>
      <c r="BN13" s="237"/>
      <c r="BO13" s="237"/>
      <c r="BP13" s="237"/>
      <c r="BQ13" s="237"/>
      <c r="BR13" s="237"/>
      <c r="BS13" s="237"/>
      <c r="BT13" s="237"/>
      <c r="BU13" s="237"/>
      <c r="BV13" s="237"/>
    </row>
    <row r="14" spans="1:74" ht="11.15" customHeight="1" x14ac:dyDescent="0.25">
      <c r="A14" s="15" t="s">
        <v>193</v>
      </c>
      <c r="B14" s="19" t="s">
        <v>779</v>
      </c>
      <c r="C14" s="54">
        <v>65.83569</v>
      </c>
      <c r="D14" s="54">
        <v>58.314672999999999</v>
      </c>
      <c r="E14" s="54">
        <v>55.667043</v>
      </c>
      <c r="F14" s="54">
        <v>61.213194000000001</v>
      </c>
      <c r="G14" s="54">
        <v>61.861533000000001</v>
      </c>
      <c r="H14" s="54">
        <v>56.705832999999998</v>
      </c>
      <c r="I14" s="54">
        <v>59.068790999999997</v>
      </c>
      <c r="J14" s="54">
        <v>63.794620000000002</v>
      </c>
      <c r="K14" s="54">
        <v>58.59742</v>
      </c>
      <c r="L14" s="54">
        <v>57.674056999999998</v>
      </c>
      <c r="M14" s="54">
        <v>54.392702</v>
      </c>
      <c r="N14" s="54">
        <v>53.183706999999998</v>
      </c>
      <c r="O14" s="54">
        <v>55.666972999999999</v>
      </c>
      <c r="P14" s="54">
        <v>47.425207999999998</v>
      </c>
      <c r="Q14" s="54">
        <v>46.106031999999999</v>
      </c>
      <c r="R14" s="54">
        <v>39.346704000000003</v>
      </c>
      <c r="S14" s="54">
        <v>37.262844999999999</v>
      </c>
      <c r="T14" s="54">
        <v>39.608334999999997</v>
      </c>
      <c r="U14" s="54">
        <v>43.217199999999998</v>
      </c>
      <c r="V14" s="54">
        <v>47.522893000000003</v>
      </c>
      <c r="W14" s="54">
        <v>45.141308000000002</v>
      </c>
      <c r="X14" s="54">
        <v>44.988278999999999</v>
      </c>
      <c r="Y14" s="54">
        <v>44.344920999999999</v>
      </c>
      <c r="Z14" s="54">
        <v>44.803655999999997</v>
      </c>
      <c r="AA14" s="54">
        <v>48.495550999999999</v>
      </c>
      <c r="AB14" s="54">
        <v>40.817064999999999</v>
      </c>
      <c r="AC14" s="54">
        <v>50.817703000000002</v>
      </c>
      <c r="AD14" s="54">
        <v>45.294547000000001</v>
      </c>
      <c r="AE14" s="54">
        <v>48.607135999999997</v>
      </c>
      <c r="AF14" s="54">
        <v>48.772692999999997</v>
      </c>
      <c r="AG14" s="54">
        <v>48.47289</v>
      </c>
      <c r="AH14" s="54">
        <v>50.039026</v>
      </c>
      <c r="AI14" s="54">
        <v>49.759599999999999</v>
      </c>
      <c r="AJ14" s="54">
        <v>48.953837999999998</v>
      </c>
      <c r="AK14" s="54">
        <v>48.825009999999999</v>
      </c>
      <c r="AL14" s="54">
        <v>48.576219000000002</v>
      </c>
      <c r="AM14" s="54">
        <v>49.887262999999997</v>
      </c>
      <c r="AN14" s="54">
        <v>47.875067000000001</v>
      </c>
      <c r="AO14" s="54">
        <v>51.548139999999997</v>
      </c>
      <c r="AP14" s="54">
        <v>46.387467999999998</v>
      </c>
      <c r="AQ14" s="54">
        <v>49.552526</v>
      </c>
      <c r="AR14" s="54">
        <v>48.670070000000003</v>
      </c>
      <c r="AS14" s="54">
        <v>49.301246999999996</v>
      </c>
      <c r="AT14" s="54">
        <v>53.601346999999997</v>
      </c>
      <c r="AU14" s="54">
        <v>51.574119000000003</v>
      </c>
      <c r="AV14" s="54">
        <v>51.331895000000003</v>
      </c>
      <c r="AW14" s="54">
        <v>48.753593000000002</v>
      </c>
      <c r="AX14" s="54">
        <v>45.672547000000002</v>
      </c>
      <c r="AY14" s="54">
        <v>51.009971999999998</v>
      </c>
      <c r="AZ14" s="54">
        <v>45.712603000000001</v>
      </c>
      <c r="BA14" s="54">
        <v>51.983674999999998</v>
      </c>
      <c r="BB14" s="54">
        <v>46.968510999999999</v>
      </c>
      <c r="BC14" s="54">
        <v>48.223477000000003</v>
      </c>
      <c r="BD14" s="54">
        <v>47.145741999999998</v>
      </c>
      <c r="BE14" s="54">
        <v>49.064605999999998</v>
      </c>
      <c r="BF14" s="54">
        <v>52.454946</v>
      </c>
      <c r="BG14" s="54">
        <v>50.202798999999999</v>
      </c>
      <c r="BH14" s="54">
        <v>50.322020000000002</v>
      </c>
      <c r="BI14" s="238">
        <v>47.147399999999998</v>
      </c>
      <c r="BJ14" s="238">
        <v>45.150030000000001</v>
      </c>
      <c r="BK14" s="238">
        <v>46.250579999999999</v>
      </c>
      <c r="BL14" s="238">
        <v>38.907829999999997</v>
      </c>
      <c r="BM14" s="238">
        <v>43.477829999999997</v>
      </c>
      <c r="BN14" s="238">
        <v>37.508760000000002</v>
      </c>
      <c r="BO14" s="238">
        <v>37.979010000000002</v>
      </c>
      <c r="BP14" s="238">
        <v>37.392530000000001</v>
      </c>
      <c r="BQ14" s="238">
        <v>39.097529999999999</v>
      </c>
      <c r="BR14" s="238">
        <v>44.07206</v>
      </c>
      <c r="BS14" s="238">
        <v>39.747929999999997</v>
      </c>
      <c r="BT14" s="238">
        <v>40.553179999999998</v>
      </c>
      <c r="BU14" s="238">
        <v>38.190069999999999</v>
      </c>
      <c r="BV14" s="238">
        <v>37.235469999999999</v>
      </c>
    </row>
    <row r="15" spans="1:74" ht="11.15" customHeight="1" x14ac:dyDescent="0.25">
      <c r="A15" s="15"/>
      <c r="B15" s="18"/>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237"/>
      <c r="BJ15" s="237"/>
      <c r="BK15" s="237"/>
      <c r="BL15" s="237"/>
      <c r="BM15" s="237"/>
      <c r="BN15" s="237"/>
      <c r="BO15" s="237"/>
      <c r="BP15" s="237"/>
      <c r="BQ15" s="237"/>
      <c r="BR15" s="237"/>
      <c r="BS15" s="237"/>
      <c r="BT15" s="237"/>
      <c r="BU15" s="237"/>
      <c r="BV15" s="237"/>
    </row>
    <row r="16" spans="1:74" ht="11.15" customHeight="1" x14ac:dyDescent="0.25">
      <c r="A16" s="12"/>
      <c r="B16" s="16" t="s">
        <v>765</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237"/>
      <c r="BJ16" s="237"/>
      <c r="BK16" s="237"/>
      <c r="BL16" s="237"/>
      <c r="BM16" s="237"/>
      <c r="BN16" s="237"/>
      <c r="BO16" s="237"/>
      <c r="BP16" s="237"/>
      <c r="BQ16" s="237"/>
      <c r="BR16" s="237"/>
      <c r="BS16" s="237"/>
      <c r="BT16" s="237"/>
      <c r="BU16" s="237"/>
      <c r="BV16" s="237"/>
    </row>
    <row r="17" spans="1:74" ht="11.15" customHeight="1" x14ac:dyDescent="0.25">
      <c r="A17" s="12"/>
      <c r="B17" s="16"/>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237"/>
      <c r="BJ17" s="237"/>
      <c r="BK17" s="237"/>
      <c r="BL17" s="237"/>
      <c r="BM17" s="237"/>
      <c r="BN17" s="237"/>
      <c r="BO17" s="237"/>
      <c r="BP17" s="237"/>
      <c r="BQ17" s="237"/>
      <c r="BR17" s="237"/>
      <c r="BS17" s="237"/>
      <c r="BT17" s="237"/>
      <c r="BU17" s="237"/>
      <c r="BV17" s="237"/>
    </row>
    <row r="18" spans="1:74" ht="11.15" customHeight="1" x14ac:dyDescent="0.25">
      <c r="A18" s="12"/>
      <c r="B18" s="18" t="s">
        <v>510</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239"/>
      <c r="BJ18" s="239"/>
      <c r="BK18" s="239"/>
      <c r="BL18" s="239"/>
      <c r="BM18" s="239"/>
      <c r="BN18" s="239"/>
      <c r="BO18" s="239"/>
      <c r="BP18" s="239"/>
      <c r="BQ18" s="239"/>
      <c r="BR18" s="239"/>
      <c r="BS18" s="239"/>
      <c r="BT18" s="239"/>
      <c r="BU18" s="239"/>
      <c r="BV18" s="239"/>
    </row>
    <row r="19" spans="1:74" ht="11.15" customHeight="1" x14ac:dyDescent="0.25">
      <c r="A19" s="15" t="s">
        <v>492</v>
      </c>
      <c r="B19" s="19" t="s">
        <v>83</v>
      </c>
      <c r="C19" s="170">
        <v>20.614982999999999</v>
      </c>
      <c r="D19" s="170">
        <v>20.283868999999999</v>
      </c>
      <c r="E19" s="170">
        <v>20.176247</v>
      </c>
      <c r="F19" s="170">
        <v>20.332601</v>
      </c>
      <c r="G19" s="170">
        <v>20.387087999999999</v>
      </c>
      <c r="H19" s="170">
        <v>20.653979</v>
      </c>
      <c r="I19" s="170">
        <v>20.734573999999999</v>
      </c>
      <c r="J19" s="170">
        <v>21.157913000000001</v>
      </c>
      <c r="K19" s="170">
        <v>20.248483</v>
      </c>
      <c r="L19" s="170">
        <v>20.713985999999998</v>
      </c>
      <c r="M19" s="170">
        <v>20.736152000000001</v>
      </c>
      <c r="N19" s="170">
        <v>20.442869000000002</v>
      </c>
      <c r="O19" s="170">
        <v>19.933385999999999</v>
      </c>
      <c r="P19" s="170">
        <v>20.132245999999999</v>
      </c>
      <c r="Q19" s="170">
        <v>18.462838000000001</v>
      </c>
      <c r="R19" s="170">
        <v>14.548503</v>
      </c>
      <c r="S19" s="170">
        <v>16.078182999999999</v>
      </c>
      <c r="T19" s="170">
        <v>17.578056</v>
      </c>
      <c r="U19" s="170">
        <v>18.381069</v>
      </c>
      <c r="V19" s="170">
        <v>18.557874000000002</v>
      </c>
      <c r="W19" s="170">
        <v>18.414828</v>
      </c>
      <c r="X19" s="170">
        <v>18.613648000000001</v>
      </c>
      <c r="Y19" s="170">
        <v>18.742515999999998</v>
      </c>
      <c r="Z19" s="170">
        <v>18.801689</v>
      </c>
      <c r="AA19" s="170">
        <v>18.814347999999999</v>
      </c>
      <c r="AB19" s="170">
        <v>17.699107999999999</v>
      </c>
      <c r="AC19" s="170">
        <v>19.132116</v>
      </c>
      <c r="AD19" s="170">
        <v>19.743698999999999</v>
      </c>
      <c r="AE19" s="170">
        <v>20.049742999999999</v>
      </c>
      <c r="AF19" s="170">
        <v>20.585872999999999</v>
      </c>
      <c r="AG19" s="170">
        <v>20.171831000000001</v>
      </c>
      <c r="AH19" s="170">
        <v>20.572572999999998</v>
      </c>
      <c r="AI19" s="170">
        <v>20.138569</v>
      </c>
      <c r="AJ19" s="170">
        <v>20.37715</v>
      </c>
      <c r="AK19" s="170">
        <v>20.572648000000001</v>
      </c>
      <c r="AL19" s="170">
        <v>20.656690000000001</v>
      </c>
      <c r="AM19" s="170">
        <v>19.613111</v>
      </c>
      <c r="AN19" s="170">
        <v>20.190412999999999</v>
      </c>
      <c r="AO19" s="170">
        <v>20.483485999999999</v>
      </c>
      <c r="AP19" s="170">
        <v>19.727340999999999</v>
      </c>
      <c r="AQ19" s="170">
        <v>19.839566999999999</v>
      </c>
      <c r="AR19" s="170">
        <v>20.433236999999998</v>
      </c>
      <c r="AS19" s="170">
        <v>19.925560999999998</v>
      </c>
      <c r="AT19" s="170">
        <v>20.265028999999998</v>
      </c>
      <c r="AU19" s="170">
        <v>20.129058000000001</v>
      </c>
      <c r="AV19" s="170">
        <v>20.006618</v>
      </c>
      <c r="AW19" s="170">
        <v>20.214213999999998</v>
      </c>
      <c r="AX19" s="170">
        <v>19.327209</v>
      </c>
      <c r="AY19" s="170">
        <v>19.149204000000001</v>
      </c>
      <c r="AZ19" s="170">
        <v>19.758786000000001</v>
      </c>
      <c r="BA19" s="170">
        <v>20.082773</v>
      </c>
      <c r="BB19" s="170">
        <v>20.036801000000001</v>
      </c>
      <c r="BC19" s="170">
        <v>20.395605</v>
      </c>
      <c r="BD19" s="170">
        <v>20.715788</v>
      </c>
      <c r="BE19" s="170">
        <v>20.124355999999999</v>
      </c>
      <c r="BF19" s="170">
        <v>20.881052</v>
      </c>
      <c r="BG19" s="170">
        <v>19.705406175</v>
      </c>
      <c r="BH19" s="170">
        <v>20.212976503</v>
      </c>
      <c r="BI19" s="236">
        <v>20.460629999999998</v>
      </c>
      <c r="BJ19" s="236">
        <v>20.204139999999999</v>
      </c>
      <c r="BK19" s="236">
        <v>20.00311</v>
      </c>
      <c r="BL19" s="236">
        <v>20.107189999999999</v>
      </c>
      <c r="BM19" s="236">
        <v>20.20309</v>
      </c>
      <c r="BN19" s="236">
        <v>20.268730000000001</v>
      </c>
      <c r="BO19" s="236">
        <v>20.292269999999998</v>
      </c>
      <c r="BP19" s="236">
        <v>20.575030000000002</v>
      </c>
      <c r="BQ19" s="236">
        <v>20.433039999999998</v>
      </c>
      <c r="BR19" s="236">
        <v>20.831109999999999</v>
      </c>
      <c r="BS19" s="236">
        <v>20.320060000000002</v>
      </c>
      <c r="BT19" s="236">
        <v>20.500029999999999</v>
      </c>
      <c r="BU19" s="236">
        <v>20.36055</v>
      </c>
      <c r="BV19" s="236">
        <v>20.308350000000001</v>
      </c>
    </row>
    <row r="20" spans="1:74" ht="11.15" customHeight="1" x14ac:dyDescent="0.25">
      <c r="A20" s="15"/>
      <c r="B20" s="21"/>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236"/>
      <c r="BJ20" s="236"/>
      <c r="BK20" s="236"/>
      <c r="BL20" s="236"/>
      <c r="BM20" s="236"/>
      <c r="BN20" s="236"/>
      <c r="BO20" s="236"/>
      <c r="BP20" s="236"/>
      <c r="BQ20" s="236"/>
      <c r="BR20" s="236"/>
      <c r="BS20" s="236"/>
      <c r="BT20" s="236"/>
      <c r="BU20" s="236"/>
      <c r="BV20" s="236"/>
    </row>
    <row r="21" spans="1:74" ht="11.15" customHeight="1" x14ac:dyDescent="0.25">
      <c r="A21" s="12"/>
      <c r="B21" s="18" t="s">
        <v>587</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240"/>
      <c r="BJ21" s="240"/>
      <c r="BK21" s="240"/>
      <c r="BL21" s="240"/>
      <c r="BM21" s="240"/>
      <c r="BN21" s="240"/>
      <c r="BO21" s="240"/>
      <c r="BP21" s="240"/>
      <c r="BQ21" s="240"/>
      <c r="BR21" s="240"/>
      <c r="BS21" s="240"/>
      <c r="BT21" s="240"/>
      <c r="BU21" s="240"/>
      <c r="BV21" s="240"/>
    </row>
    <row r="22" spans="1:74" ht="11.15" customHeight="1" x14ac:dyDescent="0.25">
      <c r="A22" s="15" t="s">
        <v>524</v>
      </c>
      <c r="B22" s="19" t="s">
        <v>88</v>
      </c>
      <c r="C22" s="54">
        <v>110.46132258</v>
      </c>
      <c r="D22" s="54">
        <v>107.82567856999999</v>
      </c>
      <c r="E22" s="54">
        <v>94.445516128999998</v>
      </c>
      <c r="F22" s="54">
        <v>73.746166666999997</v>
      </c>
      <c r="G22" s="54">
        <v>68.838225805999997</v>
      </c>
      <c r="H22" s="54">
        <v>70.644666666999996</v>
      </c>
      <c r="I22" s="54">
        <v>77.222709676999997</v>
      </c>
      <c r="J22" s="54">
        <v>78.513677419000004</v>
      </c>
      <c r="K22" s="54">
        <v>73.541733332999996</v>
      </c>
      <c r="L22" s="54">
        <v>74.404645161000005</v>
      </c>
      <c r="M22" s="54">
        <v>92.791799999999995</v>
      </c>
      <c r="N22" s="54">
        <v>102.28116129</v>
      </c>
      <c r="O22" s="54">
        <v>107.33048386999999</v>
      </c>
      <c r="P22" s="54">
        <v>105.59651724</v>
      </c>
      <c r="Q22" s="54">
        <v>87.919419355000002</v>
      </c>
      <c r="R22" s="54">
        <v>75.452299999999994</v>
      </c>
      <c r="S22" s="54">
        <v>66.989387097000005</v>
      </c>
      <c r="T22" s="54">
        <v>71.140766666999994</v>
      </c>
      <c r="U22" s="54">
        <v>79.622548386999995</v>
      </c>
      <c r="V22" s="54">
        <v>77.557483871000002</v>
      </c>
      <c r="W22" s="54">
        <v>71.898266667000001</v>
      </c>
      <c r="X22" s="54">
        <v>74.855000000000004</v>
      </c>
      <c r="Y22" s="54">
        <v>81.551533332999995</v>
      </c>
      <c r="Z22" s="54">
        <v>102.8436129</v>
      </c>
      <c r="AA22" s="54">
        <v>107.58770968</v>
      </c>
      <c r="AB22" s="54">
        <v>110.56132143000001</v>
      </c>
      <c r="AC22" s="54">
        <v>85.164580645000001</v>
      </c>
      <c r="AD22" s="54">
        <v>75.720699999999994</v>
      </c>
      <c r="AE22" s="54">
        <v>68.271612903000005</v>
      </c>
      <c r="AF22" s="54">
        <v>74.734366667000003</v>
      </c>
      <c r="AG22" s="54">
        <v>77.986774194000006</v>
      </c>
      <c r="AH22" s="54">
        <v>78.589225806000002</v>
      </c>
      <c r="AI22" s="54">
        <v>71.273700000000005</v>
      </c>
      <c r="AJ22" s="54">
        <v>72.881516129000005</v>
      </c>
      <c r="AK22" s="54">
        <v>89.499233333000006</v>
      </c>
      <c r="AL22" s="54">
        <v>97.039387097000002</v>
      </c>
      <c r="AM22" s="54">
        <v>115.51808826</v>
      </c>
      <c r="AN22" s="54">
        <v>108.86812404</v>
      </c>
      <c r="AO22" s="54">
        <v>89.612393386999997</v>
      </c>
      <c r="AP22" s="54">
        <v>78.498240533000001</v>
      </c>
      <c r="AQ22" s="54">
        <v>72.207476354999997</v>
      </c>
      <c r="AR22" s="54">
        <v>77.174321899999995</v>
      </c>
      <c r="AS22" s="54">
        <v>83.470965387000007</v>
      </c>
      <c r="AT22" s="54">
        <v>82.710985289999996</v>
      </c>
      <c r="AU22" s="54">
        <v>76.374992199999994</v>
      </c>
      <c r="AV22" s="54">
        <v>76.138311806000004</v>
      </c>
      <c r="AW22" s="54">
        <v>92.192368099999996</v>
      </c>
      <c r="AX22" s="54">
        <v>108.86262719</v>
      </c>
      <c r="AY22" s="54">
        <v>106.54687887</v>
      </c>
      <c r="AZ22" s="54">
        <v>105.30490079</v>
      </c>
      <c r="BA22" s="54">
        <v>97.115090257999995</v>
      </c>
      <c r="BB22" s="54">
        <v>80.751098767000002</v>
      </c>
      <c r="BC22" s="54">
        <v>74.758128515999999</v>
      </c>
      <c r="BD22" s="54">
        <v>78.577097332999998</v>
      </c>
      <c r="BE22" s="54">
        <v>86.016749806000007</v>
      </c>
      <c r="BF22" s="54">
        <v>86.270764096999997</v>
      </c>
      <c r="BG22" s="54">
        <v>79.224340100000006</v>
      </c>
      <c r="BH22" s="54">
        <v>77.362903099999997</v>
      </c>
      <c r="BI22" s="238">
        <v>93.043189999999996</v>
      </c>
      <c r="BJ22" s="238">
        <v>108.74979999999999</v>
      </c>
      <c r="BK22" s="238">
        <v>112.4817</v>
      </c>
      <c r="BL22" s="238">
        <v>106.9213</v>
      </c>
      <c r="BM22" s="238">
        <v>92.732519999999994</v>
      </c>
      <c r="BN22" s="238">
        <v>78.90692</v>
      </c>
      <c r="BO22" s="238">
        <v>74.320179999999993</v>
      </c>
      <c r="BP22" s="238">
        <v>78.514229999999998</v>
      </c>
      <c r="BQ22" s="238">
        <v>85.265159999999995</v>
      </c>
      <c r="BR22" s="238">
        <v>83.781350000000003</v>
      </c>
      <c r="BS22" s="238">
        <v>78.608149999999995</v>
      </c>
      <c r="BT22" s="238">
        <v>77.265180000000001</v>
      </c>
      <c r="BU22" s="238">
        <v>91.514809999999997</v>
      </c>
      <c r="BV22" s="238">
        <v>107.87860000000001</v>
      </c>
    </row>
    <row r="23" spans="1:74" ht="11.15" customHeight="1" x14ac:dyDescent="0.25">
      <c r="A23" s="12"/>
      <c r="B23" s="18"/>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236"/>
      <c r="BJ23" s="236"/>
      <c r="BK23" s="236"/>
      <c r="BL23" s="236"/>
      <c r="BM23" s="236"/>
      <c r="BN23" s="236"/>
      <c r="BO23" s="236"/>
      <c r="BP23" s="236"/>
      <c r="BQ23" s="236"/>
      <c r="BR23" s="236"/>
      <c r="BS23" s="236"/>
      <c r="BT23" s="236"/>
      <c r="BU23" s="236"/>
      <c r="BV23" s="236"/>
    </row>
    <row r="24" spans="1:74" ht="11.15" customHeight="1" x14ac:dyDescent="0.25">
      <c r="A24" s="12"/>
      <c r="B24" s="18" t="s">
        <v>100</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236"/>
      <c r="BJ24" s="236"/>
      <c r="BK24" s="236"/>
      <c r="BL24" s="236"/>
      <c r="BM24" s="236"/>
      <c r="BN24" s="236"/>
      <c r="BO24" s="236"/>
      <c r="BP24" s="236"/>
      <c r="BQ24" s="236"/>
      <c r="BR24" s="236"/>
      <c r="BS24" s="236"/>
      <c r="BT24" s="236"/>
      <c r="BU24" s="236"/>
      <c r="BV24" s="236"/>
    </row>
    <row r="25" spans="1:74" ht="11.15" customHeight="1" x14ac:dyDescent="0.25">
      <c r="A25" s="15" t="s">
        <v>211</v>
      </c>
      <c r="B25" s="19" t="s">
        <v>779</v>
      </c>
      <c r="C25" s="54">
        <v>60.198764064999999</v>
      </c>
      <c r="D25" s="54">
        <v>49.199763760000003</v>
      </c>
      <c r="E25" s="54">
        <v>48.347844962000003</v>
      </c>
      <c r="F25" s="54">
        <v>37.282224120000002</v>
      </c>
      <c r="G25" s="54">
        <v>44.060165955999999</v>
      </c>
      <c r="H25" s="54">
        <v>48.267030300000002</v>
      </c>
      <c r="I25" s="54">
        <v>59.801968033000001</v>
      </c>
      <c r="J25" s="54">
        <v>56.310744251000003</v>
      </c>
      <c r="K25" s="54">
        <v>51.113288310000002</v>
      </c>
      <c r="L25" s="54">
        <v>41.517648131999998</v>
      </c>
      <c r="M25" s="54">
        <v>45.869143289999997</v>
      </c>
      <c r="N25" s="54">
        <v>44.574784772999998</v>
      </c>
      <c r="O25" s="54">
        <v>40.771261193999997</v>
      </c>
      <c r="P25" s="54">
        <v>36.011703142999998</v>
      </c>
      <c r="Q25" s="54">
        <v>32.842827487999998</v>
      </c>
      <c r="R25" s="54">
        <v>26.754132930000001</v>
      </c>
      <c r="S25" s="54">
        <v>29.783501813000001</v>
      </c>
      <c r="T25" s="54">
        <v>39.797904000000003</v>
      </c>
      <c r="U25" s="54">
        <v>52.852355979000002</v>
      </c>
      <c r="V25" s="54">
        <v>53.610339025000002</v>
      </c>
      <c r="W25" s="54">
        <v>41.827720859999999</v>
      </c>
      <c r="X25" s="54">
        <v>37.392535729999999</v>
      </c>
      <c r="Y25" s="54">
        <v>37.873816920000003</v>
      </c>
      <c r="Z25" s="54">
        <v>47.175003052000001</v>
      </c>
      <c r="AA25" s="54">
        <v>49.009761674000003</v>
      </c>
      <c r="AB25" s="54">
        <v>51.520742167999998</v>
      </c>
      <c r="AC25" s="54">
        <v>38.330783930999999</v>
      </c>
      <c r="AD25" s="54">
        <v>33.633784050000003</v>
      </c>
      <c r="AE25" s="54">
        <v>39.281848803000003</v>
      </c>
      <c r="AF25" s="54">
        <v>51.589706790000001</v>
      </c>
      <c r="AG25" s="54">
        <v>60.022262775000002</v>
      </c>
      <c r="AH25" s="54">
        <v>59.903693634</v>
      </c>
      <c r="AI25" s="54">
        <v>47.960249910000002</v>
      </c>
      <c r="AJ25" s="54">
        <v>39.435283179000002</v>
      </c>
      <c r="AK25" s="54">
        <v>36.623472419999999</v>
      </c>
      <c r="AL25" s="54">
        <v>38.367695847999997</v>
      </c>
      <c r="AM25" s="54">
        <v>52.532774033000003</v>
      </c>
      <c r="AN25" s="54">
        <v>43.693880958000001</v>
      </c>
      <c r="AO25" s="54">
        <v>38.218616458</v>
      </c>
      <c r="AP25" s="54">
        <v>34.553562143000001</v>
      </c>
      <c r="AQ25" s="54">
        <v>38.843298296999997</v>
      </c>
      <c r="AR25" s="54">
        <v>45.339655225000001</v>
      </c>
      <c r="AS25" s="54">
        <v>53.059303759000002</v>
      </c>
      <c r="AT25" s="54">
        <v>51.962850951</v>
      </c>
      <c r="AU25" s="54">
        <v>40.842045908000003</v>
      </c>
      <c r="AV25" s="54">
        <v>35.108945036000001</v>
      </c>
      <c r="AW25" s="54">
        <v>35.986838061</v>
      </c>
      <c r="AX25" s="54">
        <v>45.392050521999998</v>
      </c>
      <c r="AY25" s="54">
        <v>39.081540410999999</v>
      </c>
      <c r="AZ25" s="54">
        <v>30.374073823</v>
      </c>
      <c r="BA25" s="54">
        <v>32.252213589</v>
      </c>
      <c r="BB25" s="54">
        <v>26.029333990000001</v>
      </c>
      <c r="BC25" s="54">
        <v>28.786091991999999</v>
      </c>
      <c r="BD25" s="54">
        <v>36.642134980000002</v>
      </c>
      <c r="BE25" s="54">
        <v>47.844174526000003</v>
      </c>
      <c r="BF25" s="54">
        <v>47.142680831</v>
      </c>
      <c r="BG25" s="54">
        <v>37.409123399999999</v>
      </c>
      <c r="BH25" s="54">
        <v>31.463640340000001</v>
      </c>
      <c r="BI25" s="238">
        <v>29.744730000000001</v>
      </c>
      <c r="BJ25" s="238">
        <v>37.390659999999997</v>
      </c>
      <c r="BK25" s="238">
        <v>40.621630000000003</v>
      </c>
      <c r="BL25" s="238">
        <v>30.193560000000002</v>
      </c>
      <c r="BM25" s="238">
        <v>27.519590000000001</v>
      </c>
      <c r="BN25" s="238">
        <v>20.81718</v>
      </c>
      <c r="BO25" s="238">
        <v>25.809190000000001</v>
      </c>
      <c r="BP25" s="238">
        <v>35.457500000000003</v>
      </c>
      <c r="BQ25" s="238">
        <v>44.558819999999997</v>
      </c>
      <c r="BR25" s="238">
        <v>45.090479999999999</v>
      </c>
      <c r="BS25" s="238">
        <v>35.251910000000002</v>
      </c>
      <c r="BT25" s="238">
        <v>27.108129999999999</v>
      </c>
      <c r="BU25" s="238">
        <v>26.26538</v>
      </c>
      <c r="BV25" s="238">
        <v>35.193379999999998</v>
      </c>
    </row>
    <row r="26" spans="1:74" ht="11.15" customHeight="1" x14ac:dyDescent="0.25">
      <c r="A26" s="12"/>
      <c r="B26" s="18"/>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240"/>
      <c r="BJ26" s="240"/>
      <c r="BK26" s="240"/>
      <c r="BL26" s="240"/>
      <c r="BM26" s="240"/>
      <c r="BN26" s="240"/>
      <c r="BO26" s="240"/>
      <c r="BP26" s="240"/>
      <c r="BQ26" s="240"/>
      <c r="BR26" s="240"/>
      <c r="BS26" s="240"/>
      <c r="BT26" s="240"/>
      <c r="BU26" s="240"/>
      <c r="BV26" s="240"/>
    </row>
    <row r="27" spans="1:74" ht="11.15" customHeight="1" x14ac:dyDescent="0.25">
      <c r="A27" s="12"/>
      <c r="B27" s="18" t="s">
        <v>763</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236"/>
      <c r="BJ27" s="236"/>
      <c r="BK27" s="236"/>
      <c r="BL27" s="236"/>
      <c r="BM27" s="236"/>
      <c r="BN27" s="236"/>
      <c r="BO27" s="236"/>
      <c r="BP27" s="236"/>
      <c r="BQ27" s="236"/>
      <c r="BR27" s="236"/>
      <c r="BS27" s="236"/>
      <c r="BT27" s="236"/>
      <c r="BU27" s="236"/>
      <c r="BV27" s="236"/>
    </row>
    <row r="28" spans="1:74" ht="11.15" customHeight="1" x14ac:dyDescent="0.25">
      <c r="A28" s="12" t="s">
        <v>585</v>
      </c>
      <c r="B28" s="19" t="s">
        <v>91</v>
      </c>
      <c r="C28" s="170">
        <v>11.00442655</v>
      </c>
      <c r="D28" s="170">
        <v>10.95505157</v>
      </c>
      <c r="E28" s="170">
        <v>10.11528858</v>
      </c>
      <c r="F28" s="170">
        <v>9.4936772699999992</v>
      </c>
      <c r="G28" s="170">
        <v>9.9424801679999995</v>
      </c>
      <c r="H28" s="170">
        <v>11.106312409999999</v>
      </c>
      <c r="I28" s="170">
        <v>12.54491655</v>
      </c>
      <c r="J28" s="170">
        <v>12.432330479999999</v>
      </c>
      <c r="K28" s="170">
        <v>11.749827549999999</v>
      </c>
      <c r="L28" s="170">
        <v>10.32368198</v>
      </c>
      <c r="M28" s="170">
        <v>9.9179917779999993</v>
      </c>
      <c r="N28" s="170">
        <v>10.39962044</v>
      </c>
      <c r="O28" s="170">
        <v>10.588585009999999</v>
      </c>
      <c r="P28" s="170">
        <v>10.56638768</v>
      </c>
      <c r="Q28" s="170">
        <v>9.7339580740000002</v>
      </c>
      <c r="R28" s="170">
        <v>9.1044141369999991</v>
      </c>
      <c r="S28" s="170">
        <v>9.2137766330000002</v>
      </c>
      <c r="T28" s="170">
        <v>11.04517671</v>
      </c>
      <c r="U28" s="170">
        <v>12.631546889999999</v>
      </c>
      <c r="V28" s="170">
        <v>12.28967641</v>
      </c>
      <c r="W28" s="170">
        <v>11.12275842</v>
      </c>
      <c r="X28" s="170">
        <v>9.9312700679999999</v>
      </c>
      <c r="Y28" s="170">
        <v>9.6076051200000006</v>
      </c>
      <c r="Z28" s="170">
        <v>10.56451422</v>
      </c>
      <c r="AA28" s="170">
        <v>10.77343677</v>
      </c>
      <c r="AB28" s="170">
        <v>11.06486756</v>
      </c>
      <c r="AC28" s="170">
        <v>9.8797634100000007</v>
      </c>
      <c r="AD28" s="170">
        <v>9.4442932769999999</v>
      </c>
      <c r="AE28" s="170">
        <v>9.7136226069999996</v>
      </c>
      <c r="AF28" s="170">
        <v>11.6733093</v>
      </c>
      <c r="AG28" s="170">
        <v>12.471804300000001</v>
      </c>
      <c r="AH28" s="170">
        <v>12.69767586</v>
      </c>
      <c r="AI28" s="170">
        <v>11.59441007</v>
      </c>
      <c r="AJ28" s="170">
        <v>10.11655972</v>
      </c>
      <c r="AK28" s="170">
        <v>9.9612958589999998</v>
      </c>
      <c r="AL28" s="170">
        <v>10.30758533</v>
      </c>
      <c r="AM28" s="170">
        <v>11.333085684</v>
      </c>
      <c r="AN28" s="170">
        <v>11.319005917</v>
      </c>
      <c r="AO28" s="170">
        <v>10.198106195999999</v>
      </c>
      <c r="AP28" s="170">
        <v>9.8675378115000001</v>
      </c>
      <c r="AQ28" s="170">
        <v>10.368261910999999</v>
      </c>
      <c r="AR28" s="170">
        <v>11.96842554</v>
      </c>
      <c r="AS28" s="170">
        <v>12.969607948</v>
      </c>
      <c r="AT28" s="170">
        <v>12.982642126</v>
      </c>
      <c r="AU28" s="170">
        <v>11.736703257</v>
      </c>
      <c r="AV28" s="170">
        <v>9.9551086938999997</v>
      </c>
      <c r="AW28" s="170">
        <v>10.135543720999999</v>
      </c>
      <c r="AX28" s="170">
        <v>10.960527962</v>
      </c>
      <c r="AY28" s="170">
        <v>10.780216047</v>
      </c>
      <c r="AZ28" s="170">
        <v>10.778360716</v>
      </c>
      <c r="BA28" s="170">
        <v>10.245407545000001</v>
      </c>
      <c r="BB28" s="170">
        <v>9.6844612080000001</v>
      </c>
      <c r="BC28" s="170">
        <v>9.9680697782000003</v>
      </c>
      <c r="BD28" s="170">
        <v>11.325240148000001</v>
      </c>
      <c r="BE28" s="170">
        <v>12.813644455</v>
      </c>
      <c r="BF28" s="170">
        <v>12.987904279</v>
      </c>
      <c r="BG28" s="170">
        <v>12.080260000000001</v>
      </c>
      <c r="BH28" s="170">
        <v>10.238939999999999</v>
      </c>
      <c r="BI28" s="236">
        <v>10.24165</v>
      </c>
      <c r="BJ28" s="236">
        <v>11.032640000000001</v>
      </c>
      <c r="BK28" s="236">
        <v>11.15875</v>
      </c>
      <c r="BL28" s="236">
        <v>11.15855</v>
      </c>
      <c r="BM28" s="236">
        <v>10.35276</v>
      </c>
      <c r="BN28" s="236">
        <v>9.7958499999999997</v>
      </c>
      <c r="BO28" s="236">
        <v>10.202030000000001</v>
      </c>
      <c r="BP28" s="236">
        <v>11.87279</v>
      </c>
      <c r="BQ28" s="236">
        <v>13.19477</v>
      </c>
      <c r="BR28" s="236">
        <v>13.234209999999999</v>
      </c>
      <c r="BS28" s="236">
        <v>12.189730000000001</v>
      </c>
      <c r="BT28" s="236">
        <v>10.33685</v>
      </c>
      <c r="BU28" s="236">
        <v>10.30889</v>
      </c>
      <c r="BV28" s="236">
        <v>11.10243</v>
      </c>
    </row>
    <row r="29" spans="1:74" ht="11.15" customHeight="1" x14ac:dyDescent="0.25">
      <c r="A29" s="12"/>
      <c r="B29" s="18"/>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236"/>
      <c r="BJ29" s="236"/>
      <c r="BK29" s="236"/>
      <c r="BL29" s="236"/>
      <c r="BM29" s="236"/>
      <c r="BN29" s="236"/>
      <c r="BO29" s="236"/>
      <c r="BP29" s="236"/>
      <c r="BQ29" s="236"/>
      <c r="BR29" s="236"/>
      <c r="BS29" s="236"/>
      <c r="BT29" s="236"/>
      <c r="BU29" s="236"/>
      <c r="BV29" s="236"/>
    </row>
    <row r="30" spans="1:74" ht="11.15" customHeight="1" x14ac:dyDescent="0.25">
      <c r="A30" s="12"/>
      <c r="B30" s="18" t="s">
        <v>220</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236"/>
      <c r="BJ30" s="236"/>
      <c r="BK30" s="236"/>
      <c r="BL30" s="236"/>
      <c r="BM30" s="236"/>
      <c r="BN30" s="236"/>
      <c r="BO30" s="236"/>
      <c r="BP30" s="236"/>
      <c r="BQ30" s="236"/>
      <c r="BR30" s="236"/>
      <c r="BS30" s="236"/>
      <c r="BT30" s="236"/>
      <c r="BU30" s="236"/>
      <c r="BV30" s="236"/>
    </row>
    <row r="31" spans="1:74" ht="11.15" customHeight="1" x14ac:dyDescent="0.25">
      <c r="A31" s="104" t="s">
        <v>23</v>
      </c>
      <c r="B31" s="22" t="s">
        <v>92</v>
      </c>
      <c r="C31" s="170">
        <v>0.62052237960000001</v>
      </c>
      <c r="D31" s="170">
        <v>0.57979955426999996</v>
      </c>
      <c r="E31" s="170">
        <v>0.64605830575000001</v>
      </c>
      <c r="F31" s="170">
        <v>0.64988446995000004</v>
      </c>
      <c r="G31" s="170">
        <v>0.68143639478999996</v>
      </c>
      <c r="H31" s="170">
        <v>0.64880350676999998</v>
      </c>
      <c r="I31" s="170">
        <v>0.65367990011999999</v>
      </c>
      <c r="J31" s="170">
        <v>0.63428299361999996</v>
      </c>
      <c r="K31" s="170">
        <v>0.60163312039000005</v>
      </c>
      <c r="L31" s="170">
        <v>0.62507720658999999</v>
      </c>
      <c r="M31" s="170">
        <v>0.60875277249000004</v>
      </c>
      <c r="N31" s="170">
        <v>0.63353907210000004</v>
      </c>
      <c r="O31" s="170">
        <v>0.62613961859</v>
      </c>
      <c r="P31" s="170">
        <v>0.614288842</v>
      </c>
      <c r="Q31" s="170">
        <v>0.61014564004000005</v>
      </c>
      <c r="R31" s="170">
        <v>0.55342024809000001</v>
      </c>
      <c r="S31" s="170">
        <v>0.61975930474999996</v>
      </c>
      <c r="T31" s="170">
        <v>0.63647459836999998</v>
      </c>
      <c r="U31" s="170">
        <v>0.62364553315000004</v>
      </c>
      <c r="V31" s="170">
        <v>0.60705161745000003</v>
      </c>
      <c r="W31" s="170">
        <v>0.57297124598000004</v>
      </c>
      <c r="X31" s="170">
        <v>0.59161543559999996</v>
      </c>
      <c r="Y31" s="170">
        <v>0.61133758752</v>
      </c>
      <c r="Z31" s="170">
        <v>0.62418906377000005</v>
      </c>
      <c r="AA31" s="170">
        <v>0.60598959145999998</v>
      </c>
      <c r="AB31" s="170">
        <v>0.54582601051000001</v>
      </c>
      <c r="AC31" s="170">
        <v>0.66560539361000004</v>
      </c>
      <c r="AD31" s="170">
        <v>0.64056024335999995</v>
      </c>
      <c r="AE31" s="170">
        <v>0.68074825185999999</v>
      </c>
      <c r="AF31" s="170">
        <v>0.64365595632999995</v>
      </c>
      <c r="AG31" s="170">
        <v>0.63751266109000004</v>
      </c>
      <c r="AH31" s="170">
        <v>0.64154836706999996</v>
      </c>
      <c r="AI31" s="170">
        <v>0.60949662169999996</v>
      </c>
      <c r="AJ31" s="170">
        <v>0.64016865462000005</v>
      </c>
      <c r="AK31" s="170">
        <v>0.64208705908999997</v>
      </c>
      <c r="AL31" s="170">
        <v>0.67858356772999995</v>
      </c>
      <c r="AM31" s="170">
        <v>0.66661619774000003</v>
      </c>
      <c r="AN31" s="170">
        <v>0.62733935549999997</v>
      </c>
      <c r="AO31" s="170">
        <v>0.70991017275000001</v>
      </c>
      <c r="AP31" s="170">
        <v>0.68998329603999997</v>
      </c>
      <c r="AQ31" s="170">
        <v>0.71725912721999996</v>
      </c>
      <c r="AR31" s="170">
        <v>0.70673278792000005</v>
      </c>
      <c r="AS31" s="170">
        <v>0.68341171206999995</v>
      </c>
      <c r="AT31" s="170">
        <v>0.65946815986999996</v>
      </c>
      <c r="AU31" s="170">
        <v>0.60719592887999996</v>
      </c>
      <c r="AV31" s="170">
        <v>0.63917357045000001</v>
      </c>
      <c r="AW31" s="170">
        <v>0.66149875875999997</v>
      </c>
      <c r="AX31" s="170">
        <v>0.65981581731000005</v>
      </c>
      <c r="AY31" s="170">
        <v>0.68021511255</v>
      </c>
      <c r="AZ31" s="170">
        <v>0.63907387014000006</v>
      </c>
      <c r="BA31" s="170">
        <v>0.71432076776999998</v>
      </c>
      <c r="BB31" s="170">
        <v>0.68379025791000003</v>
      </c>
      <c r="BC31" s="170">
        <v>0.73090215955000004</v>
      </c>
      <c r="BD31" s="170">
        <v>0.67705679522999995</v>
      </c>
      <c r="BE31" s="170">
        <v>0.69140472424999999</v>
      </c>
      <c r="BF31" s="170">
        <v>0.69649752389999997</v>
      </c>
      <c r="BG31" s="170">
        <v>0.64675453618000001</v>
      </c>
      <c r="BH31" s="170">
        <v>0.69548607575999999</v>
      </c>
      <c r="BI31" s="236">
        <v>0.69508409999999998</v>
      </c>
      <c r="BJ31" s="236">
        <v>0.70715260000000002</v>
      </c>
      <c r="BK31" s="236">
        <v>0.71464700000000003</v>
      </c>
      <c r="BL31" s="236">
        <v>0.7112946</v>
      </c>
      <c r="BM31" s="236">
        <v>0.77470649999999996</v>
      </c>
      <c r="BN31" s="236">
        <v>0.75669470000000005</v>
      </c>
      <c r="BO31" s="236">
        <v>0.77337400000000001</v>
      </c>
      <c r="BP31" s="236">
        <v>0.75964759999999998</v>
      </c>
      <c r="BQ31" s="236">
        <v>0.76824170000000003</v>
      </c>
      <c r="BR31" s="236">
        <v>0.75385679999999999</v>
      </c>
      <c r="BS31" s="236">
        <v>0.69951160000000001</v>
      </c>
      <c r="BT31" s="236">
        <v>0.72750599999999999</v>
      </c>
      <c r="BU31" s="236">
        <v>0.73268270000000002</v>
      </c>
      <c r="BV31" s="236">
        <v>0.7359059</v>
      </c>
    </row>
    <row r="32" spans="1:74" ht="11.15" customHeight="1" x14ac:dyDescent="0.25">
      <c r="A32" s="12"/>
      <c r="B32" s="18"/>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236"/>
      <c r="BJ32" s="236"/>
      <c r="BK32" s="236"/>
      <c r="BL32" s="236"/>
      <c r="BM32" s="236"/>
      <c r="BN32" s="236"/>
      <c r="BO32" s="236"/>
      <c r="BP32" s="236"/>
      <c r="BQ32" s="236"/>
      <c r="BR32" s="236"/>
      <c r="BS32" s="236"/>
      <c r="BT32" s="236"/>
      <c r="BU32" s="236"/>
      <c r="BV32" s="236"/>
    </row>
    <row r="33" spans="1:74" ht="11.15" customHeight="1" x14ac:dyDescent="0.25">
      <c r="A33" s="12"/>
      <c r="B33" s="18" t="s">
        <v>221</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240"/>
      <c r="BJ33" s="240"/>
      <c r="BK33" s="240"/>
      <c r="BL33" s="240"/>
      <c r="BM33" s="240"/>
      <c r="BN33" s="240"/>
      <c r="BO33" s="240"/>
      <c r="BP33" s="240"/>
      <c r="BQ33" s="240"/>
      <c r="BR33" s="240"/>
      <c r="BS33" s="240"/>
      <c r="BT33" s="240"/>
      <c r="BU33" s="240"/>
      <c r="BV33" s="240"/>
    </row>
    <row r="34" spans="1:74" ht="11.15" customHeight="1" x14ac:dyDescent="0.25">
      <c r="A34" s="15" t="s">
        <v>588</v>
      </c>
      <c r="B34" s="22" t="s">
        <v>92</v>
      </c>
      <c r="C34" s="170">
        <v>9.2406732149999993</v>
      </c>
      <c r="D34" s="170">
        <v>8.1026507700000003</v>
      </c>
      <c r="E34" s="170">
        <v>8.3658611549999993</v>
      </c>
      <c r="F34" s="170">
        <v>7.3032485969999996</v>
      </c>
      <c r="G34" s="170">
        <v>7.5694391689999998</v>
      </c>
      <c r="H34" s="170">
        <v>7.5702297310000004</v>
      </c>
      <c r="I34" s="170">
        <v>8.2326489190000007</v>
      </c>
      <c r="J34" s="170">
        <v>8.262146714</v>
      </c>
      <c r="K34" s="170">
        <v>7.5686776529999999</v>
      </c>
      <c r="L34" s="170">
        <v>7.6349503240000001</v>
      </c>
      <c r="M34" s="170">
        <v>8.1053981200000003</v>
      </c>
      <c r="N34" s="170">
        <v>8.6475148470000001</v>
      </c>
      <c r="O34" s="170">
        <v>8.6496048610000003</v>
      </c>
      <c r="P34" s="170">
        <v>8.0194898800000001</v>
      </c>
      <c r="Q34" s="170">
        <v>7.5357281719999998</v>
      </c>
      <c r="R34" s="170">
        <v>6.1617287129999996</v>
      </c>
      <c r="S34" s="170">
        <v>6.4318868619999998</v>
      </c>
      <c r="T34" s="170">
        <v>6.8819001110000002</v>
      </c>
      <c r="U34" s="170">
        <v>7.7108944230000001</v>
      </c>
      <c r="V34" s="170">
        <v>7.6835481620000001</v>
      </c>
      <c r="W34" s="170">
        <v>7.0068488970000002</v>
      </c>
      <c r="X34" s="170">
        <v>7.156248765</v>
      </c>
      <c r="Y34" s="170">
        <v>7.2377501110000004</v>
      </c>
      <c r="Z34" s="170">
        <v>8.3767667550000002</v>
      </c>
      <c r="AA34" s="170">
        <v>8.5793675920000005</v>
      </c>
      <c r="AB34" s="170">
        <v>7.8266143719999999</v>
      </c>
      <c r="AC34" s="170">
        <v>7.7026359739999997</v>
      </c>
      <c r="AD34" s="170">
        <v>7.1244918940000002</v>
      </c>
      <c r="AE34" s="170">
        <v>7.3101533910000001</v>
      </c>
      <c r="AF34" s="170">
        <v>7.6690683069999999</v>
      </c>
      <c r="AG34" s="170">
        <v>8.0703084789999995</v>
      </c>
      <c r="AH34" s="170">
        <v>8.1629866969999991</v>
      </c>
      <c r="AI34" s="170">
        <v>7.3753925520000001</v>
      </c>
      <c r="AJ34" s="170">
        <v>7.4186719019999998</v>
      </c>
      <c r="AK34" s="170">
        <v>7.7739452419999999</v>
      </c>
      <c r="AL34" s="170">
        <v>8.3492671489999992</v>
      </c>
      <c r="AM34" s="170">
        <v>9.0513457259999992</v>
      </c>
      <c r="AN34" s="170">
        <v>7.9525629999999996</v>
      </c>
      <c r="AO34" s="170">
        <v>7.9487480000000001</v>
      </c>
      <c r="AP34" s="170">
        <v>7.3233829999999998</v>
      </c>
      <c r="AQ34" s="170">
        <v>7.3853210000000002</v>
      </c>
      <c r="AR34" s="170">
        <v>7.6520339999999996</v>
      </c>
      <c r="AS34" s="170">
        <v>8.1705760000000005</v>
      </c>
      <c r="AT34" s="170">
        <v>8.225854</v>
      </c>
      <c r="AU34" s="170">
        <v>7.421856</v>
      </c>
      <c r="AV34" s="170">
        <v>7.5598229999999997</v>
      </c>
      <c r="AW34" s="170">
        <v>7.8362509999999999</v>
      </c>
      <c r="AX34" s="170">
        <v>8.6652009999999997</v>
      </c>
      <c r="AY34" s="170">
        <v>8.4762710000000006</v>
      </c>
      <c r="AZ34" s="170">
        <v>7.5103559999999998</v>
      </c>
      <c r="BA34" s="170">
        <v>8.0484170000000006</v>
      </c>
      <c r="BB34" s="170">
        <v>7.094741</v>
      </c>
      <c r="BC34" s="170">
        <v>7.3440399999999997</v>
      </c>
      <c r="BD34" s="170">
        <v>7.4993270000000001</v>
      </c>
      <c r="BE34" s="170">
        <v>8.0934027020000006</v>
      </c>
      <c r="BF34" s="170">
        <v>8.1652310000000003</v>
      </c>
      <c r="BG34" s="170">
        <v>7.3958899999999996</v>
      </c>
      <c r="BH34" s="170">
        <v>7.4448030000000003</v>
      </c>
      <c r="BI34" s="236">
        <v>7.7202099999999998</v>
      </c>
      <c r="BJ34" s="236">
        <v>8.6212599999999995</v>
      </c>
      <c r="BK34" s="236">
        <v>8.7946930000000005</v>
      </c>
      <c r="BL34" s="236">
        <v>7.9497770000000001</v>
      </c>
      <c r="BM34" s="236">
        <v>7.9306150000000004</v>
      </c>
      <c r="BN34" s="236">
        <v>7.109839</v>
      </c>
      <c r="BO34" s="236">
        <v>7.3570169999999999</v>
      </c>
      <c r="BP34" s="236">
        <v>7.541671</v>
      </c>
      <c r="BQ34" s="236">
        <v>8.1277699999999999</v>
      </c>
      <c r="BR34" s="236">
        <v>8.1461509999999997</v>
      </c>
      <c r="BS34" s="236">
        <v>7.4160950000000003</v>
      </c>
      <c r="BT34" s="236">
        <v>7.3789790000000002</v>
      </c>
      <c r="BU34" s="236">
        <v>7.6228740000000004</v>
      </c>
      <c r="BV34" s="236">
        <v>8.5858550000000005</v>
      </c>
    </row>
    <row r="35" spans="1:74" ht="11.15" customHeight="1" x14ac:dyDescent="0.25">
      <c r="A35" s="12"/>
      <c r="B35" s="18"/>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241"/>
      <c r="BJ35" s="241"/>
      <c r="BK35" s="241"/>
      <c r="BL35" s="241"/>
      <c r="BM35" s="241"/>
      <c r="BN35" s="241"/>
      <c r="BO35" s="241"/>
      <c r="BP35" s="241"/>
      <c r="BQ35" s="241"/>
      <c r="BR35" s="241"/>
      <c r="BS35" s="241"/>
      <c r="BT35" s="241"/>
      <c r="BU35" s="241"/>
      <c r="BV35" s="241"/>
    </row>
    <row r="36" spans="1:74" ht="11.15" customHeight="1" x14ac:dyDescent="0.25">
      <c r="A36" s="12"/>
      <c r="B36" s="16" t="s">
        <v>121</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241"/>
      <c r="BJ36" s="241"/>
      <c r="BK36" s="241"/>
      <c r="BL36" s="241"/>
      <c r="BM36" s="241"/>
      <c r="BN36" s="241"/>
      <c r="BO36" s="241"/>
      <c r="BP36" s="241"/>
      <c r="BQ36" s="241"/>
      <c r="BR36" s="241"/>
      <c r="BS36" s="241"/>
      <c r="BT36" s="241"/>
      <c r="BU36" s="241"/>
      <c r="BV36" s="241"/>
    </row>
    <row r="37" spans="1:74" ht="11.15" customHeight="1" x14ac:dyDescent="0.25">
      <c r="A37" s="15"/>
      <c r="B37" s="18"/>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237"/>
      <c r="BJ37" s="237"/>
      <c r="BK37" s="237"/>
      <c r="BL37" s="237"/>
      <c r="BM37" s="237"/>
      <c r="BN37" s="237"/>
      <c r="BO37" s="237"/>
      <c r="BP37" s="237"/>
      <c r="BQ37" s="237"/>
      <c r="BR37" s="237"/>
      <c r="BS37" s="237"/>
      <c r="BT37" s="237"/>
      <c r="BU37" s="237"/>
      <c r="BV37" s="237"/>
    </row>
    <row r="38" spans="1:74" ht="11.15" customHeight="1" x14ac:dyDescent="0.25">
      <c r="A38" s="459"/>
      <c r="B38" s="18" t="s">
        <v>951</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237"/>
      <c r="BJ38" s="237"/>
      <c r="BK38" s="237"/>
      <c r="BL38" s="237"/>
      <c r="BM38" s="237"/>
      <c r="BN38" s="237"/>
      <c r="BO38" s="237"/>
      <c r="BP38" s="237"/>
      <c r="BQ38" s="237"/>
      <c r="BR38" s="237"/>
      <c r="BS38" s="237"/>
      <c r="BT38" s="237"/>
      <c r="BU38" s="237"/>
      <c r="BV38" s="237"/>
    </row>
    <row r="39" spans="1:74" ht="11.15" customHeight="1" x14ac:dyDescent="0.25">
      <c r="A39" s="459" t="s">
        <v>499</v>
      </c>
      <c r="B39" s="22" t="s">
        <v>96</v>
      </c>
      <c r="C39" s="170">
        <v>51.375999999999998</v>
      </c>
      <c r="D39" s="170">
        <v>54.954000000000001</v>
      </c>
      <c r="E39" s="170">
        <v>58.151000000000003</v>
      </c>
      <c r="F39" s="170">
        <v>63.862000000000002</v>
      </c>
      <c r="G39" s="170">
        <v>60.826999999999998</v>
      </c>
      <c r="H39" s="170">
        <v>54.656999999999996</v>
      </c>
      <c r="I39" s="170">
        <v>57.353999999999999</v>
      </c>
      <c r="J39" s="170">
        <v>54.805</v>
      </c>
      <c r="K39" s="170">
        <v>56.947000000000003</v>
      </c>
      <c r="L39" s="170">
        <v>53.963000000000001</v>
      </c>
      <c r="M39" s="170">
        <v>57.027000000000001</v>
      </c>
      <c r="N39" s="170">
        <v>59.877000000000002</v>
      </c>
      <c r="O39" s="170">
        <v>57.52</v>
      </c>
      <c r="P39" s="170">
        <v>50.54</v>
      </c>
      <c r="Q39" s="170">
        <v>29.21</v>
      </c>
      <c r="R39" s="170">
        <v>16.55</v>
      </c>
      <c r="S39" s="170">
        <v>28.56</v>
      </c>
      <c r="T39" s="170">
        <v>38.31</v>
      </c>
      <c r="U39" s="170">
        <v>40.71</v>
      </c>
      <c r="V39" s="170">
        <v>42.34</v>
      </c>
      <c r="W39" s="170">
        <v>39.630000000000003</v>
      </c>
      <c r="X39" s="170">
        <v>39.4</v>
      </c>
      <c r="Y39" s="170">
        <v>40.94</v>
      </c>
      <c r="Z39" s="170">
        <v>47.02</v>
      </c>
      <c r="AA39" s="170">
        <v>52</v>
      </c>
      <c r="AB39" s="170">
        <v>59.04</v>
      </c>
      <c r="AC39" s="170">
        <v>62.33</v>
      </c>
      <c r="AD39" s="170">
        <v>61.72</v>
      </c>
      <c r="AE39" s="170">
        <v>65.17</v>
      </c>
      <c r="AF39" s="170">
        <v>71.38</v>
      </c>
      <c r="AG39" s="170">
        <v>72.489999999999995</v>
      </c>
      <c r="AH39" s="170">
        <v>67.73</v>
      </c>
      <c r="AI39" s="170">
        <v>71.650000000000006</v>
      </c>
      <c r="AJ39" s="170">
        <v>81.48</v>
      </c>
      <c r="AK39" s="170">
        <v>79.150000000000006</v>
      </c>
      <c r="AL39" s="170">
        <v>71.709999999999994</v>
      </c>
      <c r="AM39" s="170">
        <v>83.22</v>
      </c>
      <c r="AN39" s="170">
        <v>91.64</v>
      </c>
      <c r="AO39" s="170">
        <v>108.5</v>
      </c>
      <c r="AP39" s="170">
        <v>101.78</v>
      </c>
      <c r="AQ39" s="170">
        <v>109.55</v>
      </c>
      <c r="AR39" s="170">
        <v>114.84</v>
      </c>
      <c r="AS39" s="170">
        <v>101.62</v>
      </c>
      <c r="AT39" s="170">
        <v>93.67</v>
      </c>
      <c r="AU39" s="170">
        <v>84.26</v>
      </c>
      <c r="AV39" s="170">
        <v>87.55</v>
      </c>
      <c r="AW39" s="170">
        <v>84.37</v>
      </c>
      <c r="AX39" s="170">
        <v>76.44</v>
      </c>
      <c r="AY39" s="170">
        <v>78.12</v>
      </c>
      <c r="AZ39" s="170">
        <v>76.83</v>
      </c>
      <c r="BA39" s="170">
        <v>73.28</v>
      </c>
      <c r="BB39" s="170">
        <v>79.45</v>
      </c>
      <c r="BC39" s="170">
        <v>71.58</v>
      </c>
      <c r="BD39" s="170">
        <v>70.25</v>
      </c>
      <c r="BE39" s="170">
        <v>76.069999999999993</v>
      </c>
      <c r="BF39" s="170">
        <v>81.39</v>
      </c>
      <c r="BG39" s="170">
        <v>89.43</v>
      </c>
      <c r="BH39" s="170">
        <v>85.8</v>
      </c>
      <c r="BI39" s="236">
        <v>86</v>
      </c>
      <c r="BJ39" s="236">
        <v>86</v>
      </c>
      <c r="BK39" s="236">
        <v>88</v>
      </c>
      <c r="BL39" s="236">
        <v>90</v>
      </c>
      <c r="BM39" s="236">
        <v>91</v>
      </c>
      <c r="BN39" s="236">
        <v>91</v>
      </c>
      <c r="BO39" s="236">
        <v>90</v>
      </c>
      <c r="BP39" s="236">
        <v>90</v>
      </c>
      <c r="BQ39" s="236">
        <v>89</v>
      </c>
      <c r="BR39" s="236">
        <v>89</v>
      </c>
      <c r="BS39" s="236">
        <v>89</v>
      </c>
      <c r="BT39" s="236">
        <v>88</v>
      </c>
      <c r="BU39" s="236">
        <v>88</v>
      </c>
      <c r="BV39" s="236">
        <v>88</v>
      </c>
    </row>
    <row r="40" spans="1:74" ht="11.15" customHeight="1" x14ac:dyDescent="0.25">
      <c r="A40" s="15"/>
      <c r="B40" s="18"/>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237"/>
      <c r="BJ40" s="237"/>
      <c r="BK40" s="237"/>
      <c r="BL40" s="237"/>
      <c r="BM40" s="237"/>
      <c r="BN40" s="237"/>
      <c r="BO40" s="237"/>
      <c r="BP40" s="237"/>
      <c r="BQ40" s="237"/>
      <c r="BR40" s="237"/>
      <c r="BS40" s="237"/>
      <c r="BT40" s="237"/>
      <c r="BU40" s="237"/>
      <c r="BV40" s="237"/>
    </row>
    <row r="41" spans="1:74" ht="11.15" customHeight="1" x14ac:dyDescent="0.25">
      <c r="A41" s="458"/>
      <c r="B41" s="18" t="s">
        <v>791</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241"/>
      <c r="BJ41" s="241"/>
      <c r="BK41" s="241"/>
      <c r="BL41" s="241"/>
      <c r="BM41" s="241"/>
      <c r="BN41" s="241"/>
      <c r="BO41" s="241"/>
      <c r="BP41" s="241"/>
      <c r="BQ41" s="241"/>
      <c r="BR41" s="241"/>
      <c r="BS41" s="241"/>
      <c r="BT41" s="241"/>
      <c r="BU41" s="241"/>
      <c r="BV41" s="241"/>
    </row>
    <row r="42" spans="1:74" ht="11.15" customHeight="1" x14ac:dyDescent="0.25">
      <c r="A42" s="459" t="s">
        <v>127</v>
      </c>
      <c r="B42" s="22" t="s">
        <v>97</v>
      </c>
      <c r="C42" s="170">
        <v>3.109</v>
      </c>
      <c r="D42" s="170">
        <v>2.6909999999999998</v>
      </c>
      <c r="E42" s="170">
        <v>2.948</v>
      </c>
      <c r="F42" s="170">
        <v>2.6469999999999998</v>
      </c>
      <c r="G42" s="170">
        <v>2.6379999999999999</v>
      </c>
      <c r="H42" s="170">
        <v>2.399</v>
      </c>
      <c r="I42" s="170">
        <v>2.3660000000000001</v>
      </c>
      <c r="J42" s="170">
        <v>2.2210000000000001</v>
      </c>
      <c r="K42" s="170">
        <v>2.5590000000000002</v>
      </c>
      <c r="L42" s="170">
        <v>2.331</v>
      </c>
      <c r="M42" s="170">
        <v>2.653</v>
      </c>
      <c r="N42" s="170">
        <v>2.2189999999999999</v>
      </c>
      <c r="O42" s="170">
        <v>2.02</v>
      </c>
      <c r="P42" s="170">
        <v>1.91</v>
      </c>
      <c r="Q42" s="170">
        <v>1.79</v>
      </c>
      <c r="R42" s="170">
        <v>1.74</v>
      </c>
      <c r="S42" s="170">
        <v>1.748</v>
      </c>
      <c r="T42" s="170">
        <v>1.631</v>
      </c>
      <c r="U42" s="170">
        <v>1.7669999999999999</v>
      </c>
      <c r="V42" s="170">
        <v>2.2999999999999998</v>
      </c>
      <c r="W42" s="170">
        <v>1.9219999999999999</v>
      </c>
      <c r="X42" s="170">
        <v>2.39</v>
      </c>
      <c r="Y42" s="170">
        <v>2.61</v>
      </c>
      <c r="Z42" s="170">
        <v>2.59</v>
      </c>
      <c r="AA42" s="170">
        <v>2.71</v>
      </c>
      <c r="AB42" s="170">
        <v>5.35</v>
      </c>
      <c r="AC42" s="170">
        <v>2.62</v>
      </c>
      <c r="AD42" s="170">
        <v>2.6629999999999998</v>
      </c>
      <c r="AE42" s="170">
        <v>2.91</v>
      </c>
      <c r="AF42" s="170">
        <v>3.26</v>
      </c>
      <c r="AG42" s="170">
        <v>3.84</v>
      </c>
      <c r="AH42" s="170">
        <v>4.07</v>
      </c>
      <c r="AI42" s="170">
        <v>5.16</v>
      </c>
      <c r="AJ42" s="170">
        <v>5.51</v>
      </c>
      <c r="AK42" s="170">
        <v>5.05</v>
      </c>
      <c r="AL42" s="170">
        <v>3.76</v>
      </c>
      <c r="AM42" s="170">
        <v>4.38</v>
      </c>
      <c r="AN42" s="170">
        <v>4.6900000000000004</v>
      </c>
      <c r="AO42" s="170">
        <v>4.9000000000000004</v>
      </c>
      <c r="AP42" s="170">
        <v>6.59</v>
      </c>
      <c r="AQ42" s="170">
        <v>8.14</v>
      </c>
      <c r="AR42" s="170">
        <v>7.7</v>
      </c>
      <c r="AS42" s="170">
        <v>7.2839999999999998</v>
      </c>
      <c r="AT42" s="170">
        <v>8.8000000000000007</v>
      </c>
      <c r="AU42" s="170">
        <v>7.88</v>
      </c>
      <c r="AV42" s="170">
        <v>5.66</v>
      </c>
      <c r="AW42" s="170">
        <v>5.45</v>
      </c>
      <c r="AX42" s="170">
        <v>5.53</v>
      </c>
      <c r="AY42" s="170">
        <v>3.27</v>
      </c>
      <c r="AZ42" s="170">
        <v>2.38</v>
      </c>
      <c r="BA42" s="170">
        <v>2.31</v>
      </c>
      <c r="BB42" s="170">
        <v>2.16</v>
      </c>
      <c r="BC42" s="170">
        <v>2.15</v>
      </c>
      <c r="BD42" s="170">
        <v>2.1800000000000002</v>
      </c>
      <c r="BE42" s="170">
        <v>2.5499999999999998</v>
      </c>
      <c r="BF42" s="170">
        <v>2.58</v>
      </c>
      <c r="BG42" s="170">
        <v>2.64</v>
      </c>
      <c r="BH42" s="170">
        <v>2.98</v>
      </c>
      <c r="BI42" s="236">
        <v>3.187754</v>
      </c>
      <c r="BJ42" s="236">
        <v>3.5972580000000001</v>
      </c>
      <c r="BK42" s="236">
        <v>3.6457609999999998</v>
      </c>
      <c r="BL42" s="236">
        <v>3.4105340000000002</v>
      </c>
      <c r="BM42" s="236">
        <v>3.2160820000000001</v>
      </c>
      <c r="BN42" s="236">
        <v>2.9405709999999998</v>
      </c>
      <c r="BO42" s="236">
        <v>2.8881790000000001</v>
      </c>
      <c r="BP42" s="236">
        <v>2.9775260000000001</v>
      </c>
      <c r="BQ42" s="236">
        <v>3.1881309999999998</v>
      </c>
      <c r="BR42" s="236">
        <v>3.2554989999999999</v>
      </c>
      <c r="BS42" s="236">
        <v>3.2649819999999998</v>
      </c>
      <c r="BT42" s="236">
        <v>3.2770779999999999</v>
      </c>
      <c r="BU42" s="236">
        <v>3.386037</v>
      </c>
      <c r="BV42" s="236">
        <v>3.6049519999999999</v>
      </c>
    </row>
    <row r="43" spans="1:74" ht="11.15" customHeight="1" x14ac:dyDescent="0.25">
      <c r="A43" s="12"/>
      <c r="B43" s="18"/>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240"/>
      <c r="BJ43" s="240"/>
      <c r="BK43" s="240"/>
      <c r="BL43" s="240"/>
      <c r="BM43" s="240"/>
      <c r="BN43" s="240"/>
      <c r="BO43" s="240"/>
      <c r="BP43" s="240"/>
      <c r="BQ43" s="240"/>
      <c r="BR43" s="240"/>
      <c r="BS43" s="240"/>
      <c r="BT43" s="240"/>
      <c r="BU43" s="240"/>
      <c r="BV43" s="240"/>
    </row>
    <row r="44" spans="1:74" ht="11.15" customHeight="1" x14ac:dyDescent="0.25">
      <c r="A44" s="12"/>
      <c r="B44" s="18" t="s">
        <v>766</v>
      </c>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240"/>
      <c r="BJ44" s="240"/>
      <c r="BK44" s="240"/>
      <c r="BL44" s="240"/>
      <c r="BM44" s="240"/>
      <c r="BN44" s="240"/>
      <c r="BO44" s="240"/>
      <c r="BP44" s="240"/>
      <c r="BQ44" s="240"/>
      <c r="BR44" s="240"/>
      <c r="BS44" s="240"/>
      <c r="BT44" s="240"/>
      <c r="BU44" s="240"/>
      <c r="BV44" s="240"/>
    </row>
    <row r="45" spans="1:74" ht="11.15" customHeight="1" x14ac:dyDescent="0.25">
      <c r="A45" s="15" t="s">
        <v>504</v>
      </c>
      <c r="B45" s="22" t="s">
        <v>97</v>
      </c>
      <c r="C45" s="170">
        <v>2.1</v>
      </c>
      <c r="D45" s="170">
        <v>2.0699999999999998</v>
      </c>
      <c r="E45" s="170">
        <v>2.08</v>
      </c>
      <c r="F45" s="170">
        <v>2.0699999999999998</v>
      </c>
      <c r="G45" s="170">
        <v>2.0499999999999998</v>
      </c>
      <c r="H45" s="170">
        <v>2.0299999999999998</v>
      </c>
      <c r="I45" s="170">
        <v>2.02</v>
      </c>
      <c r="J45" s="170">
        <v>2</v>
      </c>
      <c r="K45" s="170">
        <v>1.96</v>
      </c>
      <c r="L45" s="170">
        <v>1.96</v>
      </c>
      <c r="M45" s="170">
        <v>1.96</v>
      </c>
      <c r="N45" s="170">
        <v>1.91</v>
      </c>
      <c r="O45" s="170">
        <v>1.94</v>
      </c>
      <c r="P45" s="170">
        <v>1.9</v>
      </c>
      <c r="Q45" s="170">
        <v>1.93</v>
      </c>
      <c r="R45" s="170">
        <v>1.92</v>
      </c>
      <c r="S45" s="170">
        <v>1.89</v>
      </c>
      <c r="T45" s="170">
        <v>1.9</v>
      </c>
      <c r="U45" s="170">
        <v>1.91</v>
      </c>
      <c r="V45" s="170">
        <v>1.94</v>
      </c>
      <c r="W45" s="170">
        <v>1.94</v>
      </c>
      <c r="X45" s="170">
        <v>1.91</v>
      </c>
      <c r="Y45" s="170">
        <v>1.91</v>
      </c>
      <c r="Z45" s="170">
        <v>1.92</v>
      </c>
      <c r="AA45" s="170">
        <v>1.9</v>
      </c>
      <c r="AB45" s="170">
        <v>1.93</v>
      </c>
      <c r="AC45" s="170">
        <v>1.89</v>
      </c>
      <c r="AD45" s="170">
        <v>1.9</v>
      </c>
      <c r="AE45" s="170">
        <v>1.89</v>
      </c>
      <c r="AF45" s="170">
        <v>1.95</v>
      </c>
      <c r="AG45" s="170">
        <v>2.0099999999999998</v>
      </c>
      <c r="AH45" s="170">
        <v>2.06</v>
      </c>
      <c r="AI45" s="170">
        <v>2.0099999999999998</v>
      </c>
      <c r="AJ45" s="170">
        <v>2.0299999999999998</v>
      </c>
      <c r="AK45" s="170">
        <v>2.04</v>
      </c>
      <c r="AL45" s="170">
        <v>2.0699999999999998</v>
      </c>
      <c r="AM45" s="170">
        <v>2.1999997519000001</v>
      </c>
      <c r="AN45" s="170">
        <v>2.1699923609999998</v>
      </c>
      <c r="AO45" s="170">
        <v>2.1519612245999999</v>
      </c>
      <c r="AP45" s="170">
        <v>2.1814958866</v>
      </c>
      <c r="AQ45" s="170">
        <v>2.2321288404000001</v>
      </c>
      <c r="AR45" s="170">
        <v>2.3155552371999999</v>
      </c>
      <c r="AS45" s="170">
        <v>2.4693298204</v>
      </c>
      <c r="AT45" s="170">
        <v>2.5065243406</v>
      </c>
      <c r="AU45" s="170">
        <v>2.5078223408000002</v>
      </c>
      <c r="AV45" s="170">
        <v>2.4609091750999998</v>
      </c>
      <c r="AW45" s="170">
        <v>2.4777312747</v>
      </c>
      <c r="AX45" s="170">
        <v>2.6450427794000002</v>
      </c>
      <c r="AY45" s="170">
        <v>2.5916057591000001</v>
      </c>
      <c r="AZ45" s="170">
        <v>2.5963211996000002</v>
      </c>
      <c r="BA45" s="170">
        <v>2.5065972968999999</v>
      </c>
      <c r="BB45" s="170">
        <v>2.479427931</v>
      </c>
      <c r="BC45" s="170">
        <v>2.5144670692000002</v>
      </c>
      <c r="BD45" s="170">
        <v>2.4715368958999999</v>
      </c>
      <c r="BE45" s="170">
        <v>2.4852546408</v>
      </c>
      <c r="BF45" s="170">
        <v>2.5011867341</v>
      </c>
      <c r="BG45" s="170">
        <v>2.4779420000000001</v>
      </c>
      <c r="BH45" s="170">
        <v>2.4477720000000001</v>
      </c>
      <c r="BI45" s="236">
        <v>2.4394360000000002</v>
      </c>
      <c r="BJ45" s="236">
        <v>2.4321350000000002</v>
      </c>
      <c r="BK45" s="236">
        <v>2.4438879999999998</v>
      </c>
      <c r="BL45" s="236">
        <v>2.4310420000000001</v>
      </c>
      <c r="BM45" s="236">
        <v>2.4305080000000001</v>
      </c>
      <c r="BN45" s="236">
        <v>2.4309150000000002</v>
      </c>
      <c r="BO45" s="236">
        <v>2.4261970000000002</v>
      </c>
      <c r="BP45" s="236">
        <v>2.4114179999999998</v>
      </c>
      <c r="BQ45" s="236">
        <v>2.416474</v>
      </c>
      <c r="BR45" s="236">
        <v>2.422857</v>
      </c>
      <c r="BS45" s="236">
        <v>2.4041969999999999</v>
      </c>
      <c r="BT45" s="236">
        <v>2.3794900000000001</v>
      </c>
      <c r="BU45" s="236">
        <v>2.3768099999999999</v>
      </c>
      <c r="BV45" s="236">
        <v>2.37629</v>
      </c>
    </row>
    <row r="46" spans="1:74" ht="11.15" customHeight="1" x14ac:dyDescent="0.25">
      <c r="A46" s="15"/>
      <c r="B46" s="23"/>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237"/>
      <c r="BJ46" s="237"/>
      <c r="BK46" s="237"/>
      <c r="BL46" s="237"/>
      <c r="BM46" s="237"/>
      <c r="BN46" s="237"/>
      <c r="BO46" s="237"/>
      <c r="BP46" s="237"/>
      <c r="BQ46" s="237"/>
      <c r="BR46" s="237"/>
      <c r="BS46" s="237"/>
      <c r="BT46" s="237"/>
      <c r="BU46" s="237"/>
      <c r="BV46" s="237"/>
    </row>
    <row r="47" spans="1:74" ht="11.15" customHeight="1" x14ac:dyDescent="0.25">
      <c r="A47" s="15"/>
      <c r="B47" s="16" t="s">
        <v>767</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237"/>
      <c r="BJ47" s="237"/>
      <c r="BK47" s="237"/>
      <c r="BL47" s="237"/>
      <c r="BM47" s="237"/>
      <c r="BN47" s="237"/>
      <c r="BO47" s="237"/>
      <c r="BP47" s="237"/>
      <c r="BQ47" s="237"/>
      <c r="BR47" s="237"/>
      <c r="BS47" s="237"/>
      <c r="BT47" s="237"/>
      <c r="BU47" s="237"/>
      <c r="BV47" s="237"/>
    </row>
    <row r="48" spans="1:74" ht="11.15" customHeight="1" x14ac:dyDescent="0.25">
      <c r="A48" s="15"/>
      <c r="B48" s="18"/>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237"/>
      <c r="BJ48" s="237"/>
      <c r="BK48" s="237"/>
      <c r="BL48" s="237"/>
      <c r="BM48" s="237"/>
      <c r="BN48" s="237"/>
      <c r="BO48" s="237"/>
      <c r="BP48" s="237"/>
      <c r="BQ48" s="237"/>
      <c r="BR48" s="237"/>
      <c r="BS48" s="237"/>
      <c r="BT48" s="237"/>
      <c r="BU48" s="237"/>
      <c r="BV48" s="237"/>
    </row>
    <row r="49" spans="1:74" ht="11.15" customHeight="1" x14ac:dyDescent="0.25">
      <c r="A49" s="24"/>
      <c r="B49" s="25" t="s">
        <v>534</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237"/>
      <c r="BJ49" s="237"/>
      <c r="BK49" s="237"/>
      <c r="BL49" s="237"/>
      <c r="BM49" s="237"/>
      <c r="BN49" s="237"/>
      <c r="BO49" s="237"/>
      <c r="BP49" s="237"/>
      <c r="BQ49" s="237"/>
      <c r="BR49" s="237"/>
      <c r="BS49" s="237"/>
      <c r="BT49" s="237"/>
      <c r="BU49" s="237"/>
      <c r="BV49" s="237"/>
    </row>
    <row r="50" spans="1:74" ht="11.15" customHeight="1" x14ac:dyDescent="0.25">
      <c r="A50" s="24" t="s">
        <v>535</v>
      </c>
      <c r="B50" s="26" t="s">
        <v>1425</v>
      </c>
      <c r="C50" s="190">
        <v>20415.150000000001</v>
      </c>
      <c r="D50" s="190">
        <v>20415.150000000001</v>
      </c>
      <c r="E50" s="190">
        <v>20415.150000000001</v>
      </c>
      <c r="F50" s="190">
        <v>20584.527999999998</v>
      </c>
      <c r="G50" s="190">
        <v>20584.527999999998</v>
      </c>
      <c r="H50" s="190">
        <v>20584.527999999998</v>
      </c>
      <c r="I50" s="190">
        <v>20817.580999999998</v>
      </c>
      <c r="J50" s="190">
        <v>20817.580999999998</v>
      </c>
      <c r="K50" s="190">
        <v>20817.580999999998</v>
      </c>
      <c r="L50" s="190">
        <v>20951.088</v>
      </c>
      <c r="M50" s="190">
        <v>20951.088</v>
      </c>
      <c r="N50" s="190">
        <v>20951.088</v>
      </c>
      <c r="O50" s="190">
        <v>20665.553</v>
      </c>
      <c r="P50" s="190">
        <v>20665.553</v>
      </c>
      <c r="Q50" s="190">
        <v>20665.553</v>
      </c>
      <c r="R50" s="190">
        <v>19034.830000000002</v>
      </c>
      <c r="S50" s="190">
        <v>19034.830000000002</v>
      </c>
      <c r="T50" s="190">
        <v>19034.830000000002</v>
      </c>
      <c r="U50" s="190">
        <v>20511.785</v>
      </c>
      <c r="V50" s="190">
        <v>20511.785</v>
      </c>
      <c r="W50" s="190">
        <v>20511.785</v>
      </c>
      <c r="X50" s="190">
        <v>20724.128000000001</v>
      </c>
      <c r="Y50" s="190">
        <v>20724.128000000001</v>
      </c>
      <c r="Z50" s="190">
        <v>20724.128000000001</v>
      </c>
      <c r="AA50" s="190">
        <v>20990.541000000001</v>
      </c>
      <c r="AB50" s="190">
        <v>20990.541000000001</v>
      </c>
      <c r="AC50" s="190">
        <v>20990.541000000001</v>
      </c>
      <c r="AD50" s="190">
        <v>21309.544000000002</v>
      </c>
      <c r="AE50" s="190">
        <v>21309.544000000002</v>
      </c>
      <c r="AF50" s="190">
        <v>21309.544000000002</v>
      </c>
      <c r="AG50" s="190">
        <v>21483.082999999999</v>
      </c>
      <c r="AH50" s="190">
        <v>21483.082999999999</v>
      </c>
      <c r="AI50" s="190">
        <v>21483.082999999999</v>
      </c>
      <c r="AJ50" s="190">
        <v>21847.601999999999</v>
      </c>
      <c r="AK50" s="190">
        <v>21847.601999999999</v>
      </c>
      <c r="AL50" s="190">
        <v>21847.601999999999</v>
      </c>
      <c r="AM50" s="190">
        <v>21738.870999999999</v>
      </c>
      <c r="AN50" s="190">
        <v>21738.870999999999</v>
      </c>
      <c r="AO50" s="190">
        <v>21738.870999999999</v>
      </c>
      <c r="AP50" s="190">
        <v>21708.16</v>
      </c>
      <c r="AQ50" s="190">
        <v>21708.16</v>
      </c>
      <c r="AR50" s="190">
        <v>21708.16</v>
      </c>
      <c r="AS50" s="190">
        <v>21851.133999999998</v>
      </c>
      <c r="AT50" s="190">
        <v>21851.133999999998</v>
      </c>
      <c r="AU50" s="190">
        <v>21851.133999999998</v>
      </c>
      <c r="AV50" s="190">
        <v>21989.981</v>
      </c>
      <c r="AW50" s="190">
        <v>21989.981</v>
      </c>
      <c r="AX50" s="190">
        <v>21989.981</v>
      </c>
      <c r="AY50" s="190">
        <v>22112.329000000002</v>
      </c>
      <c r="AZ50" s="190">
        <v>22112.329000000002</v>
      </c>
      <c r="BA50" s="190">
        <v>22112.329000000002</v>
      </c>
      <c r="BB50" s="190">
        <v>22225.35</v>
      </c>
      <c r="BC50" s="190">
        <v>22225.35</v>
      </c>
      <c r="BD50" s="190">
        <v>22225.35</v>
      </c>
      <c r="BE50" s="190">
        <v>22429.866794000001</v>
      </c>
      <c r="BF50" s="190">
        <v>22499.744102000001</v>
      </c>
      <c r="BG50" s="190">
        <v>22550.192756</v>
      </c>
      <c r="BH50" s="190">
        <v>22567.576032000001</v>
      </c>
      <c r="BI50" s="242">
        <v>22589.39</v>
      </c>
      <c r="BJ50" s="242">
        <v>22602.01</v>
      </c>
      <c r="BK50" s="242">
        <v>22588.32</v>
      </c>
      <c r="BL50" s="242">
        <v>22595.37</v>
      </c>
      <c r="BM50" s="242">
        <v>22606.05</v>
      </c>
      <c r="BN50" s="242">
        <v>22622.75</v>
      </c>
      <c r="BO50" s="242">
        <v>22638.91</v>
      </c>
      <c r="BP50" s="242">
        <v>22656.92</v>
      </c>
      <c r="BQ50" s="242">
        <v>22676.21</v>
      </c>
      <c r="BR50" s="242">
        <v>22698.33</v>
      </c>
      <c r="BS50" s="242">
        <v>22722.720000000001</v>
      </c>
      <c r="BT50" s="242">
        <v>22753.09</v>
      </c>
      <c r="BU50" s="242">
        <v>22779.23</v>
      </c>
      <c r="BV50" s="242">
        <v>22804.86</v>
      </c>
    </row>
    <row r="51" spans="1:74" ht="11.15" customHeight="1" x14ac:dyDescent="0.25">
      <c r="A51" s="24" t="s">
        <v>24</v>
      </c>
      <c r="B51" s="27" t="s">
        <v>8</v>
      </c>
      <c r="C51" s="54">
        <v>1.8512850455000001</v>
      </c>
      <c r="D51" s="54">
        <v>1.8512850455000001</v>
      </c>
      <c r="E51" s="54">
        <v>1.8512850455000001</v>
      </c>
      <c r="F51" s="54">
        <v>2.1540533334999998</v>
      </c>
      <c r="G51" s="54">
        <v>2.1540533334999998</v>
      </c>
      <c r="H51" s="54">
        <v>2.1540533334999998</v>
      </c>
      <c r="I51" s="54">
        <v>2.6702647849000001</v>
      </c>
      <c r="J51" s="54">
        <v>2.6702647849000001</v>
      </c>
      <c r="K51" s="54">
        <v>2.6702647849000001</v>
      </c>
      <c r="L51" s="54">
        <v>3.18255607</v>
      </c>
      <c r="M51" s="54">
        <v>3.18255607</v>
      </c>
      <c r="N51" s="54">
        <v>3.18255607</v>
      </c>
      <c r="O51" s="54">
        <v>1.2265547889999999</v>
      </c>
      <c r="P51" s="54">
        <v>1.2265547889999999</v>
      </c>
      <c r="Q51" s="54">
        <v>1.2265547889999999</v>
      </c>
      <c r="R51" s="54">
        <v>-7.5284602104999996</v>
      </c>
      <c r="S51" s="54">
        <v>-7.5284602104999996</v>
      </c>
      <c r="T51" s="54">
        <v>-7.5284602104999996</v>
      </c>
      <c r="U51" s="54">
        <v>-1.4689314766999999</v>
      </c>
      <c r="V51" s="54">
        <v>-1.4689314766999999</v>
      </c>
      <c r="W51" s="54">
        <v>-1.4689314766999999</v>
      </c>
      <c r="X51" s="54">
        <v>-1.0832850303999999</v>
      </c>
      <c r="Y51" s="54">
        <v>-1.0832850303999999</v>
      </c>
      <c r="Z51" s="54">
        <v>-1.0832850303999999</v>
      </c>
      <c r="AA51" s="54">
        <v>1.5726073239</v>
      </c>
      <c r="AB51" s="54">
        <v>1.5726073239</v>
      </c>
      <c r="AC51" s="54">
        <v>1.5726073239</v>
      </c>
      <c r="AD51" s="54">
        <v>11.950272212</v>
      </c>
      <c r="AE51" s="54">
        <v>11.950272212</v>
      </c>
      <c r="AF51" s="54">
        <v>11.950272212</v>
      </c>
      <c r="AG51" s="54">
        <v>4.7353167947000001</v>
      </c>
      <c r="AH51" s="54">
        <v>4.7353167947000001</v>
      </c>
      <c r="AI51" s="54">
        <v>4.7353167947000001</v>
      </c>
      <c r="AJ51" s="54">
        <v>5.4210917824999996</v>
      </c>
      <c r="AK51" s="54">
        <v>5.4210917824999996</v>
      </c>
      <c r="AL51" s="54">
        <v>5.4210917824999996</v>
      </c>
      <c r="AM51" s="54">
        <v>3.5650820052999999</v>
      </c>
      <c r="AN51" s="54">
        <v>3.5650820052999999</v>
      </c>
      <c r="AO51" s="54">
        <v>3.5650820052999999</v>
      </c>
      <c r="AP51" s="54">
        <v>1.8705984511</v>
      </c>
      <c r="AQ51" s="54">
        <v>1.8705984511</v>
      </c>
      <c r="AR51" s="54">
        <v>1.8705984511</v>
      </c>
      <c r="AS51" s="54">
        <v>1.7132131361</v>
      </c>
      <c r="AT51" s="54">
        <v>1.7132131361</v>
      </c>
      <c r="AU51" s="54">
        <v>1.7132131361</v>
      </c>
      <c r="AV51" s="54">
        <v>0.65169165933999995</v>
      </c>
      <c r="AW51" s="54">
        <v>0.65169165933999995</v>
      </c>
      <c r="AX51" s="54">
        <v>0.65169165933999995</v>
      </c>
      <c r="AY51" s="54">
        <v>1.7179273017000001</v>
      </c>
      <c r="AZ51" s="54">
        <v>1.7179273017000001</v>
      </c>
      <c r="BA51" s="54">
        <v>1.7179273017000001</v>
      </c>
      <c r="BB51" s="54">
        <v>2.3824681594000001</v>
      </c>
      <c r="BC51" s="54">
        <v>2.3824681594000001</v>
      </c>
      <c r="BD51" s="54">
        <v>2.3824681594000001</v>
      </c>
      <c r="BE51" s="54">
        <v>2.6485252178000001</v>
      </c>
      <c r="BF51" s="54">
        <v>2.9683132322999999</v>
      </c>
      <c r="BG51" s="54">
        <v>3.1991875373999998</v>
      </c>
      <c r="BH51" s="54">
        <v>2.6266281546000001</v>
      </c>
      <c r="BI51" s="238">
        <v>2.7258499999999999</v>
      </c>
      <c r="BJ51" s="238">
        <v>2.7832300000000001</v>
      </c>
      <c r="BK51" s="238">
        <v>2.15259</v>
      </c>
      <c r="BL51" s="238">
        <v>2.1844730000000001</v>
      </c>
      <c r="BM51" s="238">
        <v>2.2327870000000001</v>
      </c>
      <c r="BN51" s="238">
        <v>1.7880499999999999</v>
      </c>
      <c r="BO51" s="238">
        <v>1.86077</v>
      </c>
      <c r="BP51" s="238">
        <v>1.941794</v>
      </c>
      <c r="BQ51" s="238">
        <v>1.0982860000000001</v>
      </c>
      <c r="BR51" s="238">
        <v>0.88262269999999998</v>
      </c>
      <c r="BS51" s="238">
        <v>0.76508480000000001</v>
      </c>
      <c r="BT51" s="238">
        <v>0.82201840000000004</v>
      </c>
      <c r="BU51" s="238">
        <v>0.84036809999999995</v>
      </c>
      <c r="BV51" s="238">
        <v>0.89747010000000005</v>
      </c>
    </row>
    <row r="52" spans="1:74" ht="11.15" customHeight="1" x14ac:dyDescent="0.25">
      <c r="A52" s="15"/>
      <c r="B52" s="18"/>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237"/>
      <c r="BJ52" s="237"/>
      <c r="BK52" s="237"/>
      <c r="BL52" s="237"/>
      <c r="BM52" s="237"/>
      <c r="BN52" s="237"/>
      <c r="BO52" s="237"/>
      <c r="BP52" s="237"/>
      <c r="BQ52" s="237"/>
      <c r="BR52" s="237"/>
      <c r="BS52" s="237"/>
      <c r="BT52" s="237"/>
      <c r="BU52" s="237"/>
      <c r="BV52" s="237"/>
    </row>
    <row r="53" spans="1:74" ht="11.15" customHeight="1" x14ac:dyDescent="0.25">
      <c r="A53" s="24"/>
      <c r="B53" s="25" t="s">
        <v>536</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241"/>
      <c r="BJ53" s="241"/>
      <c r="BK53" s="241"/>
      <c r="BL53" s="241"/>
      <c r="BM53" s="241"/>
      <c r="BN53" s="241"/>
      <c r="BO53" s="241"/>
      <c r="BP53" s="241"/>
      <c r="BQ53" s="241"/>
      <c r="BR53" s="241"/>
      <c r="BS53" s="241"/>
      <c r="BT53" s="241"/>
      <c r="BU53" s="241"/>
      <c r="BV53" s="241"/>
    </row>
    <row r="54" spans="1:74" ht="11.15" customHeight="1" x14ac:dyDescent="0.25">
      <c r="A54" s="24" t="s">
        <v>537</v>
      </c>
      <c r="B54" s="26" t="s">
        <v>1253</v>
      </c>
      <c r="C54" s="54">
        <v>103.375</v>
      </c>
      <c r="D54" s="54">
        <v>103.375</v>
      </c>
      <c r="E54" s="54">
        <v>103.375</v>
      </c>
      <c r="F54" s="54">
        <v>103.878</v>
      </c>
      <c r="G54" s="54">
        <v>103.878</v>
      </c>
      <c r="H54" s="54">
        <v>103.878</v>
      </c>
      <c r="I54" s="54">
        <v>104.21299999999999</v>
      </c>
      <c r="J54" s="54">
        <v>104.21299999999999</v>
      </c>
      <c r="K54" s="54">
        <v>104.21299999999999</v>
      </c>
      <c r="L54" s="54">
        <v>104.566</v>
      </c>
      <c r="M54" s="54">
        <v>104.566</v>
      </c>
      <c r="N54" s="54">
        <v>104.566</v>
      </c>
      <c r="O54" s="54">
        <v>105.042</v>
      </c>
      <c r="P54" s="54">
        <v>105.042</v>
      </c>
      <c r="Q54" s="54">
        <v>105.042</v>
      </c>
      <c r="R54" s="54">
        <v>104.661</v>
      </c>
      <c r="S54" s="54">
        <v>104.661</v>
      </c>
      <c r="T54" s="54">
        <v>104.661</v>
      </c>
      <c r="U54" s="54">
        <v>105.593</v>
      </c>
      <c r="V54" s="54">
        <v>105.593</v>
      </c>
      <c r="W54" s="54">
        <v>105.593</v>
      </c>
      <c r="X54" s="54">
        <v>106.33</v>
      </c>
      <c r="Y54" s="54">
        <v>106.33</v>
      </c>
      <c r="Z54" s="54">
        <v>106.33</v>
      </c>
      <c r="AA54" s="54">
        <v>107.73099999999999</v>
      </c>
      <c r="AB54" s="54">
        <v>107.73099999999999</v>
      </c>
      <c r="AC54" s="54">
        <v>107.73099999999999</v>
      </c>
      <c r="AD54" s="54">
        <v>109.33199999999999</v>
      </c>
      <c r="AE54" s="54">
        <v>109.33199999999999</v>
      </c>
      <c r="AF54" s="54">
        <v>109.33199999999999</v>
      </c>
      <c r="AG54" s="54">
        <v>110.95699999999999</v>
      </c>
      <c r="AH54" s="54">
        <v>110.95699999999999</v>
      </c>
      <c r="AI54" s="54">
        <v>110.95699999999999</v>
      </c>
      <c r="AJ54" s="54">
        <v>112.858</v>
      </c>
      <c r="AK54" s="54">
        <v>112.858</v>
      </c>
      <c r="AL54" s="54">
        <v>112.858</v>
      </c>
      <c r="AM54" s="54">
        <v>115.182</v>
      </c>
      <c r="AN54" s="54">
        <v>115.182</v>
      </c>
      <c r="AO54" s="54">
        <v>115.182</v>
      </c>
      <c r="AP54" s="54">
        <v>117.70399999999999</v>
      </c>
      <c r="AQ54" s="54">
        <v>117.70399999999999</v>
      </c>
      <c r="AR54" s="54">
        <v>117.70399999999999</v>
      </c>
      <c r="AS54" s="54">
        <v>118.98</v>
      </c>
      <c r="AT54" s="54">
        <v>118.98</v>
      </c>
      <c r="AU54" s="54">
        <v>118.98</v>
      </c>
      <c r="AV54" s="54">
        <v>120.11499999999999</v>
      </c>
      <c r="AW54" s="54">
        <v>120.11499999999999</v>
      </c>
      <c r="AX54" s="54">
        <v>120.11499999999999</v>
      </c>
      <c r="AY54" s="54">
        <v>121.264</v>
      </c>
      <c r="AZ54" s="54">
        <v>121.264</v>
      </c>
      <c r="BA54" s="54">
        <v>121.264</v>
      </c>
      <c r="BB54" s="54">
        <v>121.789</v>
      </c>
      <c r="BC54" s="54">
        <v>121.789</v>
      </c>
      <c r="BD54" s="54">
        <v>121.789</v>
      </c>
      <c r="BE54" s="54">
        <v>122.21629132</v>
      </c>
      <c r="BF54" s="54">
        <v>122.44444652999999</v>
      </c>
      <c r="BG54" s="54">
        <v>122.68130746999999</v>
      </c>
      <c r="BH54" s="54">
        <v>122.90243733</v>
      </c>
      <c r="BI54" s="238">
        <v>123.175</v>
      </c>
      <c r="BJ54" s="238">
        <v>123.4747</v>
      </c>
      <c r="BK54" s="238">
        <v>123.8522</v>
      </c>
      <c r="BL54" s="238">
        <v>124.1678</v>
      </c>
      <c r="BM54" s="238">
        <v>124.4722</v>
      </c>
      <c r="BN54" s="238">
        <v>124.7727</v>
      </c>
      <c r="BO54" s="238">
        <v>125.04949999999999</v>
      </c>
      <c r="BP54" s="238">
        <v>125.3099</v>
      </c>
      <c r="BQ54" s="238">
        <v>125.5188</v>
      </c>
      <c r="BR54" s="238">
        <v>125.7724</v>
      </c>
      <c r="BS54" s="238">
        <v>126.03579999999999</v>
      </c>
      <c r="BT54" s="238">
        <v>126.32559999999999</v>
      </c>
      <c r="BU54" s="238">
        <v>126.5959</v>
      </c>
      <c r="BV54" s="238">
        <v>126.8633</v>
      </c>
    </row>
    <row r="55" spans="1:74" ht="11.15" customHeight="1" x14ac:dyDescent="0.25">
      <c r="A55" s="24" t="s">
        <v>25</v>
      </c>
      <c r="B55" s="27" t="s">
        <v>8</v>
      </c>
      <c r="C55" s="54">
        <v>1.9195882794000001</v>
      </c>
      <c r="D55" s="54">
        <v>1.9195882794000001</v>
      </c>
      <c r="E55" s="54">
        <v>1.9195882794000001</v>
      </c>
      <c r="F55" s="54">
        <v>1.7015860584</v>
      </c>
      <c r="G55" s="54">
        <v>1.7015860584</v>
      </c>
      <c r="H55" s="54">
        <v>1.7015860584</v>
      </c>
      <c r="I55" s="54">
        <v>1.5859863918999999</v>
      </c>
      <c r="J55" s="54">
        <v>1.5859863918999999</v>
      </c>
      <c r="K55" s="54">
        <v>1.5859863918999999</v>
      </c>
      <c r="L55" s="54">
        <v>1.5154604144999999</v>
      </c>
      <c r="M55" s="54">
        <v>1.5154604144999999</v>
      </c>
      <c r="N55" s="54">
        <v>1.5154604144999999</v>
      </c>
      <c r="O55" s="54">
        <v>1.6125755744000001</v>
      </c>
      <c r="P55" s="54">
        <v>1.6125755744000001</v>
      </c>
      <c r="Q55" s="54">
        <v>1.6125755744000001</v>
      </c>
      <c r="R55" s="54">
        <v>0.75376884422000001</v>
      </c>
      <c r="S55" s="54">
        <v>0.75376884422000001</v>
      </c>
      <c r="T55" s="54">
        <v>0.75376884422000001</v>
      </c>
      <c r="U55" s="54">
        <v>1.3242109909999999</v>
      </c>
      <c r="V55" s="54">
        <v>1.3242109909999999</v>
      </c>
      <c r="W55" s="54">
        <v>1.3242109909999999</v>
      </c>
      <c r="X55" s="54">
        <v>1.6869728209999999</v>
      </c>
      <c r="Y55" s="54">
        <v>1.6869728209999999</v>
      </c>
      <c r="Z55" s="54">
        <v>1.6869728209999999</v>
      </c>
      <c r="AA55" s="54">
        <v>2.5599284095999999</v>
      </c>
      <c r="AB55" s="54">
        <v>2.5599284095999999</v>
      </c>
      <c r="AC55" s="54">
        <v>2.5599284095999999</v>
      </c>
      <c r="AD55" s="54">
        <v>4.4629804797999997</v>
      </c>
      <c r="AE55" s="54">
        <v>4.4629804797999997</v>
      </c>
      <c r="AF55" s="54">
        <v>4.4629804797999997</v>
      </c>
      <c r="AG55" s="54">
        <v>5.0798821892000001</v>
      </c>
      <c r="AH55" s="54">
        <v>5.0798821892000001</v>
      </c>
      <c r="AI55" s="54">
        <v>5.0798821892000001</v>
      </c>
      <c r="AJ55" s="54">
        <v>6.1393774099999998</v>
      </c>
      <c r="AK55" s="54">
        <v>6.1393774099999998</v>
      </c>
      <c r="AL55" s="54">
        <v>6.1393774099999998</v>
      </c>
      <c r="AM55" s="54">
        <v>6.9163007861999999</v>
      </c>
      <c r="AN55" s="54">
        <v>6.9163007861999999</v>
      </c>
      <c r="AO55" s="54">
        <v>6.9163007861999999</v>
      </c>
      <c r="AP55" s="54">
        <v>7.6574104562</v>
      </c>
      <c r="AQ55" s="54">
        <v>7.6574104562</v>
      </c>
      <c r="AR55" s="54">
        <v>7.6574104562</v>
      </c>
      <c r="AS55" s="54">
        <v>7.2307290212000002</v>
      </c>
      <c r="AT55" s="54">
        <v>7.2307290212000002</v>
      </c>
      <c r="AU55" s="54">
        <v>7.2307290212000002</v>
      </c>
      <c r="AV55" s="54">
        <v>6.4302043276000003</v>
      </c>
      <c r="AW55" s="54">
        <v>6.4302043276000003</v>
      </c>
      <c r="AX55" s="54">
        <v>6.4302043276000003</v>
      </c>
      <c r="AY55" s="54">
        <v>5.2803389418000002</v>
      </c>
      <c r="AZ55" s="54">
        <v>5.2803389418000002</v>
      </c>
      <c r="BA55" s="54">
        <v>5.2803389418000002</v>
      </c>
      <c r="BB55" s="54">
        <v>3.4705702440000001</v>
      </c>
      <c r="BC55" s="54">
        <v>3.4705702440000001</v>
      </c>
      <c r="BD55" s="54">
        <v>3.4705702440000001</v>
      </c>
      <c r="BE55" s="54">
        <v>2.7200296879999999</v>
      </c>
      <c r="BF55" s="54">
        <v>2.9117889831000001</v>
      </c>
      <c r="BG55" s="54">
        <v>3.1108652462999999</v>
      </c>
      <c r="BH55" s="54">
        <v>2.3206404950000001</v>
      </c>
      <c r="BI55" s="238">
        <v>2.54759</v>
      </c>
      <c r="BJ55" s="238">
        <v>2.7970449999999998</v>
      </c>
      <c r="BK55" s="238">
        <v>2.1343489999999998</v>
      </c>
      <c r="BL55" s="238">
        <v>2.394571</v>
      </c>
      <c r="BM55" s="238">
        <v>2.6456300000000001</v>
      </c>
      <c r="BN55" s="238">
        <v>2.4498929999999999</v>
      </c>
      <c r="BO55" s="238">
        <v>2.6772079999999998</v>
      </c>
      <c r="BP55" s="238">
        <v>2.890984</v>
      </c>
      <c r="BQ55" s="238">
        <v>2.702175</v>
      </c>
      <c r="BR55" s="238">
        <v>2.71793</v>
      </c>
      <c r="BS55" s="238">
        <v>2.7342780000000002</v>
      </c>
      <c r="BT55" s="238">
        <v>2.7852899999999998</v>
      </c>
      <c r="BU55" s="238">
        <v>2.777231</v>
      </c>
      <c r="BV55" s="238">
        <v>2.7444139999999999</v>
      </c>
    </row>
    <row r="56" spans="1:74" ht="11.15" customHeight="1" x14ac:dyDescent="0.25">
      <c r="A56" s="12"/>
      <c r="B56" s="18"/>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243"/>
      <c r="BJ56" s="243"/>
      <c r="BK56" s="243"/>
      <c r="BL56" s="243"/>
      <c r="BM56" s="243"/>
      <c r="BN56" s="243"/>
      <c r="BO56" s="243"/>
      <c r="BP56" s="243"/>
      <c r="BQ56" s="243"/>
      <c r="BR56" s="243"/>
      <c r="BS56" s="243"/>
      <c r="BT56" s="243"/>
      <c r="BU56" s="243"/>
      <c r="BV56" s="243"/>
    </row>
    <row r="57" spans="1:74" ht="11.15" customHeight="1" x14ac:dyDescent="0.25">
      <c r="A57" s="24"/>
      <c r="B57" s="25" t="s">
        <v>538</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241"/>
      <c r="BJ57" s="241"/>
      <c r="BK57" s="241"/>
      <c r="BL57" s="241"/>
      <c r="BM57" s="241"/>
      <c r="BN57" s="241"/>
      <c r="BO57" s="241"/>
      <c r="BP57" s="241"/>
      <c r="BQ57" s="241"/>
      <c r="BR57" s="241"/>
      <c r="BS57" s="241"/>
      <c r="BT57" s="241"/>
      <c r="BU57" s="241"/>
      <c r="BV57" s="241"/>
    </row>
    <row r="58" spans="1:74" ht="11.15" customHeight="1" x14ac:dyDescent="0.25">
      <c r="A58" s="24" t="s">
        <v>539</v>
      </c>
      <c r="B58" s="26" t="s">
        <v>1425</v>
      </c>
      <c r="C58" s="190">
        <v>15501.7</v>
      </c>
      <c r="D58" s="190">
        <v>15553.7</v>
      </c>
      <c r="E58" s="190">
        <v>15568.9</v>
      </c>
      <c r="F58" s="190">
        <v>15524.4</v>
      </c>
      <c r="G58" s="190">
        <v>15519.6</v>
      </c>
      <c r="H58" s="190">
        <v>15546.4</v>
      </c>
      <c r="I58" s="190">
        <v>15565.7</v>
      </c>
      <c r="J58" s="190">
        <v>15654.1</v>
      </c>
      <c r="K58" s="190">
        <v>15691.3</v>
      </c>
      <c r="L58" s="190">
        <v>15718.1</v>
      </c>
      <c r="M58" s="190">
        <v>15778.2</v>
      </c>
      <c r="N58" s="190">
        <v>15684.8</v>
      </c>
      <c r="O58" s="190">
        <v>15852.5</v>
      </c>
      <c r="P58" s="190">
        <v>15918</v>
      </c>
      <c r="Q58" s="190">
        <v>15696.3</v>
      </c>
      <c r="R58" s="190">
        <v>18020.2</v>
      </c>
      <c r="S58" s="190">
        <v>17104.599999999999</v>
      </c>
      <c r="T58" s="190">
        <v>17035</v>
      </c>
      <c r="U58" s="190">
        <v>17193.2</v>
      </c>
      <c r="V58" s="190">
        <v>16525.8</v>
      </c>
      <c r="W58" s="190">
        <v>16607.900000000001</v>
      </c>
      <c r="X58" s="190">
        <v>16561.900000000001</v>
      </c>
      <c r="Y58" s="190">
        <v>16368.1</v>
      </c>
      <c r="Z58" s="190">
        <v>16406.099999999999</v>
      </c>
      <c r="AA58" s="190">
        <v>18107.3</v>
      </c>
      <c r="AB58" s="190">
        <v>16604.900000000001</v>
      </c>
      <c r="AC58" s="190">
        <v>20422.599999999999</v>
      </c>
      <c r="AD58" s="190">
        <v>17316.599999999999</v>
      </c>
      <c r="AE58" s="190">
        <v>16819.099999999999</v>
      </c>
      <c r="AF58" s="190">
        <v>16736.3</v>
      </c>
      <c r="AG58" s="190">
        <v>16836.099999999999</v>
      </c>
      <c r="AH58" s="190">
        <v>16791.7</v>
      </c>
      <c r="AI58" s="190">
        <v>16564.3</v>
      </c>
      <c r="AJ58" s="190">
        <v>16547.400000000001</v>
      </c>
      <c r="AK58" s="190">
        <v>16499.8</v>
      </c>
      <c r="AL58" s="190">
        <v>16418.5</v>
      </c>
      <c r="AM58" s="190">
        <v>16080.8</v>
      </c>
      <c r="AN58" s="190">
        <v>16092.7</v>
      </c>
      <c r="AO58" s="190">
        <v>16028.1</v>
      </c>
      <c r="AP58" s="190">
        <v>16042.6</v>
      </c>
      <c r="AQ58" s="190">
        <v>16023.2</v>
      </c>
      <c r="AR58" s="190">
        <v>15963.4</v>
      </c>
      <c r="AS58" s="190">
        <v>16109.3</v>
      </c>
      <c r="AT58" s="190">
        <v>16161.4</v>
      </c>
      <c r="AU58" s="190">
        <v>16184.9</v>
      </c>
      <c r="AV58" s="190">
        <v>16223.5</v>
      </c>
      <c r="AW58" s="190">
        <v>16229.6</v>
      </c>
      <c r="AX58" s="190">
        <v>16265.1</v>
      </c>
      <c r="AY58" s="190">
        <v>16601.900000000001</v>
      </c>
      <c r="AZ58" s="190">
        <v>16656.099999999999</v>
      </c>
      <c r="BA58" s="190">
        <v>16730.2</v>
      </c>
      <c r="BB58" s="190">
        <v>16770.5</v>
      </c>
      <c r="BC58" s="190">
        <v>16829.7</v>
      </c>
      <c r="BD58" s="190">
        <v>16823.2</v>
      </c>
      <c r="BE58" s="190">
        <v>16785.900000000001</v>
      </c>
      <c r="BF58" s="190">
        <v>16758.5</v>
      </c>
      <c r="BG58" s="190">
        <v>16795.217827</v>
      </c>
      <c r="BH58" s="190">
        <v>16822.779074999999</v>
      </c>
      <c r="BI58" s="242">
        <v>16855.810000000001</v>
      </c>
      <c r="BJ58" s="242">
        <v>16897.3</v>
      </c>
      <c r="BK58" s="242">
        <v>16961.79</v>
      </c>
      <c r="BL58" s="242">
        <v>17009.34</v>
      </c>
      <c r="BM58" s="242">
        <v>17054.46</v>
      </c>
      <c r="BN58" s="242">
        <v>17094.689999999999</v>
      </c>
      <c r="BO58" s="242">
        <v>17136.82</v>
      </c>
      <c r="BP58" s="242">
        <v>17178.38</v>
      </c>
      <c r="BQ58" s="242">
        <v>17221.02</v>
      </c>
      <c r="BR58" s="242">
        <v>17260.22</v>
      </c>
      <c r="BS58" s="242">
        <v>17297.62</v>
      </c>
      <c r="BT58" s="242">
        <v>17328.12</v>
      </c>
      <c r="BU58" s="242">
        <v>17365.75</v>
      </c>
      <c r="BV58" s="242">
        <v>17405.41</v>
      </c>
    </row>
    <row r="59" spans="1:74" ht="11.15" customHeight="1" x14ac:dyDescent="0.25">
      <c r="A59" s="24" t="s">
        <v>26</v>
      </c>
      <c r="B59" s="27" t="s">
        <v>8</v>
      </c>
      <c r="C59" s="54">
        <v>4.1319038598000004</v>
      </c>
      <c r="D59" s="54">
        <v>4.2396338071999997</v>
      </c>
      <c r="E59" s="54">
        <v>3.9673317841000002</v>
      </c>
      <c r="F59" s="54">
        <v>3.4463457540000002</v>
      </c>
      <c r="G59" s="54">
        <v>3.0668490748999999</v>
      </c>
      <c r="H59" s="54">
        <v>2.8248662306000001</v>
      </c>
      <c r="I59" s="54">
        <v>2.5091045591999999</v>
      </c>
      <c r="J59" s="54">
        <v>2.7266284303999999</v>
      </c>
      <c r="K59" s="54">
        <v>2.9781788351</v>
      </c>
      <c r="L59" s="54">
        <v>2.9068815839000002</v>
      </c>
      <c r="M59" s="54">
        <v>3.0231404094999998</v>
      </c>
      <c r="N59" s="54">
        <v>1.1498403895</v>
      </c>
      <c r="O59" s="54">
        <v>2.2629776089</v>
      </c>
      <c r="P59" s="54">
        <v>2.3422079633999999</v>
      </c>
      <c r="Q59" s="54">
        <v>0.81829801719999995</v>
      </c>
      <c r="R59" s="54">
        <v>16.076627760000001</v>
      </c>
      <c r="S59" s="54">
        <v>10.212892085</v>
      </c>
      <c r="T59" s="54">
        <v>9.5752071219000001</v>
      </c>
      <c r="U59" s="54">
        <v>10.455681402</v>
      </c>
      <c r="V59" s="54">
        <v>5.5685092085000001</v>
      </c>
      <c r="W59" s="54">
        <v>5.8414535443000002</v>
      </c>
      <c r="X59" s="54">
        <v>5.3683333226999999</v>
      </c>
      <c r="Y59" s="54">
        <v>3.7387027670999999</v>
      </c>
      <c r="Z59" s="54">
        <v>4.5987197796999997</v>
      </c>
      <c r="AA59" s="54">
        <v>14.223624034</v>
      </c>
      <c r="AB59" s="54">
        <v>4.3152406080999999</v>
      </c>
      <c r="AC59" s="54">
        <v>30.110917860000001</v>
      </c>
      <c r="AD59" s="54">
        <v>-3.9045071642</v>
      </c>
      <c r="AE59" s="54">
        <v>-1.6691416344000001</v>
      </c>
      <c r="AF59" s="54">
        <v>-1.7534487819</v>
      </c>
      <c r="AG59" s="54">
        <v>-2.0769839238999999</v>
      </c>
      <c r="AH59" s="54">
        <v>1.6089992618</v>
      </c>
      <c r="AI59" s="54">
        <v>-0.26252566550000001</v>
      </c>
      <c r="AJ59" s="54">
        <v>-8.7550341446000005E-2</v>
      </c>
      <c r="AK59" s="54">
        <v>0.80461385254999995</v>
      </c>
      <c r="AL59" s="54">
        <v>7.5581643412999999E-2</v>
      </c>
      <c r="AM59" s="54">
        <v>-11.191618849999999</v>
      </c>
      <c r="AN59" s="54">
        <v>-3.0846316449</v>
      </c>
      <c r="AO59" s="54">
        <v>-21.517828288</v>
      </c>
      <c r="AP59" s="54">
        <v>-7.3571024334999997</v>
      </c>
      <c r="AQ59" s="54">
        <v>-4.7321200301999999</v>
      </c>
      <c r="AR59" s="54">
        <v>-4.6181055549999996</v>
      </c>
      <c r="AS59" s="54">
        <v>-4.3169142496999999</v>
      </c>
      <c r="AT59" s="54">
        <v>-3.7536401913000002</v>
      </c>
      <c r="AU59" s="54">
        <v>-2.2904680547999998</v>
      </c>
      <c r="AV59" s="54">
        <v>-1.9574072060000001</v>
      </c>
      <c r="AW59" s="54">
        <v>-1.6375956072</v>
      </c>
      <c r="AX59" s="54">
        <v>-0.93431190424999999</v>
      </c>
      <c r="AY59" s="54">
        <v>3.2405104223999999</v>
      </c>
      <c r="AZ59" s="54">
        <v>3.5009662765999998</v>
      </c>
      <c r="BA59" s="54">
        <v>4.3804318665000004</v>
      </c>
      <c r="BB59" s="54">
        <v>4.5372944535000004</v>
      </c>
      <c r="BC59" s="54">
        <v>5.0333266762999997</v>
      </c>
      <c r="BD59" s="54">
        <v>5.3860706366000004</v>
      </c>
      <c r="BE59" s="54">
        <v>4.2000583514000001</v>
      </c>
      <c r="BF59" s="54">
        <v>3.6946056654000001</v>
      </c>
      <c r="BG59" s="54">
        <v>3.7709088503000001</v>
      </c>
      <c r="BH59" s="54">
        <v>3.6938951194</v>
      </c>
      <c r="BI59" s="238">
        <v>3.8584179999999999</v>
      </c>
      <c r="BJ59" s="238">
        <v>3.8868649999999998</v>
      </c>
      <c r="BK59" s="238">
        <v>2.1677759999999999</v>
      </c>
      <c r="BL59" s="238">
        <v>2.1207630000000002</v>
      </c>
      <c r="BM59" s="238">
        <v>1.938164</v>
      </c>
      <c r="BN59" s="238">
        <v>1.933074</v>
      </c>
      <c r="BO59" s="238">
        <v>1.824859</v>
      </c>
      <c r="BP59" s="238">
        <v>2.1112679999999999</v>
      </c>
      <c r="BQ59" s="238">
        <v>2.5921720000000001</v>
      </c>
      <c r="BR59" s="238">
        <v>2.993814</v>
      </c>
      <c r="BS59" s="238">
        <v>2.9913370000000001</v>
      </c>
      <c r="BT59" s="238">
        <v>3.00393</v>
      </c>
      <c r="BU59" s="238">
        <v>3.0253540000000001</v>
      </c>
      <c r="BV59" s="238">
        <v>3.0070350000000001</v>
      </c>
    </row>
    <row r="60" spans="1:74" ht="11.15" customHeight="1" x14ac:dyDescent="0.25">
      <c r="A60" s="15"/>
      <c r="B60" s="2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237"/>
      <c r="BJ60" s="237"/>
      <c r="BK60" s="237"/>
      <c r="BL60" s="237"/>
      <c r="BM60" s="237"/>
      <c r="BN60" s="237"/>
      <c r="BO60" s="237"/>
      <c r="BP60" s="237"/>
      <c r="BQ60" s="237"/>
      <c r="BR60" s="237"/>
      <c r="BS60" s="237"/>
      <c r="BT60" s="237"/>
      <c r="BU60" s="237"/>
      <c r="BV60" s="237"/>
    </row>
    <row r="61" spans="1:74" ht="11.15" customHeight="1" x14ac:dyDescent="0.25">
      <c r="A61" s="24"/>
      <c r="B61" s="25" t="s">
        <v>768</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237"/>
      <c r="BJ61" s="237"/>
      <c r="BK61" s="237"/>
      <c r="BL61" s="237"/>
      <c r="BM61" s="237"/>
      <c r="BN61" s="237"/>
      <c r="BO61" s="237"/>
      <c r="BP61" s="237"/>
      <c r="BQ61" s="237"/>
      <c r="BR61" s="237"/>
      <c r="BS61" s="237"/>
      <c r="BT61" s="237"/>
      <c r="BU61" s="237"/>
      <c r="BV61" s="237"/>
    </row>
    <row r="62" spans="1:74" ht="11.15" customHeight="1" x14ac:dyDescent="0.25">
      <c r="A62" s="24" t="s">
        <v>540</v>
      </c>
      <c r="B62" s="28" t="s">
        <v>1253</v>
      </c>
      <c r="C62" s="54">
        <v>100.7582</v>
      </c>
      <c r="D62" s="54">
        <v>100.22920000000001</v>
      </c>
      <c r="E62" s="54">
        <v>99.946899999999999</v>
      </c>
      <c r="F62" s="54">
        <v>99.323099999999997</v>
      </c>
      <c r="G62" s="54">
        <v>99.383099999999999</v>
      </c>
      <c r="H62" s="54">
        <v>99.783100000000005</v>
      </c>
      <c r="I62" s="54">
        <v>99.105999999999995</v>
      </c>
      <c r="J62" s="54">
        <v>99.7898</v>
      </c>
      <c r="K62" s="54">
        <v>99.131799999999998</v>
      </c>
      <c r="L62" s="54">
        <v>98.208799999999997</v>
      </c>
      <c r="M62" s="54">
        <v>99.103899999999996</v>
      </c>
      <c r="N62" s="54">
        <v>99.150999999999996</v>
      </c>
      <c r="O62" s="54">
        <v>98.911600000000007</v>
      </c>
      <c r="P62" s="54">
        <v>99.133099999999999</v>
      </c>
      <c r="Q62" s="54">
        <v>94.607399999999998</v>
      </c>
      <c r="R62" s="54">
        <v>79.942099999999996</v>
      </c>
      <c r="S62" s="54">
        <v>83.488</v>
      </c>
      <c r="T62" s="54">
        <v>90.024199999999993</v>
      </c>
      <c r="U62" s="54">
        <v>93.261200000000002</v>
      </c>
      <c r="V62" s="54">
        <v>94.519300000000001</v>
      </c>
      <c r="W62" s="54">
        <v>94.4619</v>
      </c>
      <c r="X62" s="54">
        <v>95.208200000000005</v>
      </c>
      <c r="Y62" s="54">
        <v>95.811499999999995</v>
      </c>
      <c r="Z62" s="54">
        <v>96.444999999999993</v>
      </c>
      <c r="AA62" s="54">
        <v>97.509799999999998</v>
      </c>
      <c r="AB62" s="54">
        <v>93.527600000000007</v>
      </c>
      <c r="AC62" s="54">
        <v>96.397800000000004</v>
      </c>
      <c r="AD62" s="54">
        <v>96.585899999999995</v>
      </c>
      <c r="AE62" s="54">
        <v>97.684299999999993</v>
      </c>
      <c r="AF62" s="54">
        <v>97.680599999999998</v>
      </c>
      <c r="AG62" s="54">
        <v>98.688699999999997</v>
      </c>
      <c r="AH62" s="54">
        <v>98.331299999999999</v>
      </c>
      <c r="AI62" s="54">
        <v>97.423500000000004</v>
      </c>
      <c r="AJ62" s="54">
        <v>98.754999999999995</v>
      </c>
      <c r="AK62" s="54">
        <v>99.6404</v>
      </c>
      <c r="AL62" s="54">
        <v>99.617000000000004</v>
      </c>
      <c r="AM62" s="54">
        <v>99.059600000000003</v>
      </c>
      <c r="AN62" s="54">
        <v>100.2304</v>
      </c>
      <c r="AO62" s="54">
        <v>101.0107</v>
      </c>
      <c r="AP62" s="54">
        <v>101.19410000000001</v>
      </c>
      <c r="AQ62" s="54">
        <v>100.863</v>
      </c>
      <c r="AR62" s="54">
        <v>100.4645</v>
      </c>
      <c r="AS62" s="54">
        <v>100.7345</v>
      </c>
      <c r="AT62" s="54">
        <v>100.9427</v>
      </c>
      <c r="AU62" s="54">
        <v>101.14019999999999</v>
      </c>
      <c r="AV62" s="54">
        <v>101.23390000000001</v>
      </c>
      <c r="AW62" s="54">
        <v>100.4743</v>
      </c>
      <c r="AX62" s="54">
        <v>98.313000000000002</v>
      </c>
      <c r="AY62" s="54">
        <v>99.924000000000007</v>
      </c>
      <c r="AZ62" s="54">
        <v>100.2713</v>
      </c>
      <c r="BA62" s="54">
        <v>99.510999999999996</v>
      </c>
      <c r="BB62" s="54">
        <v>100.50790000000001</v>
      </c>
      <c r="BC62" s="54">
        <v>100.2684</v>
      </c>
      <c r="BD62" s="54">
        <v>99.656700000000001</v>
      </c>
      <c r="BE62" s="54">
        <v>100.06699999999999</v>
      </c>
      <c r="BF62" s="54">
        <v>99.979900000000001</v>
      </c>
      <c r="BG62" s="54">
        <v>100.3412</v>
      </c>
      <c r="BH62" s="54">
        <v>99.643817777999999</v>
      </c>
      <c r="BI62" s="238">
        <v>99.413600000000002</v>
      </c>
      <c r="BJ62" s="238">
        <v>99.190929999999994</v>
      </c>
      <c r="BK62" s="238">
        <v>98.932540000000003</v>
      </c>
      <c r="BL62" s="238">
        <v>98.757369999999995</v>
      </c>
      <c r="BM62" s="238">
        <v>98.62218</v>
      </c>
      <c r="BN62" s="238">
        <v>98.519670000000005</v>
      </c>
      <c r="BO62" s="238">
        <v>98.469909999999999</v>
      </c>
      <c r="BP62" s="238">
        <v>98.465590000000006</v>
      </c>
      <c r="BQ62" s="238">
        <v>98.518699999999995</v>
      </c>
      <c r="BR62" s="238">
        <v>98.596310000000003</v>
      </c>
      <c r="BS62" s="238">
        <v>98.710390000000004</v>
      </c>
      <c r="BT62" s="238">
        <v>98.918459999999996</v>
      </c>
      <c r="BU62" s="238">
        <v>99.062349999999995</v>
      </c>
      <c r="BV62" s="238">
        <v>99.199569999999994</v>
      </c>
    </row>
    <row r="63" spans="1:74" ht="11.15" customHeight="1" x14ac:dyDescent="0.25">
      <c r="A63" s="24" t="s">
        <v>27</v>
      </c>
      <c r="B63" s="27" t="s">
        <v>8</v>
      </c>
      <c r="C63" s="54">
        <v>0.61532623673999998</v>
      </c>
      <c r="D63" s="54">
        <v>-0.94636849865999995</v>
      </c>
      <c r="E63" s="54">
        <v>-1.1430962211</v>
      </c>
      <c r="F63" s="54">
        <v>-2.4570586791000002</v>
      </c>
      <c r="G63" s="54">
        <v>-1.5581029773999999</v>
      </c>
      <c r="H63" s="54">
        <v>-1.8689364548</v>
      </c>
      <c r="I63" s="54">
        <v>-2.5446979069000002</v>
      </c>
      <c r="J63" s="54">
        <v>-2.1837408447</v>
      </c>
      <c r="K63" s="54">
        <v>-2.8356803093999998</v>
      </c>
      <c r="L63" s="54">
        <v>-3.2912494301000002</v>
      </c>
      <c r="M63" s="54">
        <v>-2.1466656135000002</v>
      </c>
      <c r="N63" s="54">
        <v>-2.4308880127000001</v>
      </c>
      <c r="O63" s="54">
        <v>-1.8327044349999999</v>
      </c>
      <c r="P63" s="54">
        <v>-1.0935934837000001</v>
      </c>
      <c r="Q63" s="54">
        <v>-5.3423367808000002</v>
      </c>
      <c r="R63" s="54">
        <v>-19.513084066000001</v>
      </c>
      <c r="S63" s="54">
        <v>-15.99376554</v>
      </c>
      <c r="T63" s="54">
        <v>-9.7801130652000001</v>
      </c>
      <c r="U63" s="54">
        <v>-5.8975238633</v>
      </c>
      <c r="V63" s="54">
        <v>-5.2816019272999997</v>
      </c>
      <c r="W63" s="54">
        <v>-4.7107991583000004</v>
      </c>
      <c r="X63" s="54">
        <v>-3.0553270174999998</v>
      </c>
      <c r="Y63" s="54">
        <v>-3.3221699651000001</v>
      </c>
      <c r="Z63" s="54">
        <v>-2.7291706589000002</v>
      </c>
      <c r="AA63" s="54">
        <v>-1.4172250776999999</v>
      </c>
      <c r="AB63" s="54">
        <v>-5.6545190254</v>
      </c>
      <c r="AC63" s="54">
        <v>1.8924523874000001</v>
      </c>
      <c r="AD63" s="54">
        <v>20.819818344000002</v>
      </c>
      <c r="AE63" s="54">
        <v>17.004000574999999</v>
      </c>
      <c r="AF63" s="54">
        <v>8.5048242583999993</v>
      </c>
      <c r="AG63" s="54">
        <v>5.8196763498999999</v>
      </c>
      <c r="AH63" s="54">
        <v>4.0330387549999998</v>
      </c>
      <c r="AI63" s="54">
        <v>3.1352323000000002</v>
      </c>
      <c r="AJ63" s="54">
        <v>3.7253093746000001</v>
      </c>
      <c r="AK63" s="54">
        <v>3.9962843709000002</v>
      </c>
      <c r="AL63" s="54">
        <v>3.2889211467999999</v>
      </c>
      <c r="AM63" s="54">
        <v>1.5893787086</v>
      </c>
      <c r="AN63" s="54">
        <v>7.1666545490000004</v>
      </c>
      <c r="AO63" s="54">
        <v>4.7852751826000004</v>
      </c>
      <c r="AP63" s="54">
        <v>4.7710897760000002</v>
      </c>
      <c r="AQ63" s="54">
        <v>3.2540541314999998</v>
      </c>
      <c r="AR63" s="54">
        <v>2.8500029689000002</v>
      </c>
      <c r="AS63" s="54">
        <v>2.0729830264000002</v>
      </c>
      <c r="AT63" s="54">
        <v>2.6557159318000001</v>
      </c>
      <c r="AU63" s="54">
        <v>3.8149933024</v>
      </c>
      <c r="AV63" s="54">
        <v>2.5101513846999999</v>
      </c>
      <c r="AW63" s="54">
        <v>0.83690952665999996</v>
      </c>
      <c r="AX63" s="54">
        <v>-1.3090135218000001</v>
      </c>
      <c r="AY63" s="54">
        <v>0.8726059867</v>
      </c>
      <c r="AZ63" s="54">
        <v>4.0805983014999998E-2</v>
      </c>
      <c r="BA63" s="54">
        <v>-1.4846941957999999</v>
      </c>
      <c r="BB63" s="54">
        <v>-0.67810277477000003</v>
      </c>
      <c r="BC63" s="54">
        <v>-0.58951250706000002</v>
      </c>
      <c r="BD63" s="54">
        <v>-0.80406511752999998</v>
      </c>
      <c r="BE63" s="54">
        <v>-0.66263296090000001</v>
      </c>
      <c r="BF63" s="54">
        <v>-0.95380844775999996</v>
      </c>
      <c r="BG63" s="54">
        <v>-0.78999250544999999</v>
      </c>
      <c r="BH63" s="54">
        <v>-1.5707013383999999</v>
      </c>
      <c r="BI63" s="238">
        <v>-1.055688</v>
      </c>
      <c r="BJ63" s="238">
        <v>0.89299260000000003</v>
      </c>
      <c r="BK63" s="238">
        <v>-0.99221820000000005</v>
      </c>
      <c r="BL63" s="238">
        <v>-1.5098320000000001</v>
      </c>
      <c r="BM63" s="238">
        <v>-0.89318509999999995</v>
      </c>
      <c r="BN63" s="238">
        <v>-1.978183</v>
      </c>
      <c r="BO63" s="238">
        <v>-1.793679</v>
      </c>
      <c r="BP63" s="238">
        <v>-1.1952100000000001</v>
      </c>
      <c r="BQ63" s="238">
        <v>-1.5472630000000001</v>
      </c>
      <c r="BR63" s="238">
        <v>-1.383869</v>
      </c>
      <c r="BS63" s="238">
        <v>-1.625264</v>
      </c>
      <c r="BT63" s="238">
        <v>-0.72794689999999995</v>
      </c>
      <c r="BU63" s="238">
        <v>-0.35332710000000001</v>
      </c>
      <c r="BV63" s="238">
        <v>8.7097300000000006E-3</v>
      </c>
    </row>
    <row r="64" spans="1:74" ht="11.15" customHeight="1" x14ac:dyDescent="0.25">
      <c r="A64" s="15"/>
      <c r="B64" s="18"/>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237"/>
      <c r="BJ64" s="237"/>
      <c r="BK64" s="237"/>
      <c r="BL64" s="237"/>
      <c r="BM64" s="237"/>
      <c r="BN64" s="237"/>
      <c r="BO64" s="237"/>
      <c r="BP64" s="237"/>
      <c r="BQ64" s="237"/>
      <c r="BR64" s="237"/>
      <c r="BS64" s="237"/>
      <c r="BT64" s="237"/>
      <c r="BU64" s="237"/>
      <c r="BV64" s="237"/>
    </row>
    <row r="65" spans="1:74" ht="11.15" customHeight="1" x14ac:dyDescent="0.25">
      <c r="A65" s="15"/>
      <c r="B65" s="16" t="s">
        <v>769</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237"/>
      <c r="BJ65" s="237"/>
      <c r="BK65" s="237"/>
      <c r="BL65" s="237"/>
      <c r="BM65" s="237"/>
      <c r="BN65" s="237"/>
      <c r="BO65" s="237"/>
      <c r="BP65" s="237"/>
      <c r="BQ65" s="237"/>
      <c r="BR65" s="237"/>
      <c r="BS65" s="237"/>
      <c r="BT65" s="237"/>
      <c r="BU65" s="237"/>
      <c r="BV65" s="237"/>
    </row>
    <row r="66" spans="1:74" ht="11.15" customHeight="1" x14ac:dyDescent="0.25">
      <c r="A66" s="15"/>
      <c r="B66" s="18"/>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237"/>
      <c r="BJ66" s="237"/>
      <c r="BK66" s="237"/>
      <c r="BL66" s="237"/>
      <c r="BM66" s="237"/>
      <c r="BN66" s="237"/>
      <c r="BO66" s="237"/>
      <c r="BP66" s="237"/>
      <c r="BQ66" s="237"/>
      <c r="BR66" s="237"/>
      <c r="BS66" s="237"/>
      <c r="BT66" s="237"/>
      <c r="BU66" s="237"/>
      <c r="BV66" s="237"/>
    </row>
    <row r="67" spans="1:74" ht="11.15" customHeight="1" x14ac:dyDescent="0.25">
      <c r="A67" s="24" t="s">
        <v>541</v>
      </c>
      <c r="B67" s="29" t="s">
        <v>770</v>
      </c>
      <c r="C67" s="190">
        <v>861.27031757999998</v>
      </c>
      <c r="D67" s="190">
        <v>721.24273917000005</v>
      </c>
      <c r="E67" s="190">
        <v>633.78409957999997</v>
      </c>
      <c r="F67" s="190">
        <v>288.69067720999999</v>
      </c>
      <c r="G67" s="190">
        <v>158.59472043</v>
      </c>
      <c r="H67" s="190">
        <v>34.104024969999998</v>
      </c>
      <c r="I67" s="190">
        <v>5.2585681929000003</v>
      </c>
      <c r="J67" s="190">
        <v>10.170616079</v>
      </c>
      <c r="K67" s="190">
        <v>41.218647615999998</v>
      </c>
      <c r="L67" s="190">
        <v>254.60890083999999</v>
      </c>
      <c r="M67" s="190">
        <v>591.01053301000002</v>
      </c>
      <c r="N67" s="190">
        <v>717.33404689999998</v>
      </c>
      <c r="O67" s="190">
        <v>741.10194263000005</v>
      </c>
      <c r="P67" s="190">
        <v>653.30968595000002</v>
      </c>
      <c r="Q67" s="190">
        <v>485.20179128000001</v>
      </c>
      <c r="R67" s="190">
        <v>359.73115639999997</v>
      </c>
      <c r="S67" s="190">
        <v>156.94777504000001</v>
      </c>
      <c r="T67" s="190">
        <v>25.441229937999999</v>
      </c>
      <c r="U67" s="190">
        <v>4.6570761887999996</v>
      </c>
      <c r="V67" s="190">
        <v>7.2229600250999999</v>
      </c>
      <c r="W67" s="190">
        <v>58.244647596</v>
      </c>
      <c r="X67" s="190">
        <v>248.19635668999999</v>
      </c>
      <c r="Y67" s="190">
        <v>422.77985837</v>
      </c>
      <c r="Z67" s="190">
        <v>751.45854978</v>
      </c>
      <c r="AA67" s="190">
        <v>804.65600477999999</v>
      </c>
      <c r="AB67" s="190">
        <v>793.98062093999999</v>
      </c>
      <c r="AC67" s="190">
        <v>508.33226384</v>
      </c>
      <c r="AD67" s="190">
        <v>308.25896627999998</v>
      </c>
      <c r="AE67" s="190">
        <v>151.07350840000001</v>
      </c>
      <c r="AF67" s="190">
        <v>12.329232012</v>
      </c>
      <c r="AG67" s="190">
        <v>4.5606579499000004</v>
      </c>
      <c r="AH67" s="190">
        <v>5.9708593013</v>
      </c>
      <c r="AI67" s="190">
        <v>40.033842888000002</v>
      </c>
      <c r="AJ67" s="190">
        <v>179.99586002999999</v>
      </c>
      <c r="AK67" s="190">
        <v>509.44473485999998</v>
      </c>
      <c r="AL67" s="190">
        <v>615.73422620999997</v>
      </c>
      <c r="AM67" s="190">
        <v>912.68066276000002</v>
      </c>
      <c r="AN67" s="190">
        <v>709.64273663999995</v>
      </c>
      <c r="AO67" s="190">
        <v>524.00427571</v>
      </c>
      <c r="AP67" s="190">
        <v>341.77048516000002</v>
      </c>
      <c r="AQ67" s="190">
        <v>122.75875981999999</v>
      </c>
      <c r="AR67" s="190">
        <v>25.799153356000001</v>
      </c>
      <c r="AS67" s="190">
        <v>3.7429813240000001</v>
      </c>
      <c r="AT67" s="190">
        <v>5.8556656219000001</v>
      </c>
      <c r="AU67" s="190">
        <v>44.462644967999999</v>
      </c>
      <c r="AV67" s="190">
        <v>256.75264468</v>
      </c>
      <c r="AW67" s="190">
        <v>512.85463396</v>
      </c>
      <c r="AX67" s="190">
        <v>782.36955965000004</v>
      </c>
      <c r="AY67" s="190">
        <v>714.67381431000001</v>
      </c>
      <c r="AZ67" s="190">
        <v>620.53150019999998</v>
      </c>
      <c r="BA67" s="190">
        <v>585.45103065000001</v>
      </c>
      <c r="BB67" s="190">
        <v>297.04995934999999</v>
      </c>
      <c r="BC67" s="190">
        <v>145.42290323</v>
      </c>
      <c r="BD67" s="190">
        <v>43.611789307999999</v>
      </c>
      <c r="BE67" s="190">
        <v>4.8918608176999996</v>
      </c>
      <c r="BF67" s="190">
        <v>9.8243343646000003</v>
      </c>
      <c r="BG67" s="190">
        <v>46.00193299</v>
      </c>
      <c r="BH67" s="190">
        <v>227.82116002000001</v>
      </c>
      <c r="BI67" s="242">
        <v>488.04442748000002</v>
      </c>
      <c r="BJ67" s="242">
        <v>729.55434802000002</v>
      </c>
      <c r="BK67" s="242">
        <v>809.04314232000002</v>
      </c>
      <c r="BL67" s="242">
        <v>658.53025636999996</v>
      </c>
      <c r="BM67" s="242">
        <v>536.87932763000003</v>
      </c>
      <c r="BN67" s="242">
        <v>303.68645083000001</v>
      </c>
      <c r="BO67" s="242">
        <v>136.80775181999999</v>
      </c>
      <c r="BP67" s="242">
        <v>31.302789851</v>
      </c>
      <c r="BQ67" s="242">
        <v>7.3452756560000001</v>
      </c>
      <c r="BR67" s="242">
        <v>11.284469674</v>
      </c>
      <c r="BS67" s="242">
        <v>56.042710810000003</v>
      </c>
      <c r="BT67" s="242">
        <v>240.70006526</v>
      </c>
      <c r="BU67" s="242">
        <v>487.15082888000001</v>
      </c>
      <c r="BV67" s="242">
        <v>726.23635835000005</v>
      </c>
    </row>
    <row r="68" spans="1:74" ht="11.15" customHeight="1" x14ac:dyDescent="0.25">
      <c r="A68" s="15"/>
      <c r="B68" s="18"/>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237"/>
      <c r="BJ68" s="237"/>
      <c r="BK68" s="237"/>
      <c r="BL68" s="237"/>
      <c r="BM68" s="237"/>
      <c r="BN68" s="237"/>
      <c r="BO68" s="237"/>
      <c r="BP68" s="237"/>
      <c r="BQ68" s="237"/>
      <c r="BR68" s="237"/>
      <c r="BS68" s="237"/>
      <c r="BT68" s="237"/>
      <c r="BU68" s="237"/>
      <c r="BV68" s="237"/>
    </row>
    <row r="69" spans="1:74" ht="11.15" customHeight="1" x14ac:dyDescent="0.25">
      <c r="A69" s="24" t="s">
        <v>548</v>
      </c>
      <c r="B69" s="30" t="s">
        <v>2</v>
      </c>
      <c r="C69" s="213">
        <v>8.9144894639000007</v>
      </c>
      <c r="D69" s="213">
        <v>17.933274304000001</v>
      </c>
      <c r="E69" s="213">
        <v>18.159793876999998</v>
      </c>
      <c r="F69" s="213">
        <v>41.541290812</v>
      </c>
      <c r="G69" s="213">
        <v>128.59025964</v>
      </c>
      <c r="H69" s="213">
        <v>226.44062578</v>
      </c>
      <c r="I69" s="213">
        <v>372.89357271</v>
      </c>
      <c r="J69" s="213">
        <v>335.39474042000001</v>
      </c>
      <c r="K69" s="213">
        <v>241.70618193999999</v>
      </c>
      <c r="L69" s="213">
        <v>74.547790745</v>
      </c>
      <c r="M69" s="213">
        <v>15.934501523</v>
      </c>
      <c r="N69" s="213">
        <v>13.494495712999999</v>
      </c>
      <c r="O69" s="213">
        <v>15.074575816999999</v>
      </c>
      <c r="P69" s="213">
        <v>12.444076093</v>
      </c>
      <c r="Q69" s="213">
        <v>42.434318197000003</v>
      </c>
      <c r="R69" s="213">
        <v>42.244939791</v>
      </c>
      <c r="S69" s="213">
        <v>105.18496702</v>
      </c>
      <c r="T69" s="213">
        <v>246.34604156</v>
      </c>
      <c r="U69" s="213">
        <v>397.51327316999999</v>
      </c>
      <c r="V69" s="213">
        <v>356.42037372999999</v>
      </c>
      <c r="W69" s="213">
        <v>180.55449242</v>
      </c>
      <c r="X69" s="213">
        <v>82.085980320999994</v>
      </c>
      <c r="Y69" s="213">
        <v>31.716281575</v>
      </c>
      <c r="Z69" s="213">
        <v>6.8869986407999999</v>
      </c>
      <c r="AA69" s="213">
        <v>9.7552211870000001</v>
      </c>
      <c r="AB69" s="213">
        <v>12.056969129000001</v>
      </c>
      <c r="AC69" s="213">
        <v>28.020952163</v>
      </c>
      <c r="AD69" s="213">
        <v>36.149765606000003</v>
      </c>
      <c r="AE69" s="213">
        <v>100.461552</v>
      </c>
      <c r="AF69" s="213">
        <v>273.89820623999998</v>
      </c>
      <c r="AG69" s="213">
        <v>346.83362018000003</v>
      </c>
      <c r="AH69" s="213">
        <v>357.32434942999998</v>
      </c>
      <c r="AI69" s="213">
        <v>199.94210047000001</v>
      </c>
      <c r="AJ69" s="213">
        <v>84.065209100999994</v>
      </c>
      <c r="AK69" s="213">
        <v>17.991962337</v>
      </c>
      <c r="AL69" s="213">
        <v>25.533071149000001</v>
      </c>
      <c r="AM69" s="213">
        <v>8.6002335836999997</v>
      </c>
      <c r="AN69" s="213">
        <v>11.390544179999999</v>
      </c>
      <c r="AO69" s="213">
        <v>26.994112810000001</v>
      </c>
      <c r="AP69" s="213">
        <v>48.984748001</v>
      </c>
      <c r="AQ69" s="213">
        <v>147.44350729000001</v>
      </c>
      <c r="AR69" s="213">
        <v>271.06237475</v>
      </c>
      <c r="AS69" s="213">
        <v>393.62457282999998</v>
      </c>
      <c r="AT69" s="213">
        <v>358.96470011999997</v>
      </c>
      <c r="AU69" s="213">
        <v>200.32541949</v>
      </c>
      <c r="AV69" s="213">
        <v>55.530555233999998</v>
      </c>
      <c r="AW69" s="213">
        <v>23.215668176000001</v>
      </c>
      <c r="AX69" s="213">
        <v>10.954609724999999</v>
      </c>
      <c r="AY69" s="213">
        <v>16.792631890999999</v>
      </c>
      <c r="AZ69" s="213">
        <v>19.964381172</v>
      </c>
      <c r="BA69" s="213">
        <v>31.733736795999999</v>
      </c>
      <c r="BB69" s="213">
        <v>43.745596849000002</v>
      </c>
      <c r="BC69" s="213">
        <v>109.41923502</v>
      </c>
      <c r="BD69" s="213">
        <v>209.3316303</v>
      </c>
      <c r="BE69" s="213">
        <v>390.44596532000003</v>
      </c>
      <c r="BF69" s="213">
        <v>349.35372572</v>
      </c>
      <c r="BG69" s="213">
        <v>203.32961069000001</v>
      </c>
      <c r="BH69" s="213">
        <v>69.241738147000007</v>
      </c>
      <c r="BI69" s="244">
        <v>20.726484494000001</v>
      </c>
      <c r="BJ69" s="244">
        <v>11.518290767</v>
      </c>
      <c r="BK69" s="244">
        <v>11.101151171</v>
      </c>
      <c r="BL69" s="244">
        <v>12.611756400000001</v>
      </c>
      <c r="BM69" s="244">
        <v>26.241845695999999</v>
      </c>
      <c r="BN69" s="244">
        <v>44.016059720000001</v>
      </c>
      <c r="BO69" s="244">
        <v>132.05950279999999</v>
      </c>
      <c r="BP69" s="244">
        <v>268.23266623000001</v>
      </c>
      <c r="BQ69" s="244">
        <v>397.02274838</v>
      </c>
      <c r="BR69" s="244">
        <v>365.53116383999998</v>
      </c>
      <c r="BS69" s="244">
        <v>205.87400491</v>
      </c>
      <c r="BT69" s="244">
        <v>71.702053938000006</v>
      </c>
      <c r="BU69" s="244">
        <v>21.514991642999998</v>
      </c>
      <c r="BV69" s="244">
        <v>11.649129290999999</v>
      </c>
    </row>
    <row r="70" spans="1:74" s="318" customFormat="1" ht="12" customHeight="1" x14ac:dyDescent="0.25">
      <c r="A70" s="317"/>
      <c r="B70" s="616" t="s">
        <v>788</v>
      </c>
      <c r="C70" s="617"/>
      <c r="D70" s="617"/>
      <c r="E70" s="617"/>
      <c r="F70" s="617"/>
      <c r="G70" s="617"/>
      <c r="H70" s="617"/>
      <c r="I70" s="617"/>
      <c r="J70" s="617"/>
      <c r="K70" s="617"/>
      <c r="L70" s="617"/>
      <c r="M70" s="617"/>
      <c r="N70" s="617"/>
      <c r="O70" s="617"/>
      <c r="P70" s="617"/>
      <c r="Q70" s="618"/>
      <c r="AY70" s="369"/>
      <c r="AZ70" s="369"/>
      <c r="BA70" s="369"/>
      <c r="BB70" s="369"/>
      <c r="BC70" s="369"/>
      <c r="BD70" s="451"/>
      <c r="BE70" s="451"/>
      <c r="BF70" s="451"/>
      <c r="BG70" s="369"/>
      <c r="BH70" s="369"/>
      <c r="BI70" s="369"/>
      <c r="BJ70" s="369"/>
    </row>
    <row r="71" spans="1:74" s="318" customFormat="1" ht="12" customHeight="1" x14ac:dyDescent="0.25">
      <c r="A71" s="317"/>
      <c r="B71" s="616" t="s">
        <v>789</v>
      </c>
      <c r="C71" s="619"/>
      <c r="D71" s="619"/>
      <c r="E71" s="619"/>
      <c r="F71" s="619"/>
      <c r="G71" s="619"/>
      <c r="H71" s="619"/>
      <c r="I71" s="619"/>
      <c r="J71" s="619"/>
      <c r="K71" s="619"/>
      <c r="L71" s="619"/>
      <c r="M71" s="619"/>
      <c r="N71" s="619"/>
      <c r="O71" s="619"/>
      <c r="P71" s="619"/>
      <c r="Q71" s="618"/>
      <c r="AY71" s="369"/>
      <c r="AZ71" s="369"/>
      <c r="BA71" s="369"/>
      <c r="BB71" s="369"/>
      <c r="BC71" s="369"/>
      <c r="BD71" s="451"/>
      <c r="BE71" s="451"/>
      <c r="BF71" s="451"/>
      <c r="BG71" s="369"/>
      <c r="BH71" s="369"/>
      <c r="BI71" s="369"/>
      <c r="BJ71" s="369"/>
    </row>
    <row r="72" spans="1:74" s="318" customFormat="1" ht="12" customHeight="1" x14ac:dyDescent="0.25">
      <c r="A72" s="317"/>
      <c r="B72" s="616" t="s">
        <v>790</v>
      </c>
      <c r="C72" s="619"/>
      <c r="D72" s="619"/>
      <c r="E72" s="619"/>
      <c r="F72" s="619"/>
      <c r="G72" s="619"/>
      <c r="H72" s="619"/>
      <c r="I72" s="619"/>
      <c r="J72" s="619"/>
      <c r="K72" s="619"/>
      <c r="L72" s="619"/>
      <c r="M72" s="619"/>
      <c r="N72" s="619"/>
      <c r="O72" s="619"/>
      <c r="P72" s="619"/>
      <c r="Q72" s="618"/>
      <c r="AY72" s="369"/>
      <c r="AZ72" s="369"/>
      <c r="BA72" s="369"/>
      <c r="BB72" s="369"/>
      <c r="BC72" s="369"/>
      <c r="BD72" s="451"/>
      <c r="BE72" s="451"/>
      <c r="BF72" s="451"/>
      <c r="BG72" s="369"/>
      <c r="BH72" s="369"/>
      <c r="BI72" s="369"/>
      <c r="BJ72" s="369"/>
    </row>
    <row r="73" spans="1:74" s="318" customFormat="1" ht="12" customHeight="1" x14ac:dyDescent="0.25">
      <c r="A73" s="317"/>
      <c r="B73" s="616" t="s">
        <v>1361</v>
      </c>
      <c r="C73" s="618"/>
      <c r="D73" s="618"/>
      <c r="E73" s="618"/>
      <c r="F73" s="618"/>
      <c r="G73" s="618"/>
      <c r="H73" s="618"/>
      <c r="I73" s="618"/>
      <c r="J73" s="618"/>
      <c r="K73" s="618"/>
      <c r="L73" s="618"/>
      <c r="M73" s="618"/>
      <c r="N73" s="618"/>
      <c r="O73" s="618"/>
      <c r="P73" s="618"/>
      <c r="Q73" s="618"/>
      <c r="AY73" s="369"/>
      <c r="AZ73" s="369"/>
      <c r="BA73" s="369"/>
      <c r="BB73" s="369"/>
      <c r="BC73" s="369"/>
      <c r="BD73" s="451"/>
      <c r="BE73" s="451"/>
      <c r="BF73" s="451"/>
      <c r="BG73" s="369"/>
      <c r="BH73" s="369"/>
      <c r="BI73" s="369"/>
      <c r="BJ73" s="369"/>
    </row>
    <row r="74" spans="1:74" s="318" customFormat="1" ht="12" customHeight="1" x14ac:dyDescent="0.25">
      <c r="A74" s="317"/>
      <c r="B74" s="616" t="s">
        <v>1362</v>
      </c>
      <c r="C74" s="619"/>
      <c r="D74" s="619"/>
      <c r="E74" s="619"/>
      <c r="F74" s="619"/>
      <c r="G74" s="619"/>
      <c r="H74" s="619"/>
      <c r="I74" s="619"/>
      <c r="J74" s="619"/>
      <c r="K74" s="619"/>
      <c r="L74" s="619"/>
      <c r="M74" s="619"/>
      <c r="N74" s="619"/>
      <c r="O74" s="619"/>
      <c r="P74" s="619"/>
      <c r="Q74" s="618"/>
      <c r="AY74" s="369"/>
      <c r="AZ74" s="369"/>
      <c r="BA74" s="369"/>
      <c r="BB74" s="369"/>
      <c r="BC74" s="369"/>
      <c r="BD74" s="451"/>
      <c r="BE74" s="451"/>
      <c r="BF74" s="451"/>
      <c r="BG74" s="369"/>
      <c r="BH74" s="369"/>
      <c r="BI74" s="369"/>
      <c r="BJ74" s="369"/>
    </row>
    <row r="75" spans="1:74" s="318" customFormat="1" ht="12" customHeight="1" x14ac:dyDescent="0.25">
      <c r="A75" s="317"/>
      <c r="B75" s="616" t="s">
        <v>1363</v>
      </c>
      <c r="C75" s="618"/>
      <c r="D75" s="618"/>
      <c r="E75" s="618"/>
      <c r="F75" s="618"/>
      <c r="G75" s="618"/>
      <c r="H75" s="618"/>
      <c r="I75" s="618"/>
      <c r="J75" s="618"/>
      <c r="K75" s="618"/>
      <c r="L75" s="618"/>
      <c r="M75" s="618"/>
      <c r="N75" s="618"/>
      <c r="O75" s="618"/>
      <c r="P75" s="618"/>
      <c r="Q75" s="618"/>
      <c r="AY75" s="369"/>
      <c r="AZ75" s="369"/>
      <c r="BA75" s="369"/>
      <c r="BB75" s="369"/>
      <c r="BC75" s="369"/>
      <c r="BD75" s="451"/>
      <c r="BE75" s="451"/>
      <c r="BF75" s="451"/>
      <c r="BG75" s="369"/>
      <c r="BH75" s="369"/>
      <c r="BI75" s="369"/>
      <c r="BJ75" s="369"/>
    </row>
    <row r="76" spans="1:74" s="318" customFormat="1" ht="12" customHeight="1" x14ac:dyDescent="0.25">
      <c r="A76" s="317"/>
      <c r="B76" s="621" t="s">
        <v>787</v>
      </c>
      <c r="C76" s="603"/>
      <c r="D76" s="603"/>
      <c r="E76" s="603"/>
      <c r="F76" s="603"/>
      <c r="G76" s="603"/>
      <c r="H76" s="603"/>
      <c r="I76" s="603"/>
      <c r="J76" s="603"/>
      <c r="K76" s="603"/>
      <c r="L76" s="603"/>
      <c r="M76" s="603"/>
      <c r="N76" s="603"/>
      <c r="O76" s="603"/>
      <c r="P76" s="603"/>
      <c r="Q76" s="603"/>
      <c r="AY76" s="369"/>
      <c r="AZ76" s="369"/>
      <c r="BA76" s="369"/>
      <c r="BB76" s="369"/>
      <c r="BC76" s="369"/>
      <c r="BD76" s="451"/>
      <c r="BE76" s="451"/>
      <c r="BF76" s="451"/>
      <c r="BG76" s="369"/>
      <c r="BH76" s="369"/>
      <c r="BI76" s="369"/>
      <c r="BJ76" s="369"/>
    </row>
    <row r="77" spans="1:74" s="318" customFormat="1" ht="12" customHeight="1" x14ac:dyDescent="0.25">
      <c r="A77" s="317"/>
      <c r="B77" s="611" t="str">
        <f>"Notes: "&amp;"EIA completed modeling and analysis for this report on " &amp;Dates!$D$2&amp;"."</f>
        <v>Notes: EIA completed modeling and analysis for this report on Thursday November 2, 2023.</v>
      </c>
      <c r="C77" s="612"/>
      <c r="D77" s="612"/>
      <c r="E77" s="612"/>
      <c r="F77" s="612"/>
      <c r="G77" s="612"/>
      <c r="H77" s="612"/>
      <c r="I77" s="612"/>
      <c r="J77" s="612"/>
      <c r="K77" s="612"/>
      <c r="L77" s="612"/>
      <c r="M77" s="612"/>
      <c r="N77" s="612"/>
      <c r="O77" s="612"/>
      <c r="P77" s="612"/>
      <c r="Q77" s="612"/>
      <c r="AY77" s="369"/>
      <c r="AZ77" s="369"/>
      <c r="BA77" s="369"/>
      <c r="BB77" s="369"/>
      <c r="BC77" s="369"/>
      <c r="BD77" s="451"/>
      <c r="BE77" s="451"/>
      <c r="BF77" s="451"/>
      <c r="BG77" s="369"/>
      <c r="BH77" s="369"/>
      <c r="BI77" s="369"/>
      <c r="BJ77" s="369"/>
    </row>
    <row r="78" spans="1:74" s="318" customFormat="1" ht="12" customHeight="1" x14ac:dyDescent="0.25">
      <c r="A78" s="317"/>
      <c r="B78" s="626" t="s">
        <v>337</v>
      </c>
      <c r="C78" s="612"/>
      <c r="D78" s="612"/>
      <c r="E78" s="612"/>
      <c r="F78" s="612"/>
      <c r="G78" s="612"/>
      <c r="H78" s="612"/>
      <c r="I78" s="612"/>
      <c r="J78" s="612"/>
      <c r="K78" s="612"/>
      <c r="L78" s="612"/>
      <c r="M78" s="612"/>
      <c r="N78" s="612"/>
      <c r="O78" s="612"/>
      <c r="P78" s="612"/>
      <c r="Q78" s="612"/>
      <c r="AY78" s="369"/>
      <c r="AZ78" s="369"/>
      <c r="BA78" s="369"/>
      <c r="BB78" s="369"/>
      <c r="BC78" s="369"/>
      <c r="BD78" s="451"/>
      <c r="BE78" s="451"/>
      <c r="BF78" s="451"/>
      <c r="BG78" s="369"/>
      <c r="BH78" s="369"/>
      <c r="BI78" s="369"/>
      <c r="BJ78" s="369"/>
    </row>
    <row r="79" spans="1:74" s="318" customFormat="1" ht="12" customHeight="1" x14ac:dyDescent="0.25">
      <c r="A79" s="317"/>
      <c r="B79" s="627" t="s">
        <v>123</v>
      </c>
      <c r="C79" s="603"/>
      <c r="D79" s="603"/>
      <c r="E79" s="603"/>
      <c r="F79" s="603"/>
      <c r="G79" s="603"/>
      <c r="H79" s="603"/>
      <c r="I79" s="603"/>
      <c r="J79" s="603"/>
      <c r="K79" s="603"/>
      <c r="L79" s="603"/>
      <c r="M79" s="603"/>
      <c r="N79" s="603"/>
      <c r="O79" s="603"/>
      <c r="P79" s="603"/>
      <c r="Q79" s="603"/>
      <c r="AY79" s="369"/>
      <c r="AZ79" s="369"/>
      <c r="BA79" s="369"/>
      <c r="BB79" s="369"/>
      <c r="BC79" s="369"/>
      <c r="BD79" s="451"/>
      <c r="BE79" s="451"/>
      <c r="BF79" s="451"/>
      <c r="BG79" s="369"/>
      <c r="BH79" s="369"/>
      <c r="BI79" s="369"/>
      <c r="BJ79" s="369"/>
    </row>
    <row r="80" spans="1:74" s="318" customFormat="1" ht="12" customHeight="1" x14ac:dyDescent="0.25">
      <c r="A80" s="317"/>
      <c r="B80" s="613" t="s">
        <v>803</v>
      </c>
      <c r="C80" s="614"/>
      <c r="D80" s="614"/>
      <c r="E80" s="614"/>
      <c r="F80" s="614"/>
      <c r="G80" s="614"/>
      <c r="H80" s="614"/>
      <c r="I80" s="614"/>
      <c r="J80" s="614"/>
      <c r="K80" s="614"/>
      <c r="L80" s="614"/>
      <c r="M80" s="614"/>
      <c r="N80" s="614"/>
      <c r="O80" s="614"/>
      <c r="P80" s="614"/>
      <c r="Q80" s="615"/>
      <c r="AY80" s="369"/>
      <c r="AZ80" s="369"/>
      <c r="BA80" s="369"/>
      <c r="BB80" s="369"/>
      <c r="BC80" s="369"/>
      <c r="BD80" s="451"/>
      <c r="BE80" s="451"/>
      <c r="BF80" s="451"/>
      <c r="BG80" s="369"/>
      <c r="BH80" s="369"/>
      <c r="BI80" s="369"/>
      <c r="BJ80" s="369"/>
    </row>
    <row r="81" spans="1:74" s="318" customFormat="1" ht="12" customHeight="1" x14ac:dyDescent="0.25">
      <c r="A81" s="317"/>
      <c r="B81" s="622" t="s">
        <v>804</v>
      </c>
      <c r="C81" s="615"/>
      <c r="D81" s="615"/>
      <c r="E81" s="615"/>
      <c r="F81" s="615"/>
      <c r="G81" s="615"/>
      <c r="H81" s="615"/>
      <c r="I81" s="615"/>
      <c r="J81" s="615"/>
      <c r="K81" s="615"/>
      <c r="L81" s="615"/>
      <c r="M81" s="615"/>
      <c r="N81" s="615"/>
      <c r="O81" s="615"/>
      <c r="P81" s="615"/>
      <c r="Q81" s="615"/>
      <c r="AY81" s="369"/>
      <c r="AZ81" s="369"/>
      <c r="BA81" s="369"/>
      <c r="BB81" s="369"/>
      <c r="BC81" s="369"/>
      <c r="BD81" s="451"/>
      <c r="BE81" s="451"/>
      <c r="BF81" s="451"/>
      <c r="BG81" s="369"/>
      <c r="BH81" s="369"/>
      <c r="BI81" s="369"/>
      <c r="BJ81" s="369"/>
    </row>
    <row r="82" spans="1:74" s="318" customFormat="1" ht="12" customHeight="1" x14ac:dyDescent="0.25">
      <c r="A82" s="317"/>
      <c r="B82" s="622" t="s">
        <v>805</v>
      </c>
      <c r="C82" s="615"/>
      <c r="D82" s="615"/>
      <c r="E82" s="615"/>
      <c r="F82" s="615"/>
      <c r="G82" s="615"/>
      <c r="H82" s="615"/>
      <c r="I82" s="615"/>
      <c r="J82" s="615"/>
      <c r="K82" s="615"/>
      <c r="L82" s="615"/>
      <c r="M82" s="615"/>
      <c r="N82" s="615"/>
      <c r="O82" s="615"/>
      <c r="P82" s="615"/>
      <c r="Q82" s="615"/>
      <c r="AY82" s="369"/>
      <c r="AZ82" s="369"/>
      <c r="BA82" s="369"/>
      <c r="BB82" s="369"/>
      <c r="BC82" s="369"/>
      <c r="BD82" s="451"/>
      <c r="BE82" s="451"/>
      <c r="BF82" s="451"/>
      <c r="BG82" s="369"/>
      <c r="BH82" s="369"/>
      <c r="BI82" s="369"/>
      <c r="BJ82" s="369"/>
    </row>
    <row r="83" spans="1:74" s="318" customFormat="1" ht="12" customHeight="1" x14ac:dyDescent="0.25">
      <c r="A83" s="317"/>
      <c r="B83" s="623" t="s">
        <v>806</v>
      </c>
      <c r="C83" s="624"/>
      <c r="D83" s="624"/>
      <c r="E83" s="624"/>
      <c r="F83" s="624"/>
      <c r="G83" s="624"/>
      <c r="H83" s="624"/>
      <c r="I83" s="624"/>
      <c r="J83" s="624"/>
      <c r="K83" s="624"/>
      <c r="L83" s="624"/>
      <c r="M83" s="624"/>
      <c r="N83" s="624"/>
      <c r="O83" s="624"/>
      <c r="P83" s="624"/>
      <c r="Q83" s="615"/>
      <c r="AY83" s="369"/>
      <c r="AZ83" s="369"/>
      <c r="BA83" s="369"/>
      <c r="BB83" s="369"/>
      <c r="BC83" s="369"/>
      <c r="BD83" s="451"/>
      <c r="BE83" s="451"/>
      <c r="BF83" s="451"/>
      <c r="BG83" s="369"/>
      <c r="BH83" s="369"/>
      <c r="BI83" s="369"/>
      <c r="BJ83" s="369"/>
    </row>
    <row r="84" spans="1:74" s="318" customFormat="1" ht="12" customHeight="1" x14ac:dyDescent="0.25">
      <c r="A84" s="317"/>
      <c r="B84" s="625" t="s">
        <v>1271</v>
      </c>
      <c r="C84" s="615"/>
      <c r="D84" s="615"/>
      <c r="E84" s="615"/>
      <c r="F84" s="615"/>
      <c r="G84" s="615"/>
      <c r="H84" s="615"/>
      <c r="I84" s="615"/>
      <c r="J84" s="615"/>
      <c r="K84" s="615"/>
      <c r="L84" s="615"/>
      <c r="M84" s="615"/>
      <c r="N84" s="615"/>
      <c r="O84" s="615"/>
      <c r="P84" s="615"/>
      <c r="Q84" s="615"/>
      <c r="AY84" s="369"/>
      <c r="AZ84" s="369"/>
      <c r="BA84" s="369"/>
      <c r="BB84" s="369"/>
      <c r="BC84" s="369"/>
      <c r="BD84" s="451"/>
      <c r="BE84" s="451"/>
      <c r="BF84" s="451"/>
      <c r="BG84" s="369"/>
      <c r="BH84" s="369"/>
      <c r="BI84" s="369"/>
      <c r="BJ84" s="369"/>
    </row>
    <row r="85" spans="1:74" s="318" customFormat="1" ht="12" customHeight="1" x14ac:dyDescent="0.25">
      <c r="A85" s="317"/>
      <c r="B85" s="620" t="s">
        <v>1359</v>
      </c>
      <c r="C85" s="615"/>
      <c r="D85" s="615"/>
      <c r="E85" s="615"/>
      <c r="F85" s="615"/>
      <c r="G85" s="615"/>
      <c r="H85" s="615"/>
      <c r="I85" s="615"/>
      <c r="J85" s="615"/>
      <c r="K85" s="615"/>
      <c r="L85" s="615"/>
      <c r="M85" s="615"/>
      <c r="N85" s="615"/>
      <c r="O85" s="615"/>
      <c r="P85" s="615"/>
      <c r="Q85" s="615"/>
      <c r="AY85" s="369"/>
      <c r="AZ85" s="369"/>
      <c r="BA85" s="369"/>
      <c r="BB85" s="369"/>
      <c r="BC85" s="369"/>
      <c r="BD85" s="451"/>
      <c r="BE85" s="451"/>
      <c r="BF85" s="451"/>
      <c r="BG85" s="369"/>
      <c r="BH85" s="369"/>
      <c r="BI85" s="369"/>
      <c r="BJ85" s="369"/>
    </row>
    <row r="86" spans="1:74" s="319" customFormat="1" ht="12" customHeight="1" x14ac:dyDescent="0.25">
      <c r="A86" s="317"/>
      <c r="B86" s="625"/>
      <c r="C86" s="615"/>
      <c r="D86" s="615"/>
      <c r="E86" s="615"/>
      <c r="F86" s="615"/>
      <c r="G86" s="615"/>
      <c r="H86" s="615"/>
      <c r="I86" s="615"/>
      <c r="J86" s="615"/>
      <c r="K86" s="615"/>
      <c r="L86" s="615"/>
      <c r="M86" s="615"/>
      <c r="N86" s="615"/>
      <c r="O86" s="615"/>
      <c r="P86" s="615"/>
      <c r="Q86" s="615"/>
      <c r="AY86" s="370"/>
      <c r="AZ86" s="370"/>
      <c r="BA86" s="370"/>
      <c r="BB86" s="370"/>
      <c r="BC86" s="370"/>
      <c r="BD86" s="547"/>
      <c r="BE86" s="547"/>
      <c r="BF86" s="547"/>
      <c r="BG86" s="370"/>
      <c r="BH86" s="370"/>
      <c r="BI86" s="370"/>
      <c r="BJ86" s="370"/>
    </row>
    <row r="87" spans="1:74" s="319" customFormat="1" ht="12" customHeight="1" x14ac:dyDescent="0.25">
      <c r="A87" s="317"/>
      <c r="B87" s="620"/>
      <c r="C87" s="615"/>
      <c r="D87" s="615"/>
      <c r="E87" s="615"/>
      <c r="F87" s="615"/>
      <c r="G87" s="615"/>
      <c r="H87" s="615"/>
      <c r="I87" s="615"/>
      <c r="J87" s="615"/>
      <c r="K87" s="615"/>
      <c r="L87" s="615"/>
      <c r="M87" s="615"/>
      <c r="N87" s="615"/>
      <c r="O87" s="615"/>
      <c r="P87" s="615"/>
      <c r="Q87" s="615"/>
      <c r="AY87" s="370"/>
      <c r="AZ87" s="370"/>
      <c r="BA87" s="370"/>
      <c r="BB87" s="370"/>
      <c r="BC87" s="370"/>
      <c r="BD87" s="547"/>
      <c r="BE87" s="547"/>
      <c r="BF87" s="547"/>
      <c r="BG87" s="370"/>
      <c r="BH87" s="370"/>
      <c r="BI87" s="370"/>
      <c r="BJ87" s="370"/>
    </row>
    <row r="88" spans="1:74" x14ac:dyDescent="0.25">
      <c r="A88" s="317"/>
      <c r="BK88" s="245"/>
      <c r="BL88" s="245"/>
      <c r="BM88" s="245"/>
      <c r="BN88" s="245"/>
      <c r="BO88" s="245"/>
      <c r="BP88" s="245"/>
      <c r="BQ88" s="245"/>
      <c r="BR88" s="245"/>
      <c r="BS88" s="245"/>
      <c r="BT88" s="245"/>
      <c r="BU88" s="245"/>
      <c r="BV88" s="245"/>
    </row>
    <row r="89" spans="1:74" x14ac:dyDescent="0.25">
      <c r="BK89" s="245"/>
      <c r="BL89" s="245"/>
      <c r="BM89" s="245"/>
      <c r="BN89" s="245"/>
      <c r="BO89" s="245"/>
      <c r="BP89" s="245"/>
      <c r="BQ89" s="245"/>
      <c r="BR89" s="245"/>
      <c r="BS89" s="245"/>
      <c r="BT89" s="245"/>
      <c r="BU89" s="245"/>
      <c r="BV89" s="245"/>
    </row>
    <row r="90" spans="1:74" x14ac:dyDescent="0.25">
      <c r="B90" s="580"/>
      <c r="BK90" s="245"/>
      <c r="BL90" s="245"/>
      <c r="BM90" s="245"/>
      <c r="BN90" s="245"/>
      <c r="BO90" s="245"/>
      <c r="BP90" s="245"/>
      <c r="BQ90" s="245"/>
      <c r="BR90" s="245"/>
      <c r="BS90" s="245"/>
      <c r="BT90" s="245"/>
      <c r="BU90" s="245"/>
      <c r="BV90" s="245"/>
    </row>
    <row r="91" spans="1:74" x14ac:dyDescent="0.25">
      <c r="BK91" s="245"/>
      <c r="BL91" s="245"/>
      <c r="BM91" s="245"/>
      <c r="BN91" s="245"/>
      <c r="BO91" s="245"/>
      <c r="BP91" s="245"/>
      <c r="BQ91" s="245"/>
      <c r="BR91" s="245"/>
      <c r="BS91" s="245"/>
      <c r="BT91" s="245"/>
      <c r="BU91" s="245"/>
      <c r="BV91" s="245"/>
    </row>
    <row r="92" spans="1:74" x14ac:dyDescent="0.25">
      <c r="BK92" s="245"/>
      <c r="BL92" s="245"/>
      <c r="BM92" s="245"/>
      <c r="BN92" s="245"/>
      <c r="BO92" s="245"/>
      <c r="BP92" s="245"/>
      <c r="BQ92" s="245"/>
      <c r="BR92" s="245"/>
      <c r="BS92" s="245"/>
      <c r="BT92" s="245"/>
      <c r="BU92" s="245"/>
      <c r="BV92" s="245"/>
    </row>
    <row r="93" spans="1:74" x14ac:dyDescent="0.25">
      <c r="BK93" s="245"/>
      <c r="BL93" s="245"/>
      <c r="BM93" s="245"/>
      <c r="BN93" s="245"/>
      <c r="BO93" s="245"/>
      <c r="BP93" s="245"/>
      <c r="BQ93" s="245"/>
      <c r="BR93" s="245"/>
      <c r="BS93" s="245"/>
      <c r="BT93" s="245"/>
      <c r="BU93" s="245"/>
      <c r="BV93" s="245"/>
    </row>
    <row r="94" spans="1:74" x14ac:dyDescent="0.25">
      <c r="BK94" s="245"/>
      <c r="BL94" s="245"/>
      <c r="BM94" s="245"/>
      <c r="BN94" s="245"/>
      <c r="BO94" s="245"/>
      <c r="BP94" s="245"/>
      <c r="BQ94" s="245"/>
      <c r="BR94" s="245"/>
      <c r="BS94" s="245"/>
      <c r="BT94" s="245"/>
      <c r="BU94" s="245"/>
      <c r="BV94" s="245"/>
    </row>
    <row r="95" spans="1:74" x14ac:dyDescent="0.25">
      <c r="BK95" s="245"/>
      <c r="BL95" s="245"/>
      <c r="BM95" s="245"/>
      <c r="BN95" s="245"/>
      <c r="BO95" s="245"/>
      <c r="BP95" s="245"/>
      <c r="BQ95" s="245"/>
      <c r="BR95" s="245"/>
      <c r="BS95" s="245"/>
      <c r="BT95" s="245"/>
      <c r="BU95" s="245"/>
      <c r="BV95" s="245"/>
    </row>
    <row r="96" spans="1:74" x14ac:dyDescent="0.25">
      <c r="BK96" s="245"/>
      <c r="BL96" s="245"/>
      <c r="BM96" s="245"/>
      <c r="BN96" s="245"/>
      <c r="BO96" s="245"/>
      <c r="BP96" s="245"/>
      <c r="BQ96" s="245"/>
      <c r="BR96" s="245"/>
      <c r="BS96" s="245"/>
      <c r="BT96" s="245"/>
      <c r="BU96" s="245"/>
      <c r="BV96" s="245"/>
    </row>
    <row r="97" spans="63:74" x14ac:dyDescent="0.25">
      <c r="BK97" s="245"/>
      <c r="BL97" s="245"/>
      <c r="BM97" s="245"/>
      <c r="BN97" s="245"/>
      <c r="BO97" s="245"/>
      <c r="BP97" s="245"/>
      <c r="BQ97" s="245"/>
      <c r="BR97" s="245"/>
      <c r="BS97" s="245"/>
      <c r="BT97" s="245"/>
      <c r="BU97" s="245"/>
      <c r="BV97" s="245"/>
    </row>
    <row r="98" spans="63:74" x14ac:dyDescent="0.25">
      <c r="BK98" s="245"/>
      <c r="BL98" s="245"/>
      <c r="BM98" s="245"/>
      <c r="BN98" s="245"/>
      <c r="BO98" s="245"/>
      <c r="BP98" s="245"/>
      <c r="BQ98" s="245"/>
      <c r="BR98" s="245"/>
      <c r="BS98" s="245"/>
      <c r="BT98" s="245"/>
      <c r="BU98" s="245"/>
      <c r="BV98" s="245"/>
    </row>
    <row r="99" spans="63:74" x14ac:dyDescent="0.25">
      <c r="BK99" s="245"/>
      <c r="BL99" s="245"/>
      <c r="BM99" s="245"/>
      <c r="BN99" s="245"/>
      <c r="BO99" s="245"/>
      <c r="BP99" s="245"/>
      <c r="BQ99" s="245"/>
      <c r="BR99" s="245"/>
      <c r="BS99" s="245"/>
      <c r="BT99" s="245"/>
      <c r="BU99" s="245"/>
      <c r="BV99" s="245"/>
    </row>
    <row r="100" spans="63:74" x14ac:dyDescent="0.25">
      <c r="BK100" s="245"/>
      <c r="BL100" s="245"/>
      <c r="BM100" s="245"/>
      <c r="BN100" s="245"/>
      <c r="BO100" s="245"/>
      <c r="BP100" s="245"/>
      <c r="BQ100" s="245"/>
      <c r="BR100" s="245"/>
      <c r="BS100" s="245"/>
      <c r="BT100" s="245"/>
      <c r="BU100" s="245"/>
      <c r="BV100" s="245"/>
    </row>
    <row r="101" spans="63:74" x14ac:dyDescent="0.25">
      <c r="BK101" s="245"/>
      <c r="BL101" s="245"/>
      <c r="BM101" s="245"/>
      <c r="BN101" s="245"/>
      <c r="BO101" s="245"/>
      <c r="BP101" s="245"/>
      <c r="BQ101" s="245"/>
      <c r="BR101" s="245"/>
      <c r="BS101" s="245"/>
      <c r="BT101" s="245"/>
      <c r="BU101" s="245"/>
      <c r="BV101" s="245"/>
    </row>
    <row r="102" spans="63:74" x14ac:dyDescent="0.25">
      <c r="BK102" s="245"/>
      <c r="BL102" s="245"/>
      <c r="BM102" s="245"/>
      <c r="BN102" s="245"/>
      <c r="BO102" s="245"/>
      <c r="BP102" s="245"/>
      <c r="BQ102" s="245"/>
      <c r="BR102" s="245"/>
      <c r="BS102" s="245"/>
      <c r="BT102" s="245"/>
      <c r="BU102" s="245"/>
      <c r="BV102" s="245"/>
    </row>
    <row r="103" spans="63:74" x14ac:dyDescent="0.25">
      <c r="BK103" s="245"/>
      <c r="BL103" s="245"/>
      <c r="BM103" s="245"/>
      <c r="BN103" s="245"/>
      <c r="BO103" s="245"/>
      <c r="BP103" s="245"/>
      <c r="BQ103" s="245"/>
      <c r="BR103" s="245"/>
      <c r="BS103" s="245"/>
      <c r="BT103" s="245"/>
      <c r="BU103" s="245"/>
      <c r="BV103" s="245"/>
    </row>
    <row r="104" spans="63:74" x14ac:dyDescent="0.25">
      <c r="BK104" s="245"/>
      <c r="BL104" s="245"/>
      <c r="BM104" s="245"/>
      <c r="BN104" s="245"/>
      <c r="BO104" s="245"/>
      <c r="BP104" s="245"/>
      <c r="BQ104" s="245"/>
      <c r="BR104" s="245"/>
      <c r="BS104" s="245"/>
      <c r="BT104" s="245"/>
      <c r="BU104" s="245"/>
      <c r="BV104" s="245"/>
    </row>
    <row r="105" spans="63:74" x14ac:dyDescent="0.25">
      <c r="BK105" s="245"/>
      <c r="BL105" s="245"/>
      <c r="BM105" s="245"/>
      <c r="BN105" s="245"/>
      <c r="BO105" s="245"/>
      <c r="BP105" s="245"/>
      <c r="BQ105" s="245"/>
      <c r="BR105" s="245"/>
      <c r="BS105" s="245"/>
      <c r="BT105" s="245"/>
      <c r="BU105" s="245"/>
      <c r="BV105" s="245"/>
    </row>
    <row r="106" spans="63:74" x14ac:dyDescent="0.25">
      <c r="BK106" s="245"/>
      <c r="BL106" s="245"/>
      <c r="BM106" s="245"/>
      <c r="BN106" s="245"/>
      <c r="BO106" s="245"/>
      <c r="BP106" s="245"/>
      <c r="BQ106" s="245"/>
      <c r="BR106" s="245"/>
      <c r="BS106" s="245"/>
      <c r="BT106" s="245"/>
      <c r="BU106" s="245"/>
      <c r="BV106" s="245"/>
    </row>
    <row r="107" spans="63:74" x14ac:dyDescent="0.25">
      <c r="BK107" s="245"/>
      <c r="BL107" s="245"/>
      <c r="BM107" s="245"/>
      <c r="BN107" s="245"/>
      <c r="BO107" s="245"/>
      <c r="BP107" s="245"/>
      <c r="BQ107" s="245"/>
      <c r="BR107" s="245"/>
      <c r="BS107" s="245"/>
      <c r="BT107" s="245"/>
      <c r="BU107" s="245"/>
      <c r="BV107" s="245"/>
    </row>
    <row r="108" spans="63:74" x14ac:dyDescent="0.25">
      <c r="BK108" s="245"/>
      <c r="BL108" s="245"/>
      <c r="BM108" s="245"/>
      <c r="BN108" s="245"/>
      <c r="BO108" s="245"/>
      <c r="BP108" s="245"/>
      <c r="BQ108" s="245"/>
      <c r="BR108" s="245"/>
      <c r="BS108" s="245"/>
      <c r="BT108" s="245"/>
      <c r="BU108" s="245"/>
      <c r="BV108" s="245"/>
    </row>
    <row r="109" spans="63:74" x14ac:dyDescent="0.25">
      <c r="BK109" s="245"/>
      <c r="BL109" s="245"/>
      <c r="BM109" s="245"/>
      <c r="BN109" s="245"/>
      <c r="BO109" s="245"/>
      <c r="BP109" s="245"/>
      <c r="BQ109" s="245"/>
      <c r="BR109" s="245"/>
      <c r="BS109" s="245"/>
      <c r="BT109" s="245"/>
      <c r="BU109" s="245"/>
      <c r="BV109" s="245"/>
    </row>
    <row r="110" spans="63:74" x14ac:dyDescent="0.25">
      <c r="BK110" s="245"/>
      <c r="BL110" s="245"/>
      <c r="BM110" s="245"/>
      <c r="BN110" s="245"/>
      <c r="BO110" s="245"/>
      <c r="BP110" s="245"/>
      <c r="BQ110" s="245"/>
      <c r="BR110" s="245"/>
      <c r="BS110" s="245"/>
      <c r="BT110" s="245"/>
      <c r="BU110" s="245"/>
      <c r="BV110" s="245"/>
    </row>
    <row r="111" spans="63:74" x14ac:dyDescent="0.25">
      <c r="BK111" s="245"/>
      <c r="BL111" s="245"/>
      <c r="BM111" s="245"/>
      <c r="BN111" s="245"/>
      <c r="BO111" s="245"/>
      <c r="BP111" s="245"/>
      <c r="BQ111" s="245"/>
      <c r="BR111" s="245"/>
      <c r="BS111" s="245"/>
      <c r="BT111" s="245"/>
      <c r="BU111" s="245"/>
      <c r="BV111" s="245"/>
    </row>
    <row r="112" spans="63:74" x14ac:dyDescent="0.25">
      <c r="BK112" s="245"/>
      <c r="BL112" s="245"/>
      <c r="BM112" s="245"/>
      <c r="BN112" s="245"/>
      <c r="BO112" s="245"/>
      <c r="BP112" s="245"/>
      <c r="BQ112" s="245"/>
      <c r="BR112" s="245"/>
      <c r="BS112" s="245"/>
      <c r="BT112" s="245"/>
      <c r="BU112" s="245"/>
      <c r="BV112" s="245"/>
    </row>
    <row r="113" spans="63:74" x14ac:dyDescent="0.25">
      <c r="BK113" s="245"/>
      <c r="BL113" s="245"/>
      <c r="BM113" s="245"/>
      <c r="BN113" s="245"/>
      <c r="BO113" s="245"/>
      <c r="BP113" s="245"/>
      <c r="BQ113" s="245"/>
      <c r="BR113" s="245"/>
      <c r="BS113" s="245"/>
      <c r="BT113" s="245"/>
      <c r="BU113" s="245"/>
      <c r="BV113" s="245"/>
    </row>
    <row r="114" spans="63:74" x14ac:dyDescent="0.25">
      <c r="BK114" s="245"/>
      <c r="BL114" s="245"/>
      <c r="BM114" s="245"/>
      <c r="BN114" s="245"/>
      <c r="BO114" s="245"/>
      <c r="BP114" s="245"/>
      <c r="BQ114" s="245"/>
      <c r="BR114" s="245"/>
      <c r="BS114" s="245"/>
      <c r="BT114" s="245"/>
      <c r="BU114" s="245"/>
      <c r="BV114" s="245"/>
    </row>
    <row r="115" spans="63:74" x14ac:dyDescent="0.25">
      <c r="BK115" s="245"/>
      <c r="BL115" s="245"/>
      <c r="BM115" s="245"/>
      <c r="BN115" s="245"/>
      <c r="BO115" s="245"/>
      <c r="BP115" s="245"/>
      <c r="BQ115" s="245"/>
      <c r="BR115" s="245"/>
      <c r="BS115" s="245"/>
      <c r="BT115" s="245"/>
      <c r="BU115" s="245"/>
      <c r="BV115" s="245"/>
    </row>
    <row r="116" spans="63:74" x14ac:dyDescent="0.25">
      <c r="BK116" s="245"/>
      <c r="BL116" s="245"/>
      <c r="BM116" s="245"/>
      <c r="BN116" s="245"/>
      <c r="BO116" s="245"/>
      <c r="BP116" s="245"/>
      <c r="BQ116" s="245"/>
      <c r="BR116" s="245"/>
      <c r="BS116" s="245"/>
      <c r="BT116" s="245"/>
      <c r="BU116" s="245"/>
      <c r="BV116" s="245"/>
    </row>
    <row r="117" spans="63:74" x14ac:dyDescent="0.25">
      <c r="BK117" s="245"/>
      <c r="BL117" s="245"/>
      <c r="BM117" s="245"/>
      <c r="BN117" s="245"/>
      <c r="BO117" s="245"/>
      <c r="BP117" s="245"/>
      <c r="BQ117" s="245"/>
      <c r="BR117" s="245"/>
      <c r="BS117" s="245"/>
      <c r="BT117" s="245"/>
      <c r="BU117" s="245"/>
      <c r="BV117" s="245"/>
    </row>
    <row r="118" spans="63:74" x14ac:dyDescent="0.25">
      <c r="BK118" s="245"/>
      <c r="BL118" s="245"/>
      <c r="BM118" s="245"/>
      <c r="BN118" s="245"/>
      <c r="BO118" s="245"/>
      <c r="BP118" s="245"/>
      <c r="BQ118" s="245"/>
      <c r="BR118" s="245"/>
      <c r="BS118" s="245"/>
      <c r="BT118" s="245"/>
      <c r="BU118" s="245"/>
      <c r="BV118" s="245"/>
    </row>
    <row r="119" spans="63:74" x14ac:dyDescent="0.25">
      <c r="BK119" s="245"/>
      <c r="BL119" s="245"/>
      <c r="BM119" s="245"/>
      <c r="BN119" s="245"/>
      <c r="BO119" s="245"/>
      <c r="BP119" s="245"/>
      <c r="BQ119" s="245"/>
      <c r="BR119" s="245"/>
      <c r="BS119" s="245"/>
      <c r="BT119" s="245"/>
      <c r="BU119" s="245"/>
      <c r="BV119" s="245"/>
    </row>
    <row r="120" spans="63:74" x14ac:dyDescent="0.25">
      <c r="BK120" s="245"/>
      <c r="BL120" s="245"/>
      <c r="BM120" s="245"/>
      <c r="BN120" s="245"/>
      <c r="BO120" s="245"/>
      <c r="BP120" s="245"/>
      <c r="BQ120" s="245"/>
      <c r="BR120" s="245"/>
      <c r="BS120" s="245"/>
      <c r="BT120" s="245"/>
      <c r="BU120" s="245"/>
      <c r="BV120" s="245"/>
    </row>
    <row r="121" spans="63:74" x14ac:dyDescent="0.25">
      <c r="BK121" s="245"/>
      <c r="BL121" s="245"/>
      <c r="BM121" s="245"/>
      <c r="BN121" s="245"/>
      <c r="BO121" s="245"/>
      <c r="BP121" s="245"/>
      <c r="BQ121" s="245"/>
      <c r="BR121" s="245"/>
      <c r="BS121" s="245"/>
      <c r="BT121" s="245"/>
      <c r="BU121" s="245"/>
      <c r="BV121" s="245"/>
    </row>
    <row r="122" spans="63:74" x14ac:dyDescent="0.25">
      <c r="BK122" s="245"/>
      <c r="BL122" s="245"/>
      <c r="BM122" s="245"/>
      <c r="BN122" s="245"/>
      <c r="BO122" s="245"/>
      <c r="BP122" s="245"/>
      <c r="BQ122" s="245"/>
      <c r="BR122" s="245"/>
      <c r="BS122" s="245"/>
      <c r="BT122" s="245"/>
      <c r="BU122" s="245"/>
      <c r="BV122" s="245"/>
    </row>
    <row r="123" spans="63:74" x14ac:dyDescent="0.25">
      <c r="BK123" s="245"/>
      <c r="BL123" s="245"/>
      <c r="BM123" s="245"/>
      <c r="BN123" s="245"/>
      <c r="BO123" s="245"/>
      <c r="BP123" s="245"/>
      <c r="BQ123" s="245"/>
      <c r="BR123" s="245"/>
      <c r="BS123" s="245"/>
      <c r="BT123" s="245"/>
      <c r="BU123" s="245"/>
      <c r="BV123" s="245"/>
    </row>
    <row r="124" spans="63:74" x14ac:dyDescent="0.25">
      <c r="BK124" s="245"/>
      <c r="BL124" s="245"/>
      <c r="BM124" s="245"/>
      <c r="BN124" s="245"/>
      <c r="BO124" s="245"/>
      <c r="BP124" s="245"/>
      <c r="BQ124" s="245"/>
      <c r="BR124" s="245"/>
      <c r="BS124" s="245"/>
      <c r="BT124" s="245"/>
      <c r="BU124" s="245"/>
      <c r="BV124" s="245"/>
    </row>
    <row r="125" spans="63:74" x14ac:dyDescent="0.25">
      <c r="BK125" s="245"/>
      <c r="BL125" s="245"/>
      <c r="BM125" s="245"/>
      <c r="BN125" s="245"/>
      <c r="BO125" s="245"/>
      <c r="BP125" s="245"/>
      <c r="BQ125" s="245"/>
      <c r="BR125" s="245"/>
      <c r="BS125" s="245"/>
      <c r="BT125" s="245"/>
      <c r="BU125" s="245"/>
      <c r="BV125" s="245"/>
    </row>
    <row r="126" spans="63:74" x14ac:dyDescent="0.25">
      <c r="BK126" s="245"/>
      <c r="BL126" s="245"/>
      <c r="BM126" s="245"/>
      <c r="BN126" s="245"/>
      <c r="BO126" s="245"/>
      <c r="BP126" s="245"/>
      <c r="BQ126" s="245"/>
      <c r="BR126" s="245"/>
      <c r="BS126" s="245"/>
      <c r="BT126" s="245"/>
      <c r="BU126" s="245"/>
      <c r="BV126" s="245"/>
    </row>
    <row r="127" spans="63:74" x14ac:dyDescent="0.25">
      <c r="BK127" s="245"/>
      <c r="BL127" s="245"/>
      <c r="BM127" s="245"/>
      <c r="BN127" s="245"/>
      <c r="BO127" s="245"/>
      <c r="BP127" s="245"/>
      <c r="BQ127" s="245"/>
      <c r="BR127" s="245"/>
      <c r="BS127" s="245"/>
      <c r="BT127" s="245"/>
      <c r="BU127" s="245"/>
      <c r="BV127" s="245"/>
    </row>
    <row r="128" spans="63:74" x14ac:dyDescent="0.25">
      <c r="BK128" s="245"/>
      <c r="BL128" s="245"/>
      <c r="BM128" s="245"/>
      <c r="BN128" s="245"/>
      <c r="BO128" s="245"/>
      <c r="BP128" s="245"/>
      <c r="BQ128" s="245"/>
      <c r="BR128" s="245"/>
      <c r="BS128" s="245"/>
      <c r="BT128" s="245"/>
      <c r="BU128" s="245"/>
      <c r="BV128" s="245"/>
    </row>
    <row r="129" spans="63:74" x14ac:dyDescent="0.25">
      <c r="BK129" s="245"/>
      <c r="BL129" s="245"/>
      <c r="BM129" s="245"/>
      <c r="BN129" s="245"/>
      <c r="BO129" s="245"/>
      <c r="BP129" s="245"/>
      <c r="BQ129" s="245"/>
      <c r="BR129" s="245"/>
      <c r="BS129" s="245"/>
      <c r="BT129" s="245"/>
      <c r="BU129" s="245"/>
      <c r="BV129" s="245"/>
    </row>
    <row r="130" spans="63:74" x14ac:dyDescent="0.25">
      <c r="BK130" s="245"/>
      <c r="BL130" s="245"/>
      <c r="BM130" s="245"/>
      <c r="BN130" s="245"/>
      <c r="BO130" s="245"/>
      <c r="BP130" s="245"/>
      <c r="BQ130" s="245"/>
      <c r="BR130" s="245"/>
      <c r="BS130" s="245"/>
      <c r="BT130" s="245"/>
      <c r="BU130" s="245"/>
      <c r="BV130" s="245"/>
    </row>
    <row r="131" spans="63:74" x14ac:dyDescent="0.25">
      <c r="BK131" s="245"/>
      <c r="BL131" s="245"/>
      <c r="BM131" s="245"/>
      <c r="BN131" s="245"/>
      <c r="BO131" s="245"/>
      <c r="BP131" s="245"/>
      <c r="BQ131" s="245"/>
      <c r="BR131" s="245"/>
      <c r="BS131" s="245"/>
      <c r="BT131" s="245"/>
      <c r="BU131" s="245"/>
      <c r="BV131" s="245"/>
    </row>
    <row r="132" spans="63:74" x14ac:dyDescent="0.25">
      <c r="BK132" s="245"/>
      <c r="BL132" s="245"/>
      <c r="BM132" s="245"/>
      <c r="BN132" s="245"/>
      <c r="BO132" s="245"/>
      <c r="BP132" s="245"/>
      <c r="BQ132" s="245"/>
      <c r="BR132" s="245"/>
      <c r="BS132" s="245"/>
      <c r="BT132" s="245"/>
      <c r="BU132" s="245"/>
      <c r="BV132" s="245"/>
    </row>
    <row r="133" spans="63:74" x14ac:dyDescent="0.25">
      <c r="BK133" s="245"/>
      <c r="BL133" s="245"/>
      <c r="BM133" s="245"/>
      <c r="BN133" s="245"/>
      <c r="BO133" s="245"/>
      <c r="BP133" s="245"/>
      <c r="BQ133" s="245"/>
      <c r="BR133" s="245"/>
      <c r="BS133" s="245"/>
      <c r="BT133" s="245"/>
      <c r="BU133" s="245"/>
      <c r="BV133" s="245"/>
    </row>
    <row r="134" spans="63:74" x14ac:dyDescent="0.25">
      <c r="BK134" s="245"/>
      <c r="BL134" s="245"/>
      <c r="BM134" s="245"/>
      <c r="BN134" s="245"/>
      <c r="BO134" s="245"/>
      <c r="BP134" s="245"/>
      <c r="BQ134" s="245"/>
      <c r="BR134" s="245"/>
      <c r="BS134" s="245"/>
      <c r="BT134" s="245"/>
      <c r="BU134" s="245"/>
      <c r="BV134" s="245"/>
    </row>
    <row r="135" spans="63:74" x14ac:dyDescent="0.25">
      <c r="BK135" s="245"/>
      <c r="BL135" s="245"/>
      <c r="BM135" s="245"/>
      <c r="BN135" s="245"/>
      <c r="BO135" s="245"/>
      <c r="BP135" s="245"/>
      <c r="BQ135" s="245"/>
      <c r="BR135" s="245"/>
      <c r="BS135" s="245"/>
      <c r="BT135" s="245"/>
      <c r="BU135" s="245"/>
      <c r="BV135" s="245"/>
    </row>
    <row r="136" spans="63:74" x14ac:dyDescent="0.25">
      <c r="BK136" s="245"/>
      <c r="BL136" s="245"/>
      <c r="BM136" s="245"/>
      <c r="BN136" s="245"/>
      <c r="BO136" s="245"/>
      <c r="BP136" s="245"/>
      <c r="BQ136" s="245"/>
      <c r="BR136" s="245"/>
      <c r="BS136" s="245"/>
      <c r="BT136" s="245"/>
      <c r="BU136" s="245"/>
      <c r="BV136" s="245"/>
    </row>
    <row r="137" spans="63:74" x14ac:dyDescent="0.25">
      <c r="BK137" s="245"/>
      <c r="BL137" s="245"/>
      <c r="BM137" s="245"/>
      <c r="BN137" s="245"/>
      <c r="BO137" s="245"/>
      <c r="BP137" s="245"/>
      <c r="BQ137" s="245"/>
      <c r="BR137" s="245"/>
      <c r="BS137" s="245"/>
      <c r="BT137" s="245"/>
      <c r="BU137" s="245"/>
      <c r="BV137" s="245"/>
    </row>
    <row r="138" spans="63:74" x14ac:dyDescent="0.25">
      <c r="BK138" s="245"/>
      <c r="BL138" s="245"/>
      <c r="BM138" s="245"/>
      <c r="BN138" s="245"/>
      <c r="BO138" s="245"/>
      <c r="BP138" s="245"/>
      <c r="BQ138" s="245"/>
      <c r="BR138" s="245"/>
      <c r="BS138" s="245"/>
      <c r="BT138" s="245"/>
      <c r="BU138" s="245"/>
      <c r="BV138" s="245"/>
    </row>
    <row r="139" spans="63:74" x14ac:dyDescent="0.25">
      <c r="BK139" s="245"/>
      <c r="BL139" s="245"/>
      <c r="BM139" s="245"/>
      <c r="BN139" s="245"/>
      <c r="BO139" s="245"/>
      <c r="BP139" s="245"/>
      <c r="BQ139" s="245"/>
      <c r="BR139" s="245"/>
      <c r="BS139" s="245"/>
      <c r="BT139" s="245"/>
      <c r="BU139" s="245"/>
      <c r="BV139" s="245"/>
    </row>
    <row r="140" spans="63:74" x14ac:dyDescent="0.25">
      <c r="BK140" s="245"/>
      <c r="BL140" s="245"/>
      <c r="BM140" s="245"/>
      <c r="BN140" s="245"/>
      <c r="BO140" s="245"/>
      <c r="BP140" s="245"/>
      <c r="BQ140" s="245"/>
      <c r="BR140" s="245"/>
      <c r="BS140" s="245"/>
      <c r="BT140" s="245"/>
      <c r="BU140" s="245"/>
      <c r="BV140" s="245"/>
    </row>
    <row r="141" spans="63:74" x14ac:dyDescent="0.25">
      <c r="BK141" s="245"/>
      <c r="BL141" s="245"/>
      <c r="BM141" s="245"/>
      <c r="BN141" s="245"/>
      <c r="BO141" s="245"/>
      <c r="BP141" s="245"/>
      <c r="BQ141" s="245"/>
      <c r="BR141" s="245"/>
      <c r="BS141" s="245"/>
      <c r="BT141" s="245"/>
      <c r="BU141" s="245"/>
      <c r="BV141" s="245"/>
    </row>
    <row r="142" spans="63:74" x14ac:dyDescent="0.25">
      <c r="BK142" s="245"/>
      <c r="BL142" s="245"/>
      <c r="BM142" s="245"/>
      <c r="BN142" s="245"/>
      <c r="BO142" s="245"/>
      <c r="BP142" s="245"/>
      <c r="BQ142" s="245"/>
      <c r="BR142" s="245"/>
      <c r="BS142" s="245"/>
      <c r="BT142" s="245"/>
      <c r="BU142" s="245"/>
      <c r="BV142" s="245"/>
    </row>
    <row r="143" spans="63:74" x14ac:dyDescent="0.25">
      <c r="BK143" s="245"/>
      <c r="BL143" s="245"/>
      <c r="BM143" s="245"/>
      <c r="BN143" s="245"/>
      <c r="BO143" s="245"/>
      <c r="BP143" s="245"/>
      <c r="BQ143" s="245"/>
      <c r="BR143" s="245"/>
      <c r="BS143" s="245"/>
      <c r="BT143" s="245"/>
      <c r="BU143" s="245"/>
      <c r="BV143" s="245"/>
    </row>
    <row r="144" spans="63:74" x14ac:dyDescent="0.25">
      <c r="BK144" s="245"/>
      <c r="BL144" s="245"/>
      <c r="BM144" s="245"/>
      <c r="BN144" s="245"/>
      <c r="BO144" s="245"/>
      <c r="BP144" s="245"/>
      <c r="BQ144" s="245"/>
      <c r="BR144" s="245"/>
      <c r="BS144" s="245"/>
      <c r="BT144" s="245"/>
      <c r="BU144" s="245"/>
      <c r="BV144" s="245"/>
    </row>
    <row r="145" spans="63:74" x14ac:dyDescent="0.25">
      <c r="BK145" s="245"/>
      <c r="BL145" s="245"/>
      <c r="BM145" s="245"/>
      <c r="BN145" s="245"/>
      <c r="BO145" s="245"/>
      <c r="BP145" s="245"/>
      <c r="BQ145" s="245"/>
      <c r="BR145" s="245"/>
      <c r="BS145" s="245"/>
      <c r="BT145" s="245"/>
      <c r="BU145" s="245"/>
      <c r="BV145" s="245"/>
    </row>
  </sheetData>
  <mergeCells count="26">
    <mergeCell ref="B87:Q87"/>
    <mergeCell ref="B72:Q72"/>
    <mergeCell ref="B73:Q73"/>
    <mergeCell ref="B74:Q74"/>
    <mergeCell ref="B75:Q75"/>
    <mergeCell ref="B76:Q76"/>
    <mergeCell ref="B81:Q81"/>
    <mergeCell ref="B82:Q82"/>
    <mergeCell ref="B83:Q83"/>
    <mergeCell ref="B85:Q85"/>
    <mergeCell ref="B86:Q86"/>
    <mergeCell ref="B78:Q78"/>
    <mergeCell ref="B79:Q79"/>
    <mergeCell ref="B84:Q84"/>
    <mergeCell ref="AY3:BJ3"/>
    <mergeCell ref="BK3:BV3"/>
    <mergeCell ref="B77:Q77"/>
    <mergeCell ref="B80:Q80"/>
    <mergeCell ref="B70:Q70"/>
    <mergeCell ref="AM3:AX3"/>
    <mergeCell ref="B71:Q71"/>
    <mergeCell ref="A1:A2"/>
    <mergeCell ref="B1:AL1"/>
    <mergeCell ref="C3:N3"/>
    <mergeCell ref="O3:Z3"/>
    <mergeCell ref="AA3:AL3"/>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Normal="100" workbookViewId="0">
      <pane xSplit="2" ySplit="4" topLeftCell="AN5" activePane="bottomRight" state="frozen"/>
      <selection activeCell="BF63" sqref="BF63"/>
      <selection pane="topRight" activeCell="BF63" sqref="BF63"/>
      <selection pane="bottomLeft" activeCell="BF63" sqref="BF63"/>
      <selection pane="bottomRight" activeCell="BM35" sqref="BM35"/>
    </sheetView>
  </sheetViews>
  <sheetFormatPr defaultColWidth="9.54296875" defaultRowHeight="10.5" x14ac:dyDescent="0.25"/>
  <cols>
    <col min="1" max="1" width="8.54296875" style="10" customWidth="1"/>
    <col min="2" max="2" width="40.26953125" style="10" customWidth="1"/>
    <col min="3" max="3" width="8.54296875" style="10" bestFit="1" customWidth="1"/>
    <col min="4" max="50" width="6.54296875" style="10" customWidth="1"/>
    <col min="51" max="55" width="6.54296875" style="302" customWidth="1"/>
    <col min="56" max="58" width="6.54296875" style="483" customWidth="1"/>
    <col min="59" max="62" width="6.54296875" style="302" customWidth="1"/>
    <col min="63" max="74" width="6.54296875" style="10" customWidth="1"/>
    <col min="75" max="16384" width="9.54296875" style="10"/>
  </cols>
  <sheetData>
    <row r="1" spans="1:74" ht="13.4" customHeight="1" x14ac:dyDescent="0.3">
      <c r="A1" s="600" t="s">
        <v>771</v>
      </c>
      <c r="B1" s="628" t="s">
        <v>943</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row>
    <row r="2" spans="1:74" ht="12.5" x14ac:dyDescent="0.25">
      <c r="A2" s="601"/>
      <c r="B2" s="402" t="str">
        <f>"U.S. Energy Information Administration  |  Short-Term Energy Outlook  - "&amp;Dates!D1</f>
        <v>U.S. Energy Information Administration  |  Short-Term Energy Outlook  - November 2023</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row>
    <row r="3" spans="1:74" s="9" customFormat="1" ht="13" x14ac:dyDescent="0.3">
      <c r="A3" s="591" t="s">
        <v>1278</v>
      </c>
      <c r="B3" s="11"/>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s="9" customFormat="1"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37"/>
      <c r="B5" s="38" t="s">
        <v>101</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484"/>
      <c r="BE5" s="484"/>
      <c r="BF5" s="484"/>
      <c r="BG5" s="484"/>
      <c r="BH5" s="484"/>
      <c r="BI5" s="484"/>
      <c r="BJ5" s="39"/>
      <c r="BK5" s="39"/>
      <c r="BL5" s="39"/>
      <c r="BM5" s="39"/>
      <c r="BN5" s="39"/>
      <c r="BO5" s="39"/>
      <c r="BP5" s="39"/>
      <c r="BQ5" s="39"/>
      <c r="BR5" s="39"/>
      <c r="BS5" s="39"/>
      <c r="BT5" s="39"/>
      <c r="BU5" s="39"/>
      <c r="BV5" s="39"/>
    </row>
    <row r="6" spans="1:74" ht="11.15" customHeight="1" x14ac:dyDescent="0.25">
      <c r="A6" s="40" t="s">
        <v>499</v>
      </c>
      <c r="B6" s="119" t="s">
        <v>449</v>
      </c>
      <c r="C6" s="170">
        <v>51.375999999999998</v>
      </c>
      <c r="D6" s="170">
        <v>54.954000000000001</v>
      </c>
      <c r="E6" s="170">
        <v>58.151000000000003</v>
      </c>
      <c r="F6" s="170">
        <v>63.862000000000002</v>
      </c>
      <c r="G6" s="170">
        <v>60.826999999999998</v>
      </c>
      <c r="H6" s="170">
        <v>54.656999999999996</v>
      </c>
      <c r="I6" s="170">
        <v>57.353999999999999</v>
      </c>
      <c r="J6" s="170">
        <v>54.805</v>
      </c>
      <c r="K6" s="170">
        <v>56.947000000000003</v>
      </c>
      <c r="L6" s="170">
        <v>53.963000000000001</v>
      </c>
      <c r="M6" s="170">
        <v>57.027000000000001</v>
      </c>
      <c r="N6" s="170">
        <v>59.877000000000002</v>
      </c>
      <c r="O6" s="170">
        <v>57.52</v>
      </c>
      <c r="P6" s="170">
        <v>50.54</v>
      </c>
      <c r="Q6" s="170">
        <v>29.21</v>
      </c>
      <c r="R6" s="170">
        <v>16.55</v>
      </c>
      <c r="S6" s="170">
        <v>28.56</v>
      </c>
      <c r="T6" s="170">
        <v>38.31</v>
      </c>
      <c r="U6" s="170">
        <v>40.71</v>
      </c>
      <c r="V6" s="170">
        <v>42.34</v>
      </c>
      <c r="W6" s="170">
        <v>39.630000000000003</v>
      </c>
      <c r="X6" s="170">
        <v>39.4</v>
      </c>
      <c r="Y6" s="170">
        <v>40.94</v>
      </c>
      <c r="Z6" s="170">
        <v>47.02</v>
      </c>
      <c r="AA6" s="170">
        <v>52</v>
      </c>
      <c r="AB6" s="170">
        <v>59.04</v>
      </c>
      <c r="AC6" s="170">
        <v>62.33</v>
      </c>
      <c r="AD6" s="170">
        <v>61.72</v>
      </c>
      <c r="AE6" s="170">
        <v>65.17</v>
      </c>
      <c r="AF6" s="170">
        <v>71.38</v>
      </c>
      <c r="AG6" s="170">
        <v>72.489999999999995</v>
      </c>
      <c r="AH6" s="170">
        <v>67.73</v>
      </c>
      <c r="AI6" s="170">
        <v>71.650000000000006</v>
      </c>
      <c r="AJ6" s="170">
        <v>81.48</v>
      </c>
      <c r="AK6" s="170">
        <v>79.150000000000006</v>
      </c>
      <c r="AL6" s="170">
        <v>71.709999999999994</v>
      </c>
      <c r="AM6" s="170">
        <v>83.22</v>
      </c>
      <c r="AN6" s="170">
        <v>91.64</v>
      </c>
      <c r="AO6" s="170">
        <v>108.5</v>
      </c>
      <c r="AP6" s="170">
        <v>101.78</v>
      </c>
      <c r="AQ6" s="170">
        <v>109.55</v>
      </c>
      <c r="AR6" s="170">
        <v>114.84</v>
      </c>
      <c r="AS6" s="170">
        <v>101.62</v>
      </c>
      <c r="AT6" s="170">
        <v>93.67</v>
      </c>
      <c r="AU6" s="170">
        <v>84.26</v>
      </c>
      <c r="AV6" s="170">
        <v>87.55</v>
      </c>
      <c r="AW6" s="170">
        <v>84.37</v>
      </c>
      <c r="AX6" s="170">
        <v>76.44</v>
      </c>
      <c r="AY6" s="170">
        <v>78.12</v>
      </c>
      <c r="AZ6" s="170">
        <v>76.83</v>
      </c>
      <c r="BA6" s="170">
        <v>73.28</v>
      </c>
      <c r="BB6" s="170">
        <v>79.45</v>
      </c>
      <c r="BC6" s="170">
        <v>71.58</v>
      </c>
      <c r="BD6" s="170">
        <v>70.25</v>
      </c>
      <c r="BE6" s="170">
        <v>76.069999999999993</v>
      </c>
      <c r="BF6" s="170">
        <v>81.39</v>
      </c>
      <c r="BG6" s="170">
        <v>89.43</v>
      </c>
      <c r="BH6" s="170">
        <v>85.8</v>
      </c>
      <c r="BI6" s="236">
        <v>86</v>
      </c>
      <c r="BJ6" s="236">
        <v>86</v>
      </c>
      <c r="BK6" s="236">
        <v>88</v>
      </c>
      <c r="BL6" s="236">
        <v>90</v>
      </c>
      <c r="BM6" s="236">
        <v>91</v>
      </c>
      <c r="BN6" s="236">
        <v>91</v>
      </c>
      <c r="BO6" s="236">
        <v>90</v>
      </c>
      <c r="BP6" s="236">
        <v>90</v>
      </c>
      <c r="BQ6" s="236">
        <v>89</v>
      </c>
      <c r="BR6" s="236">
        <v>89</v>
      </c>
      <c r="BS6" s="236">
        <v>89</v>
      </c>
      <c r="BT6" s="236">
        <v>88</v>
      </c>
      <c r="BU6" s="236">
        <v>88</v>
      </c>
      <c r="BV6" s="236">
        <v>88</v>
      </c>
    </row>
    <row r="7" spans="1:74" ht="11.15" customHeight="1" x14ac:dyDescent="0.25">
      <c r="A7" s="40" t="s">
        <v>90</v>
      </c>
      <c r="B7" s="119" t="s">
        <v>89</v>
      </c>
      <c r="C7" s="170">
        <v>59.41</v>
      </c>
      <c r="D7" s="170">
        <v>63.960999999999999</v>
      </c>
      <c r="E7" s="170">
        <v>66.138999999999996</v>
      </c>
      <c r="F7" s="170">
        <v>71.233000000000004</v>
      </c>
      <c r="G7" s="170">
        <v>71.317999999999998</v>
      </c>
      <c r="H7" s="170">
        <v>64.221000000000004</v>
      </c>
      <c r="I7" s="170">
        <v>63.918999999999997</v>
      </c>
      <c r="J7" s="170">
        <v>59.042000000000002</v>
      </c>
      <c r="K7" s="170">
        <v>62.826999999999998</v>
      </c>
      <c r="L7" s="170">
        <v>59.713000000000001</v>
      </c>
      <c r="M7" s="170">
        <v>63.212000000000003</v>
      </c>
      <c r="N7" s="170">
        <v>67.31</v>
      </c>
      <c r="O7" s="170">
        <v>63.65</v>
      </c>
      <c r="P7" s="170">
        <v>55.66</v>
      </c>
      <c r="Q7" s="170">
        <v>32.01</v>
      </c>
      <c r="R7" s="170">
        <v>18.38</v>
      </c>
      <c r="S7" s="170">
        <v>29.38</v>
      </c>
      <c r="T7" s="170">
        <v>40.270000000000003</v>
      </c>
      <c r="U7" s="170">
        <v>43.24</v>
      </c>
      <c r="V7" s="170">
        <v>44.74</v>
      </c>
      <c r="W7" s="170">
        <v>40.909999999999997</v>
      </c>
      <c r="X7" s="170">
        <v>40.19</v>
      </c>
      <c r="Y7" s="170">
        <v>42.69</v>
      </c>
      <c r="Z7" s="170">
        <v>49.99</v>
      </c>
      <c r="AA7" s="170">
        <v>54.77</v>
      </c>
      <c r="AB7" s="170">
        <v>62.28</v>
      </c>
      <c r="AC7" s="170">
        <v>65.41</v>
      </c>
      <c r="AD7" s="170">
        <v>64.81</v>
      </c>
      <c r="AE7" s="170">
        <v>68.53</v>
      </c>
      <c r="AF7" s="170">
        <v>73.16</v>
      </c>
      <c r="AG7" s="170">
        <v>75.17</v>
      </c>
      <c r="AH7" s="170">
        <v>70.75</v>
      </c>
      <c r="AI7" s="170">
        <v>74.489999999999995</v>
      </c>
      <c r="AJ7" s="170">
        <v>83.54</v>
      </c>
      <c r="AK7" s="170">
        <v>81.05</v>
      </c>
      <c r="AL7" s="170">
        <v>74.17</v>
      </c>
      <c r="AM7" s="170">
        <v>86.51</v>
      </c>
      <c r="AN7" s="170">
        <v>97.13</v>
      </c>
      <c r="AO7" s="170">
        <v>117.25</v>
      </c>
      <c r="AP7" s="170">
        <v>104.58</v>
      </c>
      <c r="AQ7" s="170">
        <v>113.38</v>
      </c>
      <c r="AR7" s="170">
        <v>122.71</v>
      </c>
      <c r="AS7" s="170">
        <v>111.93</v>
      </c>
      <c r="AT7" s="170">
        <v>100.45</v>
      </c>
      <c r="AU7" s="170">
        <v>89.76</v>
      </c>
      <c r="AV7" s="170">
        <v>93.33</v>
      </c>
      <c r="AW7" s="170">
        <v>91.42</v>
      </c>
      <c r="AX7" s="170">
        <v>80.92</v>
      </c>
      <c r="AY7" s="170">
        <v>82.5</v>
      </c>
      <c r="AZ7" s="170">
        <v>82.59</v>
      </c>
      <c r="BA7" s="170">
        <v>78.430000000000007</v>
      </c>
      <c r="BB7" s="170">
        <v>84.64</v>
      </c>
      <c r="BC7" s="170">
        <v>75.47</v>
      </c>
      <c r="BD7" s="170">
        <v>74.84</v>
      </c>
      <c r="BE7" s="170">
        <v>80.11</v>
      </c>
      <c r="BF7" s="170">
        <v>86.15</v>
      </c>
      <c r="BG7" s="170">
        <v>93.72</v>
      </c>
      <c r="BH7" s="170">
        <v>90.78</v>
      </c>
      <c r="BI7" s="236">
        <v>90</v>
      </c>
      <c r="BJ7" s="236">
        <v>90</v>
      </c>
      <c r="BK7" s="236">
        <v>92</v>
      </c>
      <c r="BL7" s="236">
        <v>94</v>
      </c>
      <c r="BM7" s="236">
        <v>95</v>
      </c>
      <c r="BN7" s="236">
        <v>95</v>
      </c>
      <c r="BO7" s="236">
        <v>94</v>
      </c>
      <c r="BP7" s="236">
        <v>94</v>
      </c>
      <c r="BQ7" s="236">
        <v>93</v>
      </c>
      <c r="BR7" s="236">
        <v>93</v>
      </c>
      <c r="BS7" s="236">
        <v>93</v>
      </c>
      <c r="BT7" s="236">
        <v>92</v>
      </c>
      <c r="BU7" s="236">
        <v>92</v>
      </c>
      <c r="BV7" s="236">
        <v>92</v>
      </c>
    </row>
    <row r="8" spans="1:74" ht="11.15" customHeight="1" x14ac:dyDescent="0.25">
      <c r="A8" s="40" t="s">
        <v>498</v>
      </c>
      <c r="B8" s="480" t="s">
        <v>945</v>
      </c>
      <c r="C8" s="170">
        <v>49.71</v>
      </c>
      <c r="D8" s="170">
        <v>56.66</v>
      </c>
      <c r="E8" s="170">
        <v>61.14</v>
      </c>
      <c r="F8" s="170">
        <v>65.42</v>
      </c>
      <c r="G8" s="170">
        <v>65.03</v>
      </c>
      <c r="H8" s="170">
        <v>58.16</v>
      </c>
      <c r="I8" s="170">
        <v>59.18</v>
      </c>
      <c r="J8" s="170">
        <v>55.41</v>
      </c>
      <c r="K8" s="170">
        <v>57.31</v>
      </c>
      <c r="L8" s="170">
        <v>54.44</v>
      </c>
      <c r="M8" s="170">
        <v>55.27</v>
      </c>
      <c r="N8" s="170">
        <v>56.85</v>
      </c>
      <c r="O8" s="170">
        <v>53.87</v>
      </c>
      <c r="P8" s="170">
        <v>47.39</v>
      </c>
      <c r="Q8" s="170">
        <v>28.5</v>
      </c>
      <c r="R8" s="170">
        <v>16.739999999999998</v>
      </c>
      <c r="S8" s="170">
        <v>22.56</v>
      </c>
      <c r="T8" s="170">
        <v>36.14</v>
      </c>
      <c r="U8" s="170">
        <v>39.33</v>
      </c>
      <c r="V8" s="170">
        <v>41.72</v>
      </c>
      <c r="W8" s="170">
        <v>38.729999999999997</v>
      </c>
      <c r="X8" s="170">
        <v>37.81</v>
      </c>
      <c r="Y8" s="170">
        <v>39.15</v>
      </c>
      <c r="Z8" s="170">
        <v>45.34</v>
      </c>
      <c r="AA8" s="170">
        <v>49.6</v>
      </c>
      <c r="AB8" s="170">
        <v>55.71</v>
      </c>
      <c r="AC8" s="170">
        <v>59.84</v>
      </c>
      <c r="AD8" s="170">
        <v>60.88</v>
      </c>
      <c r="AE8" s="170">
        <v>63.81</v>
      </c>
      <c r="AF8" s="170">
        <v>68.86</v>
      </c>
      <c r="AG8" s="170">
        <v>69.91</v>
      </c>
      <c r="AH8" s="170">
        <v>65.72</v>
      </c>
      <c r="AI8" s="170">
        <v>69.27</v>
      </c>
      <c r="AJ8" s="170">
        <v>75.94</v>
      </c>
      <c r="AK8" s="170">
        <v>76.61</v>
      </c>
      <c r="AL8" s="170">
        <v>68.22</v>
      </c>
      <c r="AM8" s="170">
        <v>76.92</v>
      </c>
      <c r="AN8" s="170">
        <v>87.73</v>
      </c>
      <c r="AO8" s="170">
        <v>104.39</v>
      </c>
      <c r="AP8" s="170">
        <v>102.7</v>
      </c>
      <c r="AQ8" s="170">
        <v>108.71</v>
      </c>
      <c r="AR8" s="170">
        <v>112.06</v>
      </c>
      <c r="AS8" s="170">
        <v>99.67</v>
      </c>
      <c r="AT8" s="170">
        <v>92.21</v>
      </c>
      <c r="AU8" s="170">
        <v>83.3</v>
      </c>
      <c r="AV8" s="170">
        <v>84.26</v>
      </c>
      <c r="AW8" s="170">
        <v>79.31</v>
      </c>
      <c r="AX8" s="170">
        <v>70.89</v>
      </c>
      <c r="AY8" s="170">
        <v>70.23</v>
      </c>
      <c r="AZ8" s="170">
        <v>69.52</v>
      </c>
      <c r="BA8" s="170">
        <v>68.45</v>
      </c>
      <c r="BB8" s="170">
        <v>74.83</v>
      </c>
      <c r="BC8" s="170">
        <v>69.510000000000005</v>
      </c>
      <c r="BD8" s="170">
        <v>69.63</v>
      </c>
      <c r="BE8" s="170">
        <v>74.7</v>
      </c>
      <c r="BF8" s="170">
        <v>78.02</v>
      </c>
      <c r="BG8" s="170">
        <v>86.68</v>
      </c>
      <c r="BH8" s="170">
        <v>83.05</v>
      </c>
      <c r="BI8" s="236">
        <v>83.25</v>
      </c>
      <c r="BJ8" s="236">
        <v>83.25</v>
      </c>
      <c r="BK8" s="236">
        <v>85.25</v>
      </c>
      <c r="BL8" s="236">
        <v>87.25</v>
      </c>
      <c r="BM8" s="236">
        <v>88.25</v>
      </c>
      <c r="BN8" s="236">
        <v>88.25</v>
      </c>
      <c r="BO8" s="236">
        <v>87.25</v>
      </c>
      <c r="BP8" s="236">
        <v>87.25</v>
      </c>
      <c r="BQ8" s="236">
        <v>86.25</v>
      </c>
      <c r="BR8" s="236">
        <v>86.25</v>
      </c>
      <c r="BS8" s="236">
        <v>86.25</v>
      </c>
      <c r="BT8" s="236">
        <v>85.25</v>
      </c>
      <c r="BU8" s="236">
        <v>85.25</v>
      </c>
      <c r="BV8" s="236">
        <v>85.25</v>
      </c>
    </row>
    <row r="9" spans="1:74" ht="11.15" customHeight="1" x14ac:dyDescent="0.25">
      <c r="A9" s="40" t="s">
        <v>759</v>
      </c>
      <c r="B9" s="480" t="s">
        <v>944</v>
      </c>
      <c r="C9" s="170">
        <v>52.29</v>
      </c>
      <c r="D9" s="170">
        <v>57.62</v>
      </c>
      <c r="E9" s="170">
        <v>61.64</v>
      </c>
      <c r="F9" s="170">
        <v>66.510000000000005</v>
      </c>
      <c r="G9" s="170">
        <v>65.11</v>
      </c>
      <c r="H9" s="170">
        <v>59.16</v>
      </c>
      <c r="I9" s="170">
        <v>60.53</v>
      </c>
      <c r="J9" s="170">
        <v>56.9</v>
      </c>
      <c r="K9" s="170">
        <v>58.6</v>
      </c>
      <c r="L9" s="170">
        <v>55.85</v>
      </c>
      <c r="M9" s="170">
        <v>57.88</v>
      </c>
      <c r="N9" s="170">
        <v>60.27</v>
      </c>
      <c r="O9" s="170">
        <v>57.92</v>
      </c>
      <c r="P9" s="170">
        <v>51.37</v>
      </c>
      <c r="Q9" s="170">
        <v>32.549999999999997</v>
      </c>
      <c r="R9" s="170">
        <v>19.32</v>
      </c>
      <c r="S9" s="170">
        <v>23.55</v>
      </c>
      <c r="T9" s="170">
        <v>36.799999999999997</v>
      </c>
      <c r="U9" s="170">
        <v>40.08</v>
      </c>
      <c r="V9" s="170">
        <v>42.42</v>
      </c>
      <c r="W9" s="170">
        <v>39.81</v>
      </c>
      <c r="X9" s="170">
        <v>39.21</v>
      </c>
      <c r="Y9" s="170">
        <v>40.68</v>
      </c>
      <c r="Z9" s="170">
        <v>46.2</v>
      </c>
      <c r="AA9" s="170">
        <v>51.39</v>
      </c>
      <c r="AB9" s="170">
        <v>58.41</v>
      </c>
      <c r="AC9" s="170">
        <v>61.97</v>
      </c>
      <c r="AD9" s="170">
        <v>62.4</v>
      </c>
      <c r="AE9" s="170">
        <v>65.150000000000006</v>
      </c>
      <c r="AF9" s="170">
        <v>70.55</v>
      </c>
      <c r="AG9" s="170">
        <v>71.98</v>
      </c>
      <c r="AH9" s="170">
        <v>67.89</v>
      </c>
      <c r="AI9" s="170">
        <v>71.099999999999994</v>
      </c>
      <c r="AJ9" s="170">
        <v>78.83</v>
      </c>
      <c r="AK9" s="170">
        <v>78.47</v>
      </c>
      <c r="AL9" s="170">
        <v>71.98</v>
      </c>
      <c r="AM9" s="170">
        <v>80.260000000000005</v>
      </c>
      <c r="AN9" s="170">
        <v>90.21</v>
      </c>
      <c r="AO9" s="170">
        <v>106.98</v>
      </c>
      <c r="AP9" s="170">
        <v>105.22</v>
      </c>
      <c r="AQ9" s="170">
        <v>110.43</v>
      </c>
      <c r="AR9" s="170">
        <v>114.44</v>
      </c>
      <c r="AS9" s="170">
        <v>102.82</v>
      </c>
      <c r="AT9" s="170">
        <v>95.8</v>
      </c>
      <c r="AU9" s="170">
        <v>86.57</v>
      </c>
      <c r="AV9" s="170">
        <v>88.02</v>
      </c>
      <c r="AW9" s="170">
        <v>84.57</v>
      </c>
      <c r="AX9" s="170">
        <v>76.56</v>
      </c>
      <c r="AY9" s="170">
        <v>75.63</v>
      </c>
      <c r="AZ9" s="170">
        <v>74.8</v>
      </c>
      <c r="BA9" s="170">
        <v>72.959999999999994</v>
      </c>
      <c r="BB9" s="170">
        <v>78.38</v>
      </c>
      <c r="BC9" s="170">
        <v>72.349999999999994</v>
      </c>
      <c r="BD9" s="170">
        <v>71.430000000000007</v>
      </c>
      <c r="BE9" s="170">
        <v>76.33</v>
      </c>
      <c r="BF9" s="170">
        <v>80.97</v>
      </c>
      <c r="BG9" s="170">
        <v>88.93</v>
      </c>
      <c r="BH9" s="170">
        <v>85.3</v>
      </c>
      <c r="BI9" s="236">
        <v>85.5</v>
      </c>
      <c r="BJ9" s="236">
        <v>85.5</v>
      </c>
      <c r="BK9" s="236">
        <v>87.5</v>
      </c>
      <c r="BL9" s="236">
        <v>89.5</v>
      </c>
      <c r="BM9" s="236">
        <v>90.5</v>
      </c>
      <c r="BN9" s="236">
        <v>90.5</v>
      </c>
      <c r="BO9" s="236">
        <v>89.5</v>
      </c>
      <c r="BP9" s="236">
        <v>89.5</v>
      </c>
      <c r="BQ9" s="236">
        <v>88.5</v>
      </c>
      <c r="BR9" s="236">
        <v>88.5</v>
      </c>
      <c r="BS9" s="236">
        <v>88.5</v>
      </c>
      <c r="BT9" s="236">
        <v>87.5</v>
      </c>
      <c r="BU9" s="236">
        <v>87.5</v>
      </c>
      <c r="BV9" s="236">
        <v>87.5</v>
      </c>
    </row>
    <row r="10" spans="1:74" ht="11.15" customHeight="1" x14ac:dyDescent="0.25">
      <c r="A10" s="37"/>
      <c r="B10" s="38" t="s">
        <v>946</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593"/>
      <c r="BJ10" s="300"/>
      <c r="BK10" s="300"/>
      <c r="BL10" s="300"/>
      <c r="BM10" s="300"/>
      <c r="BN10" s="300"/>
      <c r="BO10" s="300"/>
      <c r="BP10" s="300"/>
      <c r="BQ10" s="300"/>
      <c r="BR10" s="300"/>
      <c r="BS10" s="300"/>
      <c r="BT10" s="300"/>
      <c r="BU10" s="300"/>
      <c r="BV10" s="300"/>
    </row>
    <row r="11" spans="1:74" ht="11.15" customHeight="1" x14ac:dyDescent="0.25">
      <c r="A11" s="37"/>
      <c r="B11" s="38" t="s">
        <v>526</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300"/>
      <c r="BJ11" s="300"/>
      <c r="BK11" s="300"/>
      <c r="BL11" s="300"/>
      <c r="BM11" s="300"/>
      <c r="BN11" s="300"/>
      <c r="BO11" s="300"/>
      <c r="BP11" s="300"/>
      <c r="BQ11" s="300"/>
      <c r="BR11" s="300"/>
      <c r="BS11" s="300"/>
      <c r="BT11" s="300"/>
      <c r="BU11" s="300"/>
      <c r="BV11" s="300"/>
    </row>
    <row r="12" spans="1:74" ht="11.15" customHeight="1" x14ac:dyDescent="0.25">
      <c r="A12" s="40" t="s">
        <v>744</v>
      </c>
      <c r="B12" s="119" t="s">
        <v>527</v>
      </c>
      <c r="C12" s="190">
        <v>148.30000000000001</v>
      </c>
      <c r="D12" s="190">
        <v>162.4</v>
      </c>
      <c r="E12" s="190">
        <v>188.1</v>
      </c>
      <c r="F12" s="190">
        <v>213.8</v>
      </c>
      <c r="G12" s="190">
        <v>211</v>
      </c>
      <c r="H12" s="190">
        <v>190.9</v>
      </c>
      <c r="I12" s="190">
        <v>198.4</v>
      </c>
      <c r="J12" s="190">
        <v>182</v>
      </c>
      <c r="K12" s="190">
        <v>185.4</v>
      </c>
      <c r="L12" s="190">
        <v>187.1</v>
      </c>
      <c r="M12" s="190">
        <v>181.9</v>
      </c>
      <c r="N12" s="190">
        <v>175.7</v>
      </c>
      <c r="O12" s="190">
        <v>174.3</v>
      </c>
      <c r="P12" s="190">
        <v>166.9</v>
      </c>
      <c r="Q12" s="190">
        <v>112.7</v>
      </c>
      <c r="R12" s="190">
        <v>64.5</v>
      </c>
      <c r="S12" s="190">
        <v>104.9</v>
      </c>
      <c r="T12" s="190">
        <v>131.1</v>
      </c>
      <c r="U12" s="190">
        <v>138</v>
      </c>
      <c r="V12" s="190">
        <v>138.9</v>
      </c>
      <c r="W12" s="190">
        <v>135.4</v>
      </c>
      <c r="X12" s="190">
        <v>131.19999999999999</v>
      </c>
      <c r="Y12" s="190">
        <v>128.69999999999999</v>
      </c>
      <c r="Z12" s="190">
        <v>139.4</v>
      </c>
      <c r="AA12" s="190">
        <v>157.5</v>
      </c>
      <c r="AB12" s="190">
        <v>178.4</v>
      </c>
      <c r="AC12" s="190">
        <v>201.1</v>
      </c>
      <c r="AD12" s="190">
        <v>205.5</v>
      </c>
      <c r="AE12" s="190">
        <v>218.1</v>
      </c>
      <c r="AF12" s="190">
        <v>225.2</v>
      </c>
      <c r="AG12" s="190">
        <v>233.7</v>
      </c>
      <c r="AH12" s="190">
        <v>230.2</v>
      </c>
      <c r="AI12" s="190">
        <v>231</v>
      </c>
      <c r="AJ12" s="190">
        <v>249.4</v>
      </c>
      <c r="AK12" s="190">
        <v>248.4</v>
      </c>
      <c r="AL12" s="190">
        <v>230.4</v>
      </c>
      <c r="AM12" s="190">
        <v>242.3</v>
      </c>
      <c r="AN12" s="190">
        <v>263.89999999999998</v>
      </c>
      <c r="AO12" s="190">
        <v>323.2</v>
      </c>
      <c r="AP12" s="190">
        <v>325.95240000000001</v>
      </c>
      <c r="AQ12" s="190">
        <v>386.60239999999999</v>
      </c>
      <c r="AR12" s="190">
        <v>412.33839999999998</v>
      </c>
      <c r="AS12" s="190">
        <v>337.64400000000001</v>
      </c>
      <c r="AT12" s="190">
        <v>305.18360000000001</v>
      </c>
      <c r="AU12" s="190">
        <v>290.3245</v>
      </c>
      <c r="AV12" s="190">
        <v>300.13810000000001</v>
      </c>
      <c r="AW12" s="190">
        <v>270.36649999999997</v>
      </c>
      <c r="AX12" s="190">
        <v>229.08250000000001</v>
      </c>
      <c r="AY12" s="190">
        <v>261.60230000000001</v>
      </c>
      <c r="AZ12" s="190">
        <v>260.42570000000001</v>
      </c>
      <c r="BA12" s="190">
        <v>263.38602764000001</v>
      </c>
      <c r="BB12" s="190">
        <v>274.38575888000003</v>
      </c>
      <c r="BC12" s="190">
        <v>258.14268247000001</v>
      </c>
      <c r="BD12" s="190">
        <v>261.52202756000003</v>
      </c>
      <c r="BE12" s="190">
        <v>279.34427497000001</v>
      </c>
      <c r="BF12" s="190">
        <v>301.70080000000002</v>
      </c>
      <c r="BG12" s="190">
        <v>306.85489999999999</v>
      </c>
      <c r="BH12" s="190">
        <v>249.4385</v>
      </c>
      <c r="BI12" s="242">
        <v>234.77080000000001</v>
      </c>
      <c r="BJ12" s="242">
        <v>247.45930000000001</v>
      </c>
      <c r="BK12" s="242">
        <v>244.49959999999999</v>
      </c>
      <c r="BL12" s="242">
        <v>249.49359999999999</v>
      </c>
      <c r="BM12" s="242">
        <v>266.14490000000001</v>
      </c>
      <c r="BN12" s="242">
        <v>278.75880000000001</v>
      </c>
      <c r="BO12" s="242">
        <v>286.61110000000002</v>
      </c>
      <c r="BP12" s="242">
        <v>300.57279999999997</v>
      </c>
      <c r="BQ12" s="242">
        <v>297.01280000000003</v>
      </c>
      <c r="BR12" s="242">
        <v>295.46249999999998</v>
      </c>
      <c r="BS12" s="242">
        <v>281.56700000000001</v>
      </c>
      <c r="BT12" s="242">
        <v>267.76659999999998</v>
      </c>
      <c r="BU12" s="242">
        <v>260.0924</v>
      </c>
      <c r="BV12" s="242">
        <v>255.97049999999999</v>
      </c>
    </row>
    <row r="13" spans="1:74" ht="11.15" customHeight="1" x14ac:dyDescent="0.25">
      <c r="A13" s="37" t="s">
        <v>760</v>
      </c>
      <c r="B13" s="119" t="s">
        <v>532</v>
      </c>
      <c r="C13" s="190">
        <v>178.9</v>
      </c>
      <c r="D13" s="190">
        <v>195</v>
      </c>
      <c r="E13" s="190">
        <v>202</v>
      </c>
      <c r="F13" s="190">
        <v>210</v>
      </c>
      <c r="G13" s="190">
        <v>210.6</v>
      </c>
      <c r="H13" s="190">
        <v>187.4</v>
      </c>
      <c r="I13" s="190">
        <v>193.8</v>
      </c>
      <c r="J13" s="190">
        <v>186.5</v>
      </c>
      <c r="K13" s="190">
        <v>195.5</v>
      </c>
      <c r="L13" s="190">
        <v>198.4</v>
      </c>
      <c r="M13" s="190">
        <v>197.4</v>
      </c>
      <c r="N13" s="190">
        <v>194.3</v>
      </c>
      <c r="O13" s="190">
        <v>185.8</v>
      </c>
      <c r="P13" s="190">
        <v>167.1</v>
      </c>
      <c r="Q13" s="190">
        <v>127.8</v>
      </c>
      <c r="R13" s="190">
        <v>90.8</v>
      </c>
      <c r="S13" s="190">
        <v>87.8</v>
      </c>
      <c r="T13" s="190">
        <v>113.5</v>
      </c>
      <c r="U13" s="190">
        <v>125.4</v>
      </c>
      <c r="V13" s="190">
        <v>127.5</v>
      </c>
      <c r="W13" s="190">
        <v>119.5</v>
      </c>
      <c r="X13" s="190">
        <v>121.5</v>
      </c>
      <c r="Y13" s="190">
        <v>131.5</v>
      </c>
      <c r="Z13" s="190">
        <v>147.5</v>
      </c>
      <c r="AA13" s="190">
        <v>158</v>
      </c>
      <c r="AB13" s="190">
        <v>180.6</v>
      </c>
      <c r="AC13" s="190">
        <v>195.6</v>
      </c>
      <c r="AD13" s="190">
        <v>191.1</v>
      </c>
      <c r="AE13" s="190">
        <v>207.2</v>
      </c>
      <c r="AF13" s="190">
        <v>214.7</v>
      </c>
      <c r="AG13" s="190">
        <v>218.2</v>
      </c>
      <c r="AH13" s="190">
        <v>214.6</v>
      </c>
      <c r="AI13" s="190">
        <v>224</v>
      </c>
      <c r="AJ13" s="190">
        <v>250.4</v>
      </c>
      <c r="AK13" s="190">
        <v>245.4</v>
      </c>
      <c r="AL13" s="190">
        <v>227.3</v>
      </c>
      <c r="AM13" s="190">
        <v>255</v>
      </c>
      <c r="AN13" s="190">
        <v>283</v>
      </c>
      <c r="AO13" s="190">
        <v>358.2</v>
      </c>
      <c r="AP13" s="190">
        <v>395.21679999999998</v>
      </c>
      <c r="AQ13" s="190">
        <v>423.03039999999999</v>
      </c>
      <c r="AR13" s="190">
        <v>435.41809999999998</v>
      </c>
      <c r="AS13" s="190">
        <v>368.70389999999998</v>
      </c>
      <c r="AT13" s="190">
        <v>356.71660000000003</v>
      </c>
      <c r="AU13" s="190">
        <v>345.30250000000001</v>
      </c>
      <c r="AV13" s="190">
        <v>413.77859999999998</v>
      </c>
      <c r="AW13" s="190">
        <v>362.411</v>
      </c>
      <c r="AX13" s="190">
        <v>305.2208</v>
      </c>
      <c r="AY13" s="190">
        <v>325.91489999999999</v>
      </c>
      <c r="AZ13" s="190">
        <v>285.02640000000002</v>
      </c>
      <c r="BA13" s="190">
        <v>274.21944739999998</v>
      </c>
      <c r="BB13" s="190">
        <v>257.14560627999998</v>
      </c>
      <c r="BC13" s="190">
        <v>236.90454403999999</v>
      </c>
      <c r="BD13" s="190">
        <v>242.73614601</v>
      </c>
      <c r="BE13" s="190">
        <v>268.77344390000002</v>
      </c>
      <c r="BF13" s="190">
        <v>315.70740000000001</v>
      </c>
      <c r="BG13" s="190">
        <v>340.3261</v>
      </c>
      <c r="BH13" s="190">
        <v>311.66379999999998</v>
      </c>
      <c r="BI13" s="242">
        <v>297.82400000000001</v>
      </c>
      <c r="BJ13" s="242">
        <v>296.19659999999999</v>
      </c>
      <c r="BK13" s="242">
        <v>309.14240000000001</v>
      </c>
      <c r="BL13" s="242">
        <v>308.02390000000003</v>
      </c>
      <c r="BM13" s="242">
        <v>307.79469999999998</v>
      </c>
      <c r="BN13" s="242">
        <v>301.29500000000002</v>
      </c>
      <c r="BO13" s="242">
        <v>293.03719999999998</v>
      </c>
      <c r="BP13" s="242">
        <v>288.84620000000001</v>
      </c>
      <c r="BQ13" s="242">
        <v>286.76560000000001</v>
      </c>
      <c r="BR13" s="242">
        <v>292.84629999999999</v>
      </c>
      <c r="BS13" s="242">
        <v>295.63619999999997</v>
      </c>
      <c r="BT13" s="242">
        <v>301.11709999999999</v>
      </c>
      <c r="BU13" s="242">
        <v>309.43099999999998</v>
      </c>
      <c r="BV13" s="242">
        <v>299.81830000000002</v>
      </c>
    </row>
    <row r="14" spans="1:74" ht="11.15" customHeight="1" x14ac:dyDescent="0.25">
      <c r="A14" s="40" t="s">
        <v>502</v>
      </c>
      <c r="B14" s="480" t="s">
        <v>1240</v>
      </c>
      <c r="C14" s="190">
        <v>181.3</v>
      </c>
      <c r="D14" s="190">
        <v>190.7</v>
      </c>
      <c r="E14" s="190">
        <v>195.8</v>
      </c>
      <c r="F14" s="190">
        <v>199.3</v>
      </c>
      <c r="G14" s="190">
        <v>198.9</v>
      </c>
      <c r="H14" s="190">
        <v>182.4</v>
      </c>
      <c r="I14" s="190">
        <v>184.7</v>
      </c>
      <c r="J14" s="190">
        <v>179.5</v>
      </c>
      <c r="K14" s="190">
        <v>190.1</v>
      </c>
      <c r="L14" s="190">
        <v>192.6</v>
      </c>
      <c r="M14" s="190">
        <v>188.4</v>
      </c>
      <c r="N14" s="190">
        <v>191.9</v>
      </c>
      <c r="O14" s="190">
        <v>186.3</v>
      </c>
      <c r="P14" s="190">
        <v>162.69999999999999</v>
      </c>
      <c r="Q14" s="190">
        <v>123.8</v>
      </c>
      <c r="R14" s="190">
        <v>87.2</v>
      </c>
      <c r="S14" s="190">
        <v>79.5</v>
      </c>
      <c r="T14" s="190">
        <v>100.2</v>
      </c>
      <c r="U14" s="190">
        <v>115.2</v>
      </c>
      <c r="V14" s="190">
        <v>117.9</v>
      </c>
      <c r="W14" s="190">
        <v>109.1</v>
      </c>
      <c r="X14" s="190">
        <v>108.9</v>
      </c>
      <c r="Y14" s="190">
        <v>115.6</v>
      </c>
      <c r="Z14" s="190">
        <v>134.1</v>
      </c>
      <c r="AA14" s="190">
        <v>148.1</v>
      </c>
      <c r="AB14" s="190">
        <v>166.7</v>
      </c>
      <c r="AC14" s="190">
        <v>172.6</v>
      </c>
      <c r="AD14" s="190">
        <v>170</v>
      </c>
      <c r="AE14" s="190">
        <v>180.6</v>
      </c>
      <c r="AF14" s="190">
        <v>192.7</v>
      </c>
      <c r="AG14" s="190">
        <v>193.1</v>
      </c>
      <c r="AH14" s="190">
        <v>188.5</v>
      </c>
      <c r="AI14" s="190">
        <v>204.1</v>
      </c>
      <c r="AJ14" s="190">
        <v>235.6</v>
      </c>
      <c r="AK14" s="190">
        <v>226.7</v>
      </c>
      <c r="AL14" s="190">
        <v>211.1</v>
      </c>
      <c r="AM14" s="190">
        <v>243.8</v>
      </c>
      <c r="AN14" s="190">
        <v>274.2</v>
      </c>
      <c r="AO14" s="190">
        <v>347.9</v>
      </c>
      <c r="AP14" s="190">
        <v>386.47829999999999</v>
      </c>
      <c r="AQ14" s="190">
        <v>449.47539999999998</v>
      </c>
      <c r="AR14" s="190">
        <v>418.53199999999998</v>
      </c>
      <c r="AS14" s="190">
        <v>359.15440000000001</v>
      </c>
      <c r="AT14" s="190">
        <v>341.27120000000002</v>
      </c>
      <c r="AU14" s="190">
        <v>334.15410000000003</v>
      </c>
      <c r="AV14" s="190">
        <v>421.14420000000001</v>
      </c>
      <c r="AW14" s="190">
        <v>382.6814</v>
      </c>
      <c r="AX14" s="190">
        <v>295.77319999999997</v>
      </c>
      <c r="AY14" s="190">
        <v>307.88</v>
      </c>
      <c r="AZ14" s="190">
        <v>265.42219999999998</v>
      </c>
      <c r="BA14" s="190">
        <v>257.39330000000001</v>
      </c>
      <c r="BB14" s="190">
        <v>243.74449999999999</v>
      </c>
      <c r="BC14" s="190">
        <v>218.50120000000001</v>
      </c>
      <c r="BD14" s="190">
        <v>228.77809999999999</v>
      </c>
      <c r="BE14" s="190">
        <v>250.541</v>
      </c>
      <c r="BF14" s="190">
        <v>294.83870000000002</v>
      </c>
      <c r="BG14" s="190">
        <v>316.84030000000001</v>
      </c>
      <c r="BH14" s="190">
        <v>300.3707</v>
      </c>
      <c r="BI14" s="242">
        <v>289.07400000000001</v>
      </c>
      <c r="BJ14" s="242">
        <v>293.41849999999999</v>
      </c>
      <c r="BK14" s="242">
        <v>301.37740000000002</v>
      </c>
      <c r="BL14" s="242">
        <v>296.25639999999999</v>
      </c>
      <c r="BM14" s="242">
        <v>296.34769999999997</v>
      </c>
      <c r="BN14" s="242">
        <v>286.40179999999998</v>
      </c>
      <c r="BO14" s="242">
        <v>281.0222</v>
      </c>
      <c r="BP14" s="242">
        <v>269.95100000000002</v>
      </c>
      <c r="BQ14" s="242">
        <v>266.6979</v>
      </c>
      <c r="BR14" s="242">
        <v>274.20949999999999</v>
      </c>
      <c r="BS14" s="242">
        <v>276.6087</v>
      </c>
      <c r="BT14" s="242">
        <v>288.83460000000002</v>
      </c>
      <c r="BU14" s="242">
        <v>296.74310000000003</v>
      </c>
      <c r="BV14" s="242">
        <v>291.28379999999999</v>
      </c>
    </row>
    <row r="15" spans="1:74" ht="11.15" customHeight="1" x14ac:dyDescent="0.25">
      <c r="A15" s="37"/>
      <c r="B15" s="38" t="s">
        <v>9</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300"/>
      <c r="BJ15" s="300"/>
      <c r="BK15" s="300"/>
      <c r="BL15" s="300"/>
      <c r="BM15" s="300"/>
      <c r="BN15" s="300"/>
      <c r="BO15" s="300"/>
      <c r="BP15" s="300"/>
      <c r="BQ15" s="300"/>
      <c r="BR15" s="300"/>
      <c r="BS15" s="300"/>
      <c r="BT15" s="300"/>
      <c r="BU15" s="300"/>
      <c r="BV15" s="300"/>
    </row>
    <row r="16" spans="1:74" ht="11.15" customHeight="1" x14ac:dyDescent="0.25">
      <c r="A16" s="40" t="s">
        <v>761</v>
      </c>
      <c r="B16" s="119" t="s">
        <v>369</v>
      </c>
      <c r="C16" s="190">
        <v>182.7</v>
      </c>
      <c r="D16" s="190">
        <v>195.6</v>
      </c>
      <c r="E16" s="190">
        <v>200.5</v>
      </c>
      <c r="F16" s="190">
        <v>206.3</v>
      </c>
      <c r="G16" s="190">
        <v>214.1</v>
      </c>
      <c r="H16" s="190">
        <v>190.7</v>
      </c>
      <c r="I16" s="190">
        <v>197.3</v>
      </c>
      <c r="J16" s="190">
        <v>190.1</v>
      </c>
      <c r="K16" s="190">
        <v>193.7</v>
      </c>
      <c r="L16" s="190">
        <v>196.5</v>
      </c>
      <c r="M16" s="190">
        <v>197.9</v>
      </c>
      <c r="N16" s="190">
        <v>197.9</v>
      </c>
      <c r="O16" s="190">
        <v>195.8</v>
      </c>
      <c r="P16" s="190">
        <v>166.7</v>
      </c>
      <c r="Q16" s="190">
        <v>125.7</v>
      </c>
      <c r="R16" s="190">
        <v>74</v>
      </c>
      <c r="S16" s="190">
        <v>72.8</v>
      </c>
      <c r="T16" s="190">
        <v>104.6</v>
      </c>
      <c r="U16" s="190">
        <v>117.5</v>
      </c>
      <c r="V16" s="190">
        <v>118.8</v>
      </c>
      <c r="W16" s="190">
        <v>111</v>
      </c>
      <c r="X16" s="190">
        <v>113.4</v>
      </c>
      <c r="Y16" s="190">
        <v>121.6</v>
      </c>
      <c r="Z16" s="190">
        <v>139.5</v>
      </c>
      <c r="AA16" s="190">
        <v>148.5</v>
      </c>
      <c r="AB16" s="190">
        <v>164.2</v>
      </c>
      <c r="AC16" s="190">
        <v>176.3</v>
      </c>
      <c r="AD16" s="190">
        <v>172.4</v>
      </c>
      <c r="AE16" s="190">
        <v>182.2</v>
      </c>
      <c r="AF16" s="190">
        <v>190.6</v>
      </c>
      <c r="AG16" s="190">
        <v>198.1</v>
      </c>
      <c r="AH16" s="190">
        <v>196.5</v>
      </c>
      <c r="AI16" s="190">
        <v>203.2</v>
      </c>
      <c r="AJ16" s="190">
        <v>230.3</v>
      </c>
      <c r="AK16" s="190">
        <v>230.9</v>
      </c>
      <c r="AL16" s="190">
        <v>216.8</v>
      </c>
      <c r="AM16" s="190">
        <v>245.1</v>
      </c>
      <c r="AN16" s="190">
        <v>265.3</v>
      </c>
      <c r="AO16" s="190">
        <v>332.6</v>
      </c>
      <c r="AP16" s="190">
        <v>393.27229999999997</v>
      </c>
      <c r="AQ16" s="190">
        <v>395.19990000000001</v>
      </c>
      <c r="AR16" s="190">
        <v>411.08569999999997</v>
      </c>
      <c r="AS16" s="190">
        <v>351.45839999999998</v>
      </c>
      <c r="AT16" s="190">
        <v>337.36919999999998</v>
      </c>
      <c r="AU16" s="190">
        <v>331.51240000000001</v>
      </c>
      <c r="AV16" s="190">
        <v>379.1592</v>
      </c>
      <c r="AW16" s="190">
        <v>322.42169999999999</v>
      </c>
      <c r="AX16" s="190">
        <v>295.16000000000003</v>
      </c>
      <c r="AY16" s="190">
        <v>358.27190000000002</v>
      </c>
      <c r="AZ16" s="190">
        <v>283.7045</v>
      </c>
      <c r="BA16" s="190">
        <v>273.49950000000001</v>
      </c>
      <c r="BB16" s="190">
        <v>243.92420000000001</v>
      </c>
      <c r="BC16" s="190">
        <v>224.01249999999999</v>
      </c>
      <c r="BD16" s="190">
        <v>231.60400000000001</v>
      </c>
      <c r="BE16" s="190">
        <v>254.90039999999999</v>
      </c>
      <c r="BF16" s="190">
        <v>303.94420000000002</v>
      </c>
      <c r="BG16" s="190">
        <v>317.68889999999999</v>
      </c>
      <c r="BH16" s="190">
        <v>294.10399999999998</v>
      </c>
      <c r="BI16" s="242">
        <v>290.31029999999998</v>
      </c>
      <c r="BJ16" s="242">
        <v>298.02850000000001</v>
      </c>
      <c r="BK16" s="242">
        <v>303.93529999999998</v>
      </c>
      <c r="BL16" s="242">
        <v>300.74209999999999</v>
      </c>
      <c r="BM16" s="242">
        <v>307.77870000000001</v>
      </c>
      <c r="BN16" s="242">
        <v>301.1662</v>
      </c>
      <c r="BO16" s="242">
        <v>292.44080000000002</v>
      </c>
      <c r="BP16" s="242">
        <v>283.92349999999999</v>
      </c>
      <c r="BQ16" s="242">
        <v>283.24540000000002</v>
      </c>
      <c r="BR16" s="242">
        <v>288.14850000000001</v>
      </c>
      <c r="BS16" s="242">
        <v>290.94060000000002</v>
      </c>
      <c r="BT16" s="242">
        <v>293.52859999999998</v>
      </c>
      <c r="BU16" s="242">
        <v>301.0043</v>
      </c>
      <c r="BV16" s="242">
        <v>299.2081</v>
      </c>
    </row>
    <row r="17" spans="1:74" ht="11.15" customHeight="1" x14ac:dyDescent="0.25">
      <c r="A17" s="40" t="s">
        <v>503</v>
      </c>
      <c r="B17" s="119" t="s">
        <v>103</v>
      </c>
      <c r="C17" s="190">
        <v>142.5</v>
      </c>
      <c r="D17" s="190">
        <v>156.80000000000001</v>
      </c>
      <c r="E17" s="190">
        <v>163.9</v>
      </c>
      <c r="F17" s="190">
        <v>168.5</v>
      </c>
      <c r="G17" s="190">
        <v>163.5</v>
      </c>
      <c r="H17" s="190">
        <v>160.1</v>
      </c>
      <c r="I17" s="190">
        <v>162.5</v>
      </c>
      <c r="J17" s="190">
        <v>146.6</v>
      </c>
      <c r="K17" s="190">
        <v>156</v>
      </c>
      <c r="L17" s="190">
        <v>154.30000000000001</v>
      </c>
      <c r="M17" s="190">
        <v>159.4</v>
      </c>
      <c r="N17" s="190">
        <v>174.5</v>
      </c>
      <c r="O17" s="190">
        <v>193.9</v>
      </c>
      <c r="P17" s="190">
        <v>173.5</v>
      </c>
      <c r="Q17" s="190">
        <v>137.1</v>
      </c>
      <c r="R17" s="190">
        <v>97.6</v>
      </c>
      <c r="S17" s="190">
        <v>81.7</v>
      </c>
      <c r="T17" s="190">
        <v>94.9</v>
      </c>
      <c r="U17" s="190">
        <v>107.1</v>
      </c>
      <c r="V17" s="190">
        <v>122.4</v>
      </c>
      <c r="W17" s="190">
        <v>120</v>
      </c>
      <c r="X17" s="190">
        <v>115.1</v>
      </c>
      <c r="Y17" s="190">
        <v>114.5</v>
      </c>
      <c r="Z17" s="190">
        <v>129</v>
      </c>
      <c r="AA17" s="190">
        <v>146.19999999999999</v>
      </c>
      <c r="AB17" s="190">
        <v>161.69999999999999</v>
      </c>
      <c r="AC17" s="190">
        <v>176.6</v>
      </c>
      <c r="AD17" s="190">
        <v>175.6</v>
      </c>
      <c r="AE17" s="190">
        <v>176</v>
      </c>
      <c r="AF17" s="190">
        <v>186.7</v>
      </c>
      <c r="AG17" s="190">
        <v>196.9</v>
      </c>
      <c r="AH17" s="190">
        <v>190.1</v>
      </c>
      <c r="AI17" s="190">
        <v>195</v>
      </c>
      <c r="AJ17" s="190">
        <v>209.1</v>
      </c>
      <c r="AK17" s="190">
        <v>214.1</v>
      </c>
      <c r="AL17" s="190">
        <v>209</v>
      </c>
      <c r="AM17" s="190">
        <v>216</v>
      </c>
      <c r="AN17" s="190">
        <v>243.2</v>
      </c>
      <c r="AO17" s="190">
        <v>286.7</v>
      </c>
      <c r="AP17" s="190">
        <v>255.49180000000001</v>
      </c>
      <c r="AQ17" s="190">
        <v>255.94210000000001</v>
      </c>
      <c r="AR17" s="190">
        <v>263.75700000000001</v>
      </c>
      <c r="AS17" s="190">
        <v>244.73220000000001</v>
      </c>
      <c r="AT17" s="190">
        <v>233.09309999999999</v>
      </c>
      <c r="AU17" s="190">
        <v>211.99860000000001</v>
      </c>
      <c r="AV17" s="190">
        <v>206.95179999999999</v>
      </c>
      <c r="AW17" s="190">
        <v>203.86869999999999</v>
      </c>
      <c r="AX17" s="190">
        <v>190.64789999999999</v>
      </c>
      <c r="AY17" s="190">
        <v>197.5822</v>
      </c>
      <c r="AZ17" s="190">
        <v>199.21270000000001</v>
      </c>
      <c r="BA17" s="190">
        <v>191.6112</v>
      </c>
      <c r="BB17" s="190">
        <v>195.56139999999999</v>
      </c>
      <c r="BC17" s="190">
        <v>188.73249999999999</v>
      </c>
      <c r="BD17" s="190">
        <v>184.44540000000001</v>
      </c>
      <c r="BE17" s="190">
        <v>188.94489999999999</v>
      </c>
      <c r="BF17" s="190">
        <v>202.9385</v>
      </c>
      <c r="BG17" s="190">
        <v>217.27789999999999</v>
      </c>
      <c r="BH17" s="190">
        <v>216.21799999999999</v>
      </c>
      <c r="BI17" s="242">
        <v>219.39080000000001</v>
      </c>
      <c r="BJ17" s="242">
        <v>219.9365</v>
      </c>
      <c r="BK17" s="242">
        <v>223.62880000000001</v>
      </c>
      <c r="BL17" s="242">
        <v>228.77350000000001</v>
      </c>
      <c r="BM17" s="242">
        <v>228.7525</v>
      </c>
      <c r="BN17" s="242">
        <v>227.06540000000001</v>
      </c>
      <c r="BO17" s="242">
        <v>227.58199999999999</v>
      </c>
      <c r="BP17" s="242">
        <v>228.2492</v>
      </c>
      <c r="BQ17" s="242">
        <v>224.8476</v>
      </c>
      <c r="BR17" s="242">
        <v>227.83090000000001</v>
      </c>
      <c r="BS17" s="242">
        <v>226.27959999999999</v>
      </c>
      <c r="BT17" s="242">
        <v>222.661</v>
      </c>
      <c r="BU17" s="242">
        <v>224.7723</v>
      </c>
      <c r="BV17" s="242">
        <v>224.90809999999999</v>
      </c>
    </row>
    <row r="18" spans="1:74" ht="11.15" customHeight="1" x14ac:dyDescent="0.25">
      <c r="A18" s="40"/>
      <c r="B18" s="41" t="s">
        <v>222</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237"/>
      <c r="BJ18" s="237"/>
      <c r="BK18" s="237"/>
      <c r="BL18" s="237"/>
      <c r="BM18" s="237"/>
      <c r="BN18" s="237"/>
      <c r="BO18" s="237"/>
      <c r="BP18" s="237"/>
      <c r="BQ18" s="237"/>
      <c r="BR18" s="237"/>
      <c r="BS18" s="237"/>
      <c r="BT18" s="237"/>
      <c r="BU18" s="237"/>
      <c r="BV18" s="237"/>
    </row>
    <row r="19" spans="1:74" ht="11.15" customHeight="1" x14ac:dyDescent="0.25">
      <c r="A19" s="40" t="s">
        <v>477</v>
      </c>
      <c r="B19" s="119" t="s">
        <v>223</v>
      </c>
      <c r="C19" s="190">
        <v>224.77500000000001</v>
      </c>
      <c r="D19" s="190">
        <v>230.92500000000001</v>
      </c>
      <c r="E19" s="190">
        <v>251.6</v>
      </c>
      <c r="F19" s="190">
        <v>279.83999999999997</v>
      </c>
      <c r="G19" s="190">
        <v>285.92500000000001</v>
      </c>
      <c r="H19" s="190">
        <v>271.57499999999999</v>
      </c>
      <c r="I19" s="190">
        <v>274</v>
      </c>
      <c r="J19" s="190">
        <v>262.10000000000002</v>
      </c>
      <c r="K19" s="190">
        <v>259.22000000000003</v>
      </c>
      <c r="L19" s="190">
        <v>262.7</v>
      </c>
      <c r="M19" s="190">
        <v>259.77499999999998</v>
      </c>
      <c r="N19" s="190">
        <v>255.5</v>
      </c>
      <c r="O19" s="190">
        <v>254.77500000000001</v>
      </c>
      <c r="P19" s="190">
        <v>244.2</v>
      </c>
      <c r="Q19" s="190">
        <v>223.42</v>
      </c>
      <c r="R19" s="190">
        <v>184.05</v>
      </c>
      <c r="S19" s="190">
        <v>186.95</v>
      </c>
      <c r="T19" s="190">
        <v>208.22</v>
      </c>
      <c r="U19" s="190">
        <v>218.32499999999999</v>
      </c>
      <c r="V19" s="190">
        <v>218.24</v>
      </c>
      <c r="W19" s="190">
        <v>218.27500000000001</v>
      </c>
      <c r="X19" s="190">
        <v>215.8</v>
      </c>
      <c r="Y19" s="190">
        <v>210.82</v>
      </c>
      <c r="Z19" s="190">
        <v>219.52500000000001</v>
      </c>
      <c r="AA19" s="190">
        <v>233.42500000000001</v>
      </c>
      <c r="AB19" s="190">
        <v>250.1</v>
      </c>
      <c r="AC19" s="190">
        <v>281.04000000000002</v>
      </c>
      <c r="AD19" s="190">
        <v>285.82499999999999</v>
      </c>
      <c r="AE19" s="190">
        <v>298.52</v>
      </c>
      <c r="AF19" s="190">
        <v>306.375</v>
      </c>
      <c r="AG19" s="190">
        <v>313.60000000000002</v>
      </c>
      <c r="AH19" s="190">
        <v>315.77999999999997</v>
      </c>
      <c r="AI19" s="190">
        <v>317.5</v>
      </c>
      <c r="AJ19" s="190">
        <v>329.05</v>
      </c>
      <c r="AK19" s="190">
        <v>339.48</v>
      </c>
      <c r="AL19" s="190">
        <v>330.65</v>
      </c>
      <c r="AM19" s="190">
        <v>331.46</v>
      </c>
      <c r="AN19" s="190">
        <v>351.72500000000002</v>
      </c>
      <c r="AO19" s="190">
        <v>422.17500000000001</v>
      </c>
      <c r="AP19" s="190">
        <v>410.85</v>
      </c>
      <c r="AQ19" s="190">
        <v>444.36</v>
      </c>
      <c r="AR19" s="190">
        <v>492.9</v>
      </c>
      <c r="AS19" s="190">
        <v>455.92500000000001</v>
      </c>
      <c r="AT19" s="190">
        <v>397.5</v>
      </c>
      <c r="AU19" s="190">
        <v>370.02499999999998</v>
      </c>
      <c r="AV19" s="190">
        <v>381.52</v>
      </c>
      <c r="AW19" s="190">
        <v>368.5</v>
      </c>
      <c r="AX19" s="190">
        <v>321</v>
      </c>
      <c r="AY19" s="190">
        <v>333.92</v>
      </c>
      <c r="AZ19" s="190">
        <v>338.875</v>
      </c>
      <c r="BA19" s="190">
        <v>342.2</v>
      </c>
      <c r="BB19" s="190">
        <v>360.3</v>
      </c>
      <c r="BC19" s="190">
        <v>355.48</v>
      </c>
      <c r="BD19" s="190">
        <v>357.1</v>
      </c>
      <c r="BE19" s="190">
        <v>359.7</v>
      </c>
      <c r="BF19" s="190">
        <v>383.97500000000002</v>
      </c>
      <c r="BG19" s="190">
        <v>383.6</v>
      </c>
      <c r="BH19" s="190">
        <v>361.28</v>
      </c>
      <c r="BI19" s="242">
        <v>344.6078</v>
      </c>
      <c r="BJ19" s="242">
        <v>341.4812</v>
      </c>
      <c r="BK19" s="242">
        <v>335.6438</v>
      </c>
      <c r="BL19" s="242">
        <v>336.29169999999999</v>
      </c>
      <c r="BM19" s="242">
        <v>353.17169999999999</v>
      </c>
      <c r="BN19" s="242">
        <v>365.57339999999999</v>
      </c>
      <c r="BO19" s="242">
        <v>371.03530000000001</v>
      </c>
      <c r="BP19" s="242">
        <v>382.9973</v>
      </c>
      <c r="BQ19" s="242">
        <v>382.57729999999998</v>
      </c>
      <c r="BR19" s="242">
        <v>382.99259999999998</v>
      </c>
      <c r="BS19" s="242">
        <v>367.61720000000003</v>
      </c>
      <c r="BT19" s="242">
        <v>352.70650000000001</v>
      </c>
      <c r="BU19" s="242">
        <v>348.0367</v>
      </c>
      <c r="BV19" s="242">
        <v>343.03100000000001</v>
      </c>
    </row>
    <row r="20" spans="1:74" ht="11.15" customHeight="1" x14ac:dyDescent="0.25">
      <c r="A20" s="40" t="s">
        <v>500</v>
      </c>
      <c r="B20" s="119" t="s">
        <v>224</v>
      </c>
      <c r="C20" s="190">
        <v>233.75</v>
      </c>
      <c r="D20" s="190">
        <v>239.32499999999999</v>
      </c>
      <c r="E20" s="190">
        <v>259.42500000000001</v>
      </c>
      <c r="F20" s="190">
        <v>288.12</v>
      </c>
      <c r="G20" s="190">
        <v>294.625</v>
      </c>
      <c r="H20" s="190">
        <v>280.35000000000002</v>
      </c>
      <c r="I20" s="190">
        <v>282.32</v>
      </c>
      <c r="J20" s="190">
        <v>270.67500000000001</v>
      </c>
      <c r="K20" s="190">
        <v>268.14</v>
      </c>
      <c r="L20" s="190">
        <v>272.39999999999998</v>
      </c>
      <c r="M20" s="190">
        <v>269.32499999999999</v>
      </c>
      <c r="N20" s="190">
        <v>264.5</v>
      </c>
      <c r="O20" s="190">
        <v>263.55</v>
      </c>
      <c r="P20" s="190">
        <v>253.25</v>
      </c>
      <c r="Q20" s="190">
        <v>232.9</v>
      </c>
      <c r="R20" s="190">
        <v>193.82499999999999</v>
      </c>
      <c r="S20" s="190">
        <v>196.05</v>
      </c>
      <c r="T20" s="190">
        <v>216.96</v>
      </c>
      <c r="U20" s="190">
        <v>227.2</v>
      </c>
      <c r="V20" s="190">
        <v>227.22</v>
      </c>
      <c r="W20" s="190">
        <v>227.35</v>
      </c>
      <c r="X20" s="190">
        <v>224.82499999999999</v>
      </c>
      <c r="Y20" s="190">
        <v>219.98</v>
      </c>
      <c r="Z20" s="190">
        <v>228.35</v>
      </c>
      <c r="AA20" s="190">
        <v>242.02500000000001</v>
      </c>
      <c r="AB20" s="190">
        <v>258.7</v>
      </c>
      <c r="AC20" s="190">
        <v>289.76</v>
      </c>
      <c r="AD20" s="190">
        <v>294.77499999999998</v>
      </c>
      <c r="AE20" s="190">
        <v>307.62</v>
      </c>
      <c r="AF20" s="190">
        <v>315.67500000000001</v>
      </c>
      <c r="AG20" s="190">
        <v>323.05</v>
      </c>
      <c r="AH20" s="190">
        <v>325.54000000000002</v>
      </c>
      <c r="AI20" s="190">
        <v>327.14999999999998</v>
      </c>
      <c r="AJ20" s="190">
        <v>338.42500000000001</v>
      </c>
      <c r="AK20" s="190">
        <v>349.1</v>
      </c>
      <c r="AL20" s="190">
        <v>340.6</v>
      </c>
      <c r="AM20" s="190">
        <v>341.28</v>
      </c>
      <c r="AN20" s="190">
        <v>361.1</v>
      </c>
      <c r="AO20" s="190">
        <v>432.17500000000001</v>
      </c>
      <c r="AP20" s="190">
        <v>421.27499999999998</v>
      </c>
      <c r="AQ20" s="190">
        <v>454.5</v>
      </c>
      <c r="AR20" s="190">
        <v>503.22500000000002</v>
      </c>
      <c r="AS20" s="190">
        <v>466.8</v>
      </c>
      <c r="AT20" s="190">
        <v>408.74</v>
      </c>
      <c r="AU20" s="190">
        <v>381.67500000000001</v>
      </c>
      <c r="AV20" s="190">
        <v>393.54</v>
      </c>
      <c r="AW20" s="190">
        <v>379.92500000000001</v>
      </c>
      <c r="AX20" s="190">
        <v>332.35</v>
      </c>
      <c r="AY20" s="190">
        <v>344.52</v>
      </c>
      <c r="AZ20" s="190">
        <v>350.125</v>
      </c>
      <c r="BA20" s="190">
        <v>353.5</v>
      </c>
      <c r="BB20" s="190">
        <v>371.07499999999999</v>
      </c>
      <c r="BC20" s="190">
        <v>366.62</v>
      </c>
      <c r="BD20" s="190">
        <v>368.42500000000001</v>
      </c>
      <c r="BE20" s="190">
        <v>371.24</v>
      </c>
      <c r="BF20" s="190">
        <v>395.42500000000001</v>
      </c>
      <c r="BG20" s="190">
        <v>395.75</v>
      </c>
      <c r="BH20" s="190">
        <v>374.2</v>
      </c>
      <c r="BI20" s="242">
        <v>357.64280000000002</v>
      </c>
      <c r="BJ20" s="242">
        <v>354.58159999999998</v>
      </c>
      <c r="BK20" s="242">
        <v>348.06259999999997</v>
      </c>
      <c r="BL20" s="242">
        <v>348.5147</v>
      </c>
      <c r="BM20" s="242">
        <v>365.27569999999997</v>
      </c>
      <c r="BN20" s="242">
        <v>377.84230000000002</v>
      </c>
      <c r="BO20" s="242">
        <v>382.59859999999998</v>
      </c>
      <c r="BP20" s="242">
        <v>394.4735</v>
      </c>
      <c r="BQ20" s="242">
        <v>394.86130000000003</v>
      </c>
      <c r="BR20" s="242">
        <v>395.40300000000002</v>
      </c>
      <c r="BS20" s="242">
        <v>380.21050000000002</v>
      </c>
      <c r="BT20" s="242">
        <v>365.54939999999999</v>
      </c>
      <c r="BU20" s="242">
        <v>361.0077</v>
      </c>
      <c r="BV20" s="242">
        <v>356.07940000000002</v>
      </c>
    </row>
    <row r="21" spans="1:74" ht="11.15" customHeight="1" x14ac:dyDescent="0.25">
      <c r="A21" s="40" t="s">
        <v>501</v>
      </c>
      <c r="B21" s="119" t="s">
        <v>782</v>
      </c>
      <c r="C21" s="190">
        <v>297.97500000000002</v>
      </c>
      <c r="D21" s="190">
        <v>299.64999999999998</v>
      </c>
      <c r="E21" s="190">
        <v>307.625</v>
      </c>
      <c r="F21" s="190">
        <v>312.10000000000002</v>
      </c>
      <c r="G21" s="190">
        <v>316.125</v>
      </c>
      <c r="H21" s="190">
        <v>308.85000000000002</v>
      </c>
      <c r="I21" s="190">
        <v>304.52</v>
      </c>
      <c r="J21" s="190">
        <v>300.5</v>
      </c>
      <c r="K21" s="190">
        <v>301.62</v>
      </c>
      <c r="L21" s="190">
        <v>305.3</v>
      </c>
      <c r="M21" s="190">
        <v>306.875</v>
      </c>
      <c r="N21" s="190">
        <v>305.5</v>
      </c>
      <c r="O21" s="190">
        <v>304.75</v>
      </c>
      <c r="P21" s="190">
        <v>290.95</v>
      </c>
      <c r="Q21" s="190">
        <v>272.86</v>
      </c>
      <c r="R21" s="190">
        <v>249.3</v>
      </c>
      <c r="S21" s="190">
        <v>239.22499999999999</v>
      </c>
      <c r="T21" s="190">
        <v>240.8</v>
      </c>
      <c r="U21" s="190">
        <v>243.375</v>
      </c>
      <c r="V21" s="190">
        <v>242.92</v>
      </c>
      <c r="W21" s="190">
        <v>241.375</v>
      </c>
      <c r="X21" s="190">
        <v>238.875</v>
      </c>
      <c r="Y21" s="190">
        <v>243.2</v>
      </c>
      <c r="Z21" s="190">
        <v>258.47500000000002</v>
      </c>
      <c r="AA21" s="190">
        <v>268.05</v>
      </c>
      <c r="AB21" s="190">
        <v>284.7</v>
      </c>
      <c r="AC21" s="190">
        <v>315.22000000000003</v>
      </c>
      <c r="AD21" s="190">
        <v>313.02499999999998</v>
      </c>
      <c r="AE21" s="190">
        <v>321.7</v>
      </c>
      <c r="AF21" s="190">
        <v>328.67500000000001</v>
      </c>
      <c r="AG21" s="190">
        <v>333.875</v>
      </c>
      <c r="AH21" s="190">
        <v>335</v>
      </c>
      <c r="AI21" s="190">
        <v>338.4</v>
      </c>
      <c r="AJ21" s="190">
        <v>361.17500000000001</v>
      </c>
      <c r="AK21" s="190">
        <v>372.7</v>
      </c>
      <c r="AL21" s="190">
        <v>364.1</v>
      </c>
      <c r="AM21" s="190">
        <v>372.42</v>
      </c>
      <c r="AN21" s="190">
        <v>403.22500000000002</v>
      </c>
      <c r="AO21" s="190">
        <v>510.45</v>
      </c>
      <c r="AP21" s="190">
        <v>511.95</v>
      </c>
      <c r="AQ21" s="190">
        <v>557.1</v>
      </c>
      <c r="AR21" s="190">
        <v>575.35</v>
      </c>
      <c r="AS21" s="190">
        <v>548.57500000000005</v>
      </c>
      <c r="AT21" s="190">
        <v>501.32</v>
      </c>
      <c r="AU21" s="190">
        <v>499.25</v>
      </c>
      <c r="AV21" s="190">
        <v>521.14</v>
      </c>
      <c r="AW21" s="190">
        <v>525.5</v>
      </c>
      <c r="AX21" s="190">
        <v>471.35</v>
      </c>
      <c r="AY21" s="190">
        <v>457.64</v>
      </c>
      <c r="AZ21" s="190">
        <v>441.32499999999999</v>
      </c>
      <c r="BA21" s="190">
        <v>421.05</v>
      </c>
      <c r="BB21" s="190">
        <v>409.9</v>
      </c>
      <c r="BC21" s="190">
        <v>391.5</v>
      </c>
      <c r="BD21" s="190">
        <v>380.17500000000001</v>
      </c>
      <c r="BE21" s="190">
        <v>388.22</v>
      </c>
      <c r="BF21" s="190">
        <v>437.02499999999998</v>
      </c>
      <c r="BG21" s="190">
        <v>456.27499999999998</v>
      </c>
      <c r="BH21" s="190">
        <v>450.68</v>
      </c>
      <c r="BI21" s="242">
        <v>445.29219999999998</v>
      </c>
      <c r="BJ21" s="242">
        <v>442.0591</v>
      </c>
      <c r="BK21" s="242">
        <v>437.0582</v>
      </c>
      <c r="BL21" s="242">
        <v>435.46120000000002</v>
      </c>
      <c r="BM21" s="242">
        <v>440.20530000000002</v>
      </c>
      <c r="BN21" s="242">
        <v>432.9033</v>
      </c>
      <c r="BO21" s="242">
        <v>422.11399999999998</v>
      </c>
      <c r="BP21" s="242">
        <v>413.78859999999997</v>
      </c>
      <c r="BQ21" s="242">
        <v>409.92660000000001</v>
      </c>
      <c r="BR21" s="242">
        <v>413.7226</v>
      </c>
      <c r="BS21" s="242">
        <v>418.9828</v>
      </c>
      <c r="BT21" s="242">
        <v>419.93040000000002</v>
      </c>
      <c r="BU21" s="242">
        <v>431.38780000000003</v>
      </c>
      <c r="BV21" s="242">
        <v>431.20190000000002</v>
      </c>
    </row>
    <row r="22" spans="1:74" ht="11.15" customHeight="1" x14ac:dyDescent="0.25">
      <c r="A22" s="40" t="s">
        <v>463</v>
      </c>
      <c r="B22" s="119" t="s">
        <v>528</v>
      </c>
      <c r="C22" s="190">
        <v>293.39999999999998</v>
      </c>
      <c r="D22" s="190">
        <v>303</v>
      </c>
      <c r="E22" s="190">
        <v>305</v>
      </c>
      <c r="F22" s="190">
        <v>310.3</v>
      </c>
      <c r="G22" s="190">
        <v>303</v>
      </c>
      <c r="H22" s="190">
        <v>294.60000000000002</v>
      </c>
      <c r="I22" s="190">
        <v>293.2</v>
      </c>
      <c r="J22" s="190">
        <v>287</v>
      </c>
      <c r="K22" s="190">
        <v>289.39999999999998</v>
      </c>
      <c r="L22" s="190">
        <v>300.8</v>
      </c>
      <c r="M22" s="190">
        <v>298.39999999999998</v>
      </c>
      <c r="N22" s="190">
        <v>303.5</v>
      </c>
      <c r="O22" s="190">
        <v>305.2</v>
      </c>
      <c r="P22" s="190">
        <v>281.2</v>
      </c>
      <c r="Q22" s="190">
        <v>240.5</v>
      </c>
      <c r="R22" s="190">
        <v>204.4</v>
      </c>
      <c r="S22" s="190">
        <v>190.5</v>
      </c>
      <c r="T22" s="190">
        <v>205.7</v>
      </c>
      <c r="U22" s="190">
        <v>213.4</v>
      </c>
      <c r="V22" s="190">
        <v>216.1</v>
      </c>
      <c r="W22" s="190">
        <v>212.3</v>
      </c>
      <c r="X22" s="190">
        <v>213.9</v>
      </c>
      <c r="Y22" s="190">
        <v>220.8</v>
      </c>
      <c r="Z22" s="190">
        <v>241.9</v>
      </c>
      <c r="AA22" s="190">
        <v>254.9</v>
      </c>
      <c r="AB22" s="190">
        <v>279</v>
      </c>
      <c r="AC22" s="190">
        <v>287.3</v>
      </c>
      <c r="AD22" s="190">
        <v>278.5</v>
      </c>
      <c r="AE22" s="190">
        <v>282.5</v>
      </c>
      <c r="AF22" s="190">
        <v>295.2</v>
      </c>
      <c r="AG22" s="190">
        <v>298</v>
      </c>
      <c r="AH22" s="190">
        <v>293.2</v>
      </c>
      <c r="AI22" s="190">
        <v>299.89999999999998</v>
      </c>
      <c r="AJ22" s="190">
        <v>342.2</v>
      </c>
      <c r="AK22" s="190">
        <v>351.2</v>
      </c>
      <c r="AL22" s="190">
        <v>344.3</v>
      </c>
      <c r="AM22" s="190">
        <v>377.6</v>
      </c>
      <c r="AN22" s="190">
        <v>405.8</v>
      </c>
      <c r="AO22" s="190">
        <v>492.8</v>
      </c>
      <c r="AP22" s="190">
        <v>514.29999999999995</v>
      </c>
      <c r="AQ22" s="190">
        <v>597.29999999999995</v>
      </c>
      <c r="AR22" s="190">
        <v>586.29999999999995</v>
      </c>
      <c r="AS22" s="190">
        <v>525.6</v>
      </c>
      <c r="AT22" s="190">
        <v>495.3</v>
      </c>
      <c r="AU22" s="190">
        <v>481.5</v>
      </c>
      <c r="AV22" s="190">
        <v>578.6</v>
      </c>
      <c r="AW22" s="190">
        <v>524</v>
      </c>
      <c r="AX22" s="190">
        <v>434.4</v>
      </c>
      <c r="AY22" s="190">
        <v>431.3</v>
      </c>
      <c r="AZ22" s="190">
        <v>398.8</v>
      </c>
      <c r="BA22" s="190">
        <v>386.6</v>
      </c>
      <c r="BB22" s="190">
        <v>370.9</v>
      </c>
      <c r="BC22" s="190">
        <v>342.3</v>
      </c>
      <c r="BD22" s="190">
        <v>339.5</v>
      </c>
      <c r="BE22" s="190">
        <v>347.2</v>
      </c>
      <c r="BF22" s="190">
        <v>381.9</v>
      </c>
      <c r="BG22" s="190">
        <v>406.75569999999999</v>
      </c>
      <c r="BH22" s="190">
        <v>416.13249999999999</v>
      </c>
      <c r="BI22" s="242">
        <v>414.11559999999997</v>
      </c>
      <c r="BJ22" s="242">
        <v>418.30340000000001</v>
      </c>
      <c r="BK22" s="242">
        <v>416.45490000000001</v>
      </c>
      <c r="BL22" s="242">
        <v>414.31639999999999</v>
      </c>
      <c r="BM22" s="242">
        <v>411.51609999999999</v>
      </c>
      <c r="BN22" s="242">
        <v>396.64940000000001</v>
      </c>
      <c r="BO22" s="242">
        <v>387.56950000000001</v>
      </c>
      <c r="BP22" s="242">
        <v>377.83240000000001</v>
      </c>
      <c r="BQ22" s="242">
        <v>371.92430000000002</v>
      </c>
      <c r="BR22" s="242">
        <v>375.48680000000002</v>
      </c>
      <c r="BS22" s="242">
        <v>377.2919</v>
      </c>
      <c r="BT22" s="242">
        <v>405.91500000000002</v>
      </c>
      <c r="BU22" s="242">
        <v>421.18540000000002</v>
      </c>
      <c r="BV22" s="242">
        <v>413.01049999999998</v>
      </c>
    </row>
    <row r="23" spans="1:74" ht="11.15" customHeight="1" x14ac:dyDescent="0.25">
      <c r="A23" s="40"/>
      <c r="B23" s="41" t="s">
        <v>1006</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242"/>
      <c r="BJ23" s="242"/>
      <c r="BK23" s="242"/>
      <c r="BL23" s="242"/>
      <c r="BM23" s="242"/>
      <c r="BN23" s="242"/>
      <c r="BO23" s="242"/>
      <c r="BP23" s="242"/>
      <c r="BQ23" s="242"/>
      <c r="BR23" s="242"/>
      <c r="BS23" s="242"/>
      <c r="BT23" s="242"/>
      <c r="BU23" s="242"/>
      <c r="BV23" s="242"/>
    </row>
    <row r="24" spans="1:74" ht="11.15" customHeight="1" x14ac:dyDescent="0.25">
      <c r="A24" s="599" t="s">
        <v>1360</v>
      </c>
      <c r="B24" s="480" t="s">
        <v>1418</v>
      </c>
      <c r="C24" s="190">
        <v>66.5</v>
      </c>
      <c r="D24" s="190">
        <v>67.3</v>
      </c>
      <c r="E24" s="190">
        <v>67</v>
      </c>
      <c r="F24" s="190">
        <v>64.2</v>
      </c>
      <c r="G24" s="190">
        <v>57.7</v>
      </c>
      <c r="H24" s="190">
        <v>44.9</v>
      </c>
      <c r="I24" s="190">
        <v>48.7</v>
      </c>
      <c r="J24" s="190">
        <v>40.5</v>
      </c>
      <c r="K24" s="190">
        <v>44.8</v>
      </c>
      <c r="L24" s="190">
        <v>46.6</v>
      </c>
      <c r="M24" s="190">
        <v>53.3</v>
      </c>
      <c r="N24" s="190">
        <v>49.6</v>
      </c>
      <c r="O24" s="190">
        <v>43</v>
      </c>
      <c r="P24" s="190">
        <v>39.700000000000003</v>
      </c>
      <c r="Q24" s="190">
        <v>29.2</v>
      </c>
      <c r="R24" s="190">
        <v>32.700000000000003</v>
      </c>
      <c r="S24" s="190">
        <v>41.7</v>
      </c>
      <c r="T24" s="190">
        <v>49.6</v>
      </c>
      <c r="U24" s="190">
        <v>49.1</v>
      </c>
      <c r="V24" s="190">
        <v>50.6</v>
      </c>
      <c r="W24" s="190">
        <v>49.5</v>
      </c>
      <c r="X24" s="190">
        <v>52.6</v>
      </c>
      <c r="Y24" s="190">
        <v>54.5</v>
      </c>
      <c r="Z24" s="190">
        <v>64.400000000000006</v>
      </c>
      <c r="AA24" s="190">
        <v>86.3</v>
      </c>
      <c r="AB24" s="190">
        <v>90.5</v>
      </c>
      <c r="AC24" s="190">
        <v>92.2</v>
      </c>
      <c r="AD24" s="190">
        <v>82.3</v>
      </c>
      <c r="AE24" s="190">
        <v>81.599999999999994</v>
      </c>
      <c r="AF24" s="190">
        <v>96.5</v>
      </c>
      <c r="AG24" s="190">
        <v>109</v>
      </c>
      <c r="AH24" s="190">
        <v>111.5</v>
      </c>
      <c r="AI24" s="190">
        <v>129.1</v>
      </c>
      <c r="AJ24" s="190">
        <v>145.4</v>
      </c>
      <c r="AK24" s="190">
        <v>125.2</v>
      </c>
      <c r="AL24" s="190">
        <v>103.3</v>
      </c>
      <c r="AM24" s="190">
        <v>116.9</v>
      </c>
      <c r="AN24" s="190">
        <v>128.30000000000001</v>
      </c>
      <c r="AO24" s="190">
        <v>144.80000000000001</v>
      </c>
      <c r="AP24" s="190">
        <v>130.19999999999999</v>
      </c>
      <c r="AQ24" s="190">
        <v>122.3</v>
      </c>
      <c r="AR24" s="190">
        <v>121.9</v>
      </c>
      <c r="AS24" s="190">
        <v>114.2</v>
      </c>
      <c r="AT24" s="190">
        <v>109.3</v>
      </c>
      <c r="AU24" s="190">
        <v>99.1</v>
      </c>
      <c r="AV24" s="190">
        <v>85.9</v>
      </c>
      <c r="AW24" s="190">
        <v>85.2</v>
      </c>
      <c r="AX24" s="190">
        <v>69.2</v>
      </c>
      <c r="AY24" s="190">
        <v>84.2</v>
      </c>
      <c r="AZ24" s="190">
        <v>82.8</v>
      </c>
      <c r="BA24" s="190">
        <v>79.400000000000006</v>
      </c>
      <c r="BB24" s="190">
        <v>81.099999999999994</v>
      </c>
      <c r="BC24" s="190">
        <v>66.599999999999994</v>
      </c>
      <c r="BD24" s="190">
        <v>57.4</v>
      </c>
      <c r="BE24" s="190">
        <v>62.9</v>
      </c>
      <c r="BF24" s="190">
        <v>67.900000000000006</v>
      </c>
      <c r="BG24" s="190">
        <v>73</v>
      </c>
      <c r="BH24" s="190">
        <v>72.708439999999996</v>
      </c>
      <c r="BI24" s="242">
        <v>72.545460000000006</v>
      </c>
      <c r="BJ24" s="242">
        <v>72.167910000000006</v>
      </c>
      <c r="BK24" s="242">
        <v>74.695679999999996</v>
      </c>
      <c r="BL24" s="242">
        <v>77.599760000000003</v>
      </c>
      <c r="BM24" s="242">
        <v>80.205839999999995</v>
      </c>
      <c r="BN24" s="242">
        <v>82.3185</v>
      </c>
      <c r="BO24" s="242">
        <v>80.86891</v>
      </c>
      <c r="BP24" s="242">
        <v>79.710220000000007</v>
      </c>
      <c r="BQ24" s="242">
        <v>79.878690000000006</v>
      </c>
      <c r="BR24" s="242">
        <v>79.745369999999994</v>
      </c>
      <c r="BS24" s="242">
        <v>80.783259999999999</v>
      </c>
      <c r="BT24" s="242">
        <v>79.838570000000004</v>
      </c>
      <c r="BU24" s="242">
        <v>79.885890000000003</v>
      </c>
      <c r="BV24" s="242">
        <v>78.952860000000001</v>
      </c>
    </row>
    <row r="25" spans="1:74" ht="11.15" customHeight="1" x14ac:dyDescent="0.25">
      <c r="A25" s="37"/>
      <c r="B25" s="42" t="s">
        <v>126</v>
      </c>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301"/>
      <c r="BJ25" s="301"/>
      <c r="BK25" s="573"/>
      <c r="BL25" s="301"/>
      <c r="BM25" s="301"/>
      <c r="BN25" s="301"/>
      <c r="BO25" s="301"/>
      <c r="BP25" s="301"/>
      <c r="BQ25" s="301"/>
      <c r="BR25" s="301"/>
      <c r="BS25" s="301"/>
      <c r="BT25" s="301"/>
      <c r="BU25" s="301"/>
      <c r="BV25" s="301"/>
    </row>
    <row r="26" spans="1:74" ht="11.15" customHeight="1" x14ac:dyDescent="0.25">
      <c r="A26" s="40" t="s">
        <v>710</v>
      </c>
      <c r="B26" s="119" t="s">
        <v>125</v>
      </c>
      <c r="C26" s="170">
        <v>3.2333599999999998</v>
      </c>
      <c r="D26" s="170">
        <v>2.7986399999999998</v>
      </c>
      <c r="E26" s="170">
        <v>3.0659200000000002</v>
      </c>
      <c r="F26" s="170">
        <v>2.7528800000000002</v>
      </c>
      <c r="G26" s="170">
        <v>2.7435200000000002</v>
      </c>
      <c r="H26" s="170">
        <v>2.4949599999999998</v>
      </c>
      <c r="I26" s="170">
        <v>2.4606400000000002</v>
      </c>
      <c r="J26" s="170">
        <v>2.3098399999999999</v>
      </c>
      <c r="K26" s="170">
        <v>2.6613600000000002</v>
      </c>
      <c r="L26" s="170">
        <v>2.4242400000000002</v>
      </c>
      <c r="M26" s="170">
        <v>2.7591199999999998</v>
      </c>
      <c r="N26" s="170">
        <v>2.30776</v>
      </c>
      <c r="O26" s="170">
        <v>2.0987800000000001</v>
      </c>
      <c r="P26" s="170">
        <v>1.9844900000000001</v>
      </c>
      <c r="Q26" s="170">
        <v>1.85981</v>
      </c>
      <c r="R26" s="170">
        <v>1.80786</v>
      </c>
      <c r="S26" s="170">
        <v>1.8161719999999999</v>
      </c>
      <c r="T26" s="170">
        <v>1.694609</v>
      </c>
      <c r="U26" s="170">
        <v>1.8359129999999999</v>
      </c>
      <c r="V26" s="170">
        <v>2.3896999999999999</v>
      </c>
      <c r="W26" s="170">
        <v>1.996958</v>
      </c>
      <c r="X26" s="170">
        <v>2.4832100000000001</v>
      </c>
      <c r="Y26" s="170">
        <v>2.7117900000000001</v>
      </c>
      <c r="Z26" s="170">
        <v>2.6910099999999999</v>
      </c>
      <c r="AA26" s="170">
        <v>2.81569</v>
      </c>
      <c r="AB26" s="170">
        <v>5.5586500000000001</v>
      </c>
      <c r="AC26" s="170">
        <v>2.7221799999999998</v>
      </c>
      <c r="AD26" s="170">
        <v>2.7668569999999999</v>
      </c>
      <c r="AE26" s="170">
        <v>3.0234899999999998</v>
      </c>
      <c r="AF26" s="170">
        <v>3.38714</v>
      </c>
      <c r="AG26" s="170">
        <v>3.98976</v>
      </c>
      <c r="AH26" s="170">
        <v>4.2287299999999997</v>
      </c>
      <c r="AI26" s="170">
        <v>5.3612399999999996</v>
      </c>
      <c r="AJ26" s="170">
        <v>5.7248900000000003</v>
      </c>
      <c r="AK26" s="170">
        <v>5.24695</v>
      </c>
      <c r="AL26" s="170">
        <v>3.9066399999999999</v>
      </c>
      <c r="AM26" s="170">
        <v>4.5508199999999999</v>
      </c>
      <c r="AN26" s="170">
        <v>4.8729100000000001</v>
      </c>
      <c r="AO26" s="170">
        <v>5.0911</v>
      </c>
      <c r="AP26" s="170">
        <v>6.84701</v>
      </c>
      <c r="AQ26" s="170">
        <v>8.4574599999999993</v>
      </c>
      <c r="AR26" s="170">
        <v>8.0002999999999993</v>
      </c>
      <c r="AS26" s="170">
        <v>7.5680759999999996</v>
      </c>
      <c r="AT26" s="170">
        <v>9.1432000000000002</v>
      </c>
      <c r="AU26" s="170">
        <v>8.1873199999999997</v>
      </c>
      <c r="AV26" s="170">
        <v>5.8807400000000003</v>
      </c>
      <c r="AW26" s="170">
        <v>5.6625500000000004</v>
      </c>
      <c r="AX26" s="170">
        <v>5.7456699999999996</v>
      </c>
      <c r="AY26" s="170">
        <v>3.3975300000000002</v>
      </c>
      <c r="AZ26" s="170">
        <v>2.47282</v>
      </c>
      <c r="BA26" s="170">
        <v>2.4000900000000001</v>
      </c>
      <c r="BB26" s="170">
        <v>2.24424</v>
      </c>
      <c r="BC26" s="170">
        <v>2.2338499999999999</v>
      </c>
      <c r="BD26" s="170">
        <v>2.2650199999999998</v>
      </c>
      <c r="BE26" s="170">
        <v>2.6494499999999999</v>
      </c>
      <c r="BF26" s="170">
        <v>2.6806199999999998</v>
      </c>
      <c r="BG26" s="170">
        <v>2.7429600000000001</v>
      </c>
      <c r="BH26" s="170">
        <v>3.0962200000000002</v>
      </c>
      <c r="BI26" s="236">
        <v>3.3120759999999998</v>
      </c>
      <c r="BJ26" s="236">
        <v>3.7375509999999998</v>
      </c>
      <c r="BK26" s="236">
        <v>3.7879450000000001</v>
      </c>
      <c r="BL26" s="236">
        <v>3.5435449999999999</v>
      </c>
      <c r="BM26" s="236">
        <v>3.34151</v>
      </c>
      <c r="BN26" s="236">
        <v>3.055253</v>
      </c>
      <c r="BO26" s="236">
        <v>3.0008180000000002</v>
      </c>
      <c r="BP26" s="236">
        <v>3.0936499999999998</v>
      </c>
      <c r="BQ26" s="236">
        <v>3.3124690000000001</v>
      </c>
      <c r="BR26" s="236">
        <v>3.3824640000000001</v>
      </c>
      <c r="BS26" s="236">
        <v>3.3923160000000001</v>
      </c>
      <c r="BT26" s="236">
        <v>3.404884</v>
      </c>
      <c r="BU26" s="236">
        <v>3.5180929999999999</v>
      </c>
      <c r="BV26" s="236">
        <v>3.7455449999999999</v>
      </c>
    </row>
    <row r="27" spans="1:74" ht="11.15" customHeight="1" x14ac:dyDescent="0.25">
      <c r="A27" s="40" t="s">
        <v>127</v>
      </c>
      <c r="B27" s="119" t="s">
        <v>120</v>
      </c>
      <c r="C27" s="170">
        <v>3.109</v>
      </c>
      <c r="D27" s="170">
        <v>2.6909999999999998</v>
      </c>
      <c r="E27" s="170">
        <v>2.948</v>
      </c>
      <c r="F27" s="170">
        <v>2.6469999999999998</v>
      </c>
      <c r="G27" s="170">
        <v>2.6379999999999999</v>
      </c>
      <c r="H27" s="170">
        <v>2.399</v>
      </c>
      <c r="I27" s="170">
        <v>2.3660000000000001</v>
      </c>
      <c r="J27" s="170">
        <v>2.2210000000000001</v>
      </c>
      <c r="K27" s="170">
        <v>2.5590000000000002</v>
      </c>
      <c r="L27" s="170">
        <v>2.331</v>
      </c>
      <c r="M27" s="170">
        <v>2.653</v>
      </c>
      <c r="N27" s="170">
        <v>2.2189999999999999</v>
      </c>
      <c r="O27" s="170">
        <v>2.02</v>
      </c>
      <c r="P27" s="170">
        <v>1.91</v>
      </c>
      <c r="Q27" s="170">
        <v>1.79</v>
      </c>
      <c r="R27" s="170">
        <v>1.74</v>
      </c>
      <c r="S27" s="170">
        <v>1.748</v>
      </c>
      <c r="T27" s="170">
        <v>1.631</v>
      </c>
      <c r="U27" s="170">
        <v>1.7669999999999999</v>
      </c>
      <c r="V27" s="170">
        <v>2.2999999999999998</v>
      </c>
      <c r="W27" s="170">
        <v>1.9219999999999999</v>
      </c>
      <c r="X27" s="170">
        <v>2.39</v>
      </c>
      <c r="Y27" s="170">
        <v>2.61</v>
      </c>
      <c r="Z27" s="170">
        <v>2.59</v>
      </c>
      <c r="AA27" s="170">
        <v>2.71</v>
      </c>
      <c r="AB27" s="170">
        <v>5.35</v>
      </c>
      <c r="AC27" s="170">
        <v>2.62</v>
      </c>
      <c r="AD27" s="170">
        <v>2.6629999999999998</v>
      </c>
      <c r="AE27" s="170">
        <v>2.91</v>
      </c>
      <c r="AF27" s="170">
        <v>3.26</v>
      </c>
      <c r="AG27" s="170">
        <v>3.84</v>
      </c>
      <c r="AH27" s="170">
        <v>4.07</v>
      </c>
      <c r="AI27" s="170">
        <v>5.16</v>
      </c>
      <c r="AJ27" s="170">
        <v>5.51</v>
      </c>
      <c r="AK27" s="170">
        <v>5.05</v>
      </c>
      <c r="AL27" s="170">
        <v>3.76</v>
      </c>
      <c r="AM27" s="170">
        <v>4.38</v>
      </c>
      <c r="AN27" s="170">
        <v>4.6900000000000004</v>
      </c>
      <c r="AO27" s="170">
        <v>4.9000000000000004</v>
      </c>
      <c r="AP27" s="170">
        <v>6.59</v>
      </c>
      <c r="AQ27" s="170">
        <v>8.14</v>
      </c>
      <c r="AR27" s="170">
        <v>7.7</v>
      </c>
      <c r="AS27" s="170">
        <v>7.2839999999999998</v>
      </c>
      <c r="AT27" s="170">
        <v>8.8000000000000007</v>
      </c>
      <c r="AU27" s="170">
        <v>7.88</v>
      </c>
      <c r="AV27" s="170">
        <v>5.66</v>
      </c>
      <c r="AW27" s="170">
        <v>5.45</v>
      </c>
      <c r="AX27" s="170">
        <v>5.53</v>
      </c>
      <c r="AY27" s="170">
        <v>3.27</v>
      </c>
      <c r="AZ27" s="170">
        <v>2.38</v>
      </c>
      <c r="BA27" s="170">
        <v>2.31</v>
      </c>
      <c r="BB27" s="170">
        <v>2.16</v>
      </c>
      <c r="BC27" s="170">
        <v>2.15</v>
      </c>
      <c r="BD27" s="170">
        <v>2.1800000000000002</v>
      </c>
      <c r="BE27" s="170">
        <v>2.5499999999999998</v>
      </c>
      <c r="BF27" s="170">
        <v>2.58</v>
      </c>
      <c r="BG27" s="170">
        <v>2.64</v>
      </c>
      <c r="BH27" s="170">
        <v>2.98</v>
      </c>
      <c r="BI27" s="236">
        <v>3.187754</v>
      </c>
      <c r="BJ27" s="236">
        <v>3.5972580000000001</v>
      </c>
      <c r="BK27" s="236">
        <v>3.6457609999999998</v>
      </c>
      <c r="BL27" s="236">
        <v>3.4105340000000002</v>
      </c>
      <c r="BM27" s="236">
        <v>3.2160820000000001</v>
      </c>
      <c r="BN27" s="236">
        <v>2.9405709999999998</v>
      </c>
      <c r="BO27" s="236">
        <v>2.8881790000000001</v>
      </c>
      <c r="BP27" s="236">
        <v>2.9775260000000001</v>
      </c>
      <c r="BQ27" s="236">
        <v>3.1881309999999998</v>
      </c>
      <c r="BR27" s="236">
        <v>3.2554989999999999</v>
      </c>
      <c r="BS27" s="236">
        <v>3.2649819999999998</v>
      </c>
      <c r="BT27" s="236">
        <v>3.2770779999999999</v>
      </c>
      <c r="BU27" s="236">
        <v>3.386037</v>
      </c>
      <c r="BV27" s="236">
        <v>3.6049519999999999</v>
      </c>
    </row>
    <row r="28" spans="1:74" ht="11.15" customHeight="1" x14ac:dyDescent="0.25">
      <c r="A28" s="40"/>
      <c r="B28" s="41" t="s">
        <v>967</v>
      </c>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239"/>
      <c r="BJ28" s="239"/>
      <c r="BK28" s="239"/>
      <c r="BL28" s="239"/>
      <c r="BM28" s="239"/>
      <c r="BN28" s="239"/>
      <c r="BO28" s="239"/>
      <c r="BP28" s="239"/>
      <c r="BQ28" s="239"/>
      <c r="BR28" s="239"/>
      <c r="BS28" s="239"/>
      <c r="BT28" s="239"/>
      <c r="BU28" s="239"/>
      <c r="BV28" s="239"/>
    </row>
    <row r="29" spans="1:74" ht="11.15" customHeight="1" x14ac:dyDescent="0.25">
      <c r="A29" s="40" t="s">
        <v>654</v>
      </c>
      <c r="B29" s="119" t="s">
        <v>370</v>
      </c>
      <c r="C29" s="170">
        <v>5.0199999999999996</v>
      </c>
      <c r="D29" s="170">
        <v>4.62</v>
      </c>
      <c r="E29" s="170">
        <v>4.3099999999999996</v>
      </c>
      <c r="F29" s="170">
        <v>3.99</v>
      </c>
      <c r="G29" s="170">
        <v>3.64</v>
      </c>
      <c r="H29" s="170">
        <v>3.55</v>
      </c>
      <c r="I29" s="170">
        <v>3.33</v>
      </c>
      <c r="J29" s="170">
        <v>3.18</v>
      </c>
      <c r="K29" s="170">
        <v>3.35</v>
      </c>
      <c r="L29" s="170">
        <v>3.43</v>
      </c>
      <c r="M29" s="170">
        <v>3.86</v>
      </c>
      <c r="N29" s="170">
        <v>3.84</v>
      </c>
      <c r="O29" s="170">
        <v>3.71</v>
      </c>
      <c r="P29" s="170">
        <v>3.58</v>
      </c>
      <c r="Q29" s="170">
        <v>3.39</v>
      </c>
      <c r="R29" s="170">
        <v>3</v>
      </c>
      <c r="S29" s="170">
        <v>2.91</v>
      </c>
      <c r="T29" s="170">
        <v>2.72</v>
      </c>
      <c r="U29" s="170">
        <v>2.58</v>
      </c>
      <c r="V29" s="170">
        <v>2.85</v>
      </c>
      <c r="W29" s="170">
        <v>3.3</v>
      </c>
      <c r="X29" s="170">
        <v>3.29</v>
      </c>
      <c r="Y29" s="170">
        <v>3.98</v>
      </c>
      <c r="Z29" s="170">
        <v>4.1100000000000003</v>
      </c>
      <c r="AA29" s="170">
        <v>4.04</v>
      </c>
      <c r="AB29" s="170">
        <v>9.32</v>
      </c>
      <c r="AC29" s="170">
        <v>4.41</v>
      </c>
      <c r="AD29" s="170">
        <v>4</v>
      </c>
      <c r="AE29" s="170">
        <v>4.1100000000000003</v>
      </c>
      <c r="AF29" s="170">
        <v>4.16</v>
      </c>
      <c r="AG29" s="170">
        <v>4.6900000000000004</v>
      </c>
      <c r="AH29" s="170">
        <v>4.95</v>
      </c>
      <c r="AI29" s="170">
        <v>5.42</v>
      </c>
      <c r="AJ29" s="170">
        <v>6.61</v>
      </c>
      <c r="AK29" s="170">
        <v>6.9</v>
      </c>
      <c r="AL29" s="170">
        <v>6.77</v>
      </c>
      <c r="AM29" s="170">
        <v>6.47</v>
      </c>
      <c r="AN29" s="170">
        <v>7.32</v>
      </c>
      <c r="AO29" s="170">
        <v>6.18</v>
      </c>
      <c r="AP29" s="170">
        <v>6.68</v>
      </c>
      <c r="AQ29" s="170">
        <v>8.08</v>
      </c>
      <c r="AR29" s="170">
        <v>9.3000000000000007</v>
      </c>
      <c r="AS29" s="170">
        <v>7.85</v>
      </c>
      <c r="AT29" s="170">
        <v>9.4</v>
      </c>
      <c r="AU29" s="170">
        <v>9.58</v>
      </c>
      <c r="AV29" s="170">
        <v>7.16</v>
      </c>
      <c r="AW29" s="170">
        <v>6.74</v>
      </c>
      <c r="AX29" s="170">
        <v>8.0399999999999991</v>
      </c>
      <c r="AY29" s="170">
        <v>7.27</v>
      </c>
      <c r="AZ29" s="170">
        <v>5.98</v>
      </c>
      <c r="BA29" s="170">
        <v>4.91</v>
      </c>
      <c r="BB29" s="170">
        <v>4.08</v>
      </c>
      <c r="BC29" s="170">
        <v>3.59</v>
      </c>
      <c r="BD29" s="170">
        <v>3.6</v>
      </c>
      <c r="BE29" s="170">
        <v>3.94</v>
      </c>
      <c r="BF29" s="170">
        <v>3.78</v>
      </c>
      <c r="BG29" s="170">
        <v>3.947273</v>
      </c>
      <c r="BH29" s="170">
        <v>4.1176519999999996</v>
      </c>
      <c r="BI29" s="236">
        <v>4.5572020000000002</v>
      </c>
      <c r="BJ29" s="236">
        <v>5.3711710000000004</v>
      </c>
      <c r="BK29" s="236">
        <v>5.54183</v>
      </c>
      <c r="BL29" s="236">
        <v>5.6311080000000002</v>
      </c>
      <c r="BM29" s="236">
        <v>4.8641120000000004</v>
      </c>
      <c r="BN29" s="236">
        <v>4.3725820000000004</v>
      </c>
      <c r="BO29" s="236">
        <v>4.1328120000000004</v>
      </c>
      <c r="BP29" s="236">
        <v>4.2240010000000003</v>
      </c>
      <c r="BQ29" s="236">
        <v>4.1965750000000002</v>
      </c>
      <c r="BR29" s="236">
        <v>4.2514469999999998</v>
      </c>
      <c r="BS29" s="236">
        <v>4.3596019999999998</v>
      </c>
      <c r="BT29" s="236">
        <v>4.390231</v>
      </c>
      <c r="BU29" s="236">
        <v>4.7342510000000004</v>
      </c>
      <c r="BV29" s="236">
        <v>5.4187669999999999</v>
      </c>
    </row>
    <row r="30" spans="1:74" ht="11.15" customHeight="1" x14ac:dyDescent="0.25">
      <c r="A30" s="40" t="s">
        <v>644</v>
      </c>
      <c r="B30" s="119" t="s">
        <v>371</v>
      </c>
      <c r="C30" s="170">
        <v>7.67</v>
      </c>
      <c r="D30" s="170">
        <v>7.54</v>
      </c>
      <c r="E30" s="170">
        <v>7.4</v>
      </c>
      <c r="F30" s="170">
        <v>7.72</v>
      </c>
      <c r="G30" s="170">
        <v>8.06</v>
      </c>
      <c r="H30" s="170">
        <v>8.2899999999999991</v>
      </c>
      <c r="I30" s="170">
        <v>8.4700000000000006</v>
      </c>
      <c r="J30" s="170">
        <v>8.41</v>
      </c>
      <c r="K30" s="170">
        <v>8.34</v>
      </c>
      <c r="L30" s="170">
        <v>7.63</v>
      </c>
      <c r="M30" s="170">
        <v>6.98</v>
      </c>
      <c r="N30" s="170">
        <v>7.19</v>
      </c>
      <c r="O30" s="170">
        <v>7.24</v>
      </c>
      <c r="P30" s="170">
        <v>7.03</v>
      </c>
      <c r="Q30" s="170">
        <v>7.29</v>
      </c>
      <c r="R30" s="170">
        <v>7.24</v>
      </c>
      <c r="S30" s="170">
        <v>7.73</v>
      </c>
      <c r="T30" s="170">
        <v>8.23</v>
      </c>
      <c r="U30" s="170">
        <v>8.49</v>
      </c>
      <c r="V30" s="170">
        <v>8.48</v>
      </c>
      <c r="W30" s="170">
        <v>8.4499999999999993</v>
      </c>
      <c r="X30" s="170">
        <v>7.59</v>
      </c>
      <c r="Y30" s="170">
        <v>7.64</v>
      </c>
      <c r="Z30" s="170">
        <v>7.39</v>
      </c>
      <c r="AA30" s="170">
        <v>7.38</v>
      </c>
      <c r="AB30" s="170">
        <v>7.35</v>
      </c>
      <c r="AC30" s="170">
        <v>8.01</v>
      </c>
      <c r="AD30" s="170">
        <v>8.49</v>
      </c>
      <c r="AE30" s="170">
        <v>8.99</v>
      </c>
      <c r="AF30" s="170">
        <v>9.59</v>
      </c>
      <c r="AG30" s="170">
        <v>9.92</v>
      </c>
      <c r="AH30" s="170">
        <v>10.23</v>
      </c>
      <c r="AI30" s="170">
        <v>10.31</v>
      </c>
      <c r="AJ30" s="170">
        <v>10.48</v>
      </c>
      <c r="AK30" s="170">
        <v>10.06</v>
      </c>
      <c r="AL30" s="170">
        <v>10.34</v>
      </c>
      <c r="AM30" s="170">
        <v>9.82</v>
      </c>
      <c r="AN30" s="170">
        <v>10.02</v>
      </c>
      <c r="AO30" s="170">
        <v>10.210000000000001</v>
      </c>
      <c r="AP30" s="170">
        <v>10.6</v>
      </c>
      <c r="AQ30" s="170">
        <v>12.07</v>
      </c>
      <c r="AR30" s="170">
        <v>13.45</v>
      </c>
      <c r="AS30" s="170">
        <v>13.5</v>
      </c>
      <c r="AT30" s="170">
        <v>14.14</v>
      </c>
      <c r="AU30" s="170">
        <v>14.54</v>
      </c>
      <c r="AV30" s="170">
        <v>12.84</v>
      </c>
      <c r="AW30" s="170">
        <v>11.87</v>
      </c>
      <c r="AX30" s="170">
        <v>11.99</v>
      </c>
      <c r="AY30" s="170">
        <v>12.41</v>
      </c>
      <c r="AZ30" s="170">
        <v>11.97</v>
      </c>
      <c r="BA30" s="170">
        <v>10.93</v>
      </c>
      <c r="BB30" s="170">
        <v>10.41</v>
      </c>
      <c r="BC30" s="170">
        <v>10.44</v>
      </c>
      <c r="BD30" s="170">
        <v>10.65</v>
      </c>
      <c r="BE30" s="170">
        <v>10.83</v>
      </c>
      <c r="BF30" s="170">
        <v>11.02</v>
      </c>
      <c r="BG30" s="170">
        <v>10.85164</v>
      </c>
      <c r="BH30" s="170">
        <v>9.6443980000000007</v>
      </c>
      <c r="BI30" s="236">
        <v>9.0127559999999995</v>
      </c>
      <c r="BJ30" s="236">
        <v>9.0630129999999998</v>
      </c>
      <c r="BK30" s="236">
        <v>9.0492600000000003</v>
      </c>
      <c r="BL30" s="236">
        <v>9.0217270000000003</v>
      </c>
      <c r="BM30" s="236">
        <v>9.0758559999999999</v>
      </c>
      <c r="BN30" s="236">
        <v>9.1661870000000008</v>
      </c>
      <c r="BO30" s="236">
        <v>9.5904550000000004</v>
      </c>
      <c r="BP30" s="236">
        <v>10.06673</v>
      </c>
      <c r="BQ30" s="236">
        <v>10.033440000000001</v>
      </c>
      <c r="BR30" s="236">
        <v>10.0749</v>
      </c>
      <c r="BS30" s="236">
        <v>10.226800000000001</v>
      </c>
      <c r="BT30" s="236">
        <v>9.1689159999999994</v>
      </c>
      <c r="BU30" s="236">
        <v>8.7063780000000008</v>
      </c>
      <c r="BV30" s="236">
        <v>8.7906849999999999</v>
      </c>
    </row>
    <row r="31" spans="1:74" ht="11.15" customHeight="1" x14ac:dyDescent="0.25">
      <c r="A31" s="40" t="s">
        <v>507</v>
      </c>
      <c r="B31" s="119" t="s">
        <v>372</v>
      </c>
      <c r="C31" s="170">
        <v>9.36</v>
      </c>
      <c r="D31" s="170">
        <v>9.4</v>
      </c>
      <c r="E31" s="170">
        <v>9.42</v>
      </c>
      <c r="F31" s="170">
        <v>10.85</v>
      </c>
      <c r="G31" s="170">
        <v>12.76</v>
      </c>
      <c r="H31" s="170">
        <v>15.6</v>
      </c>
      <c r="I31" s="170">
        <v>17.739999999999998</v>
      </c>
      <c r="J31" s="170">
        <v>18.37</v>
      </c>
      <c r="K31" s="170">
        <v>17.61</v>
      </c>
      <c r="L31" s="170">
        <v>12.5</v>
      </c>
      <c r="M31" s="170">
        <v>9.33</v>
      </c>
      <c r="N31" s="170">
        <v>9.3000000000000007</v>
      </c>
      <c r="O31" s="170">
        <v>9.43</v>
      </c>
      <c r="P31" s="170">
        <v>9.19</v>
      </c>
      <c r="Q31" s="170">
        <v>9.8000000000000007</v>
      </c>
      <c r="R31" s="170">
        <v>10.42</v>
      </c>
      <c r="S31" s="170">
        <v>11.79</v>
      </c>
      <c r="T31" s="170">
        <v>15.33</v>
      </c>
      <c r="U31" s="170">
        <v>17.489999999999998</v>
      </c>
      <c r="V31" s="170">
        <v>18.27</v>
      </c>
      <c r="W31" s="170">
        <v>16.850000000000001</v>
      </c>
      <c r="X31" s="170">
        <v>12.26</v>
      </c>
      <c r="Y31" s="170">
        <v>10.99</v>
      </c>
      <c r="Z31" s="170">
        <v>9.75</v>
      </c>
      <c r="AA31" s="170">
        <v>9.6199999999999992</v>
      </c>
      <c r="AB31" s="170">
        <v>9.2799999999999994</v>
      </c>
      <c r="AC31" s="170">
        <v>10.47</v>
      </c>
      <c r="AD31" s="170">
        <v>12.27</v>
      </c>
      <c r="AE31" s="170">
        <v>14.07</v>
      </c>
      <c r="AF31" s="170">
        <v>17.739999999999998</v>
      </c>
      <c r="AG31" s="170">
        <v>19.809999999999999</v>
      </c>
      <c r="AH31" s="170">
        <v>20.86</v>
      </c>
      <c r="AI31" s="170">
        <v>20.13</v>
      </c>
      <c r="AJ31" s="170">
        <v>17.399999999999999</v>
      </c>
      <c r="AK31" s="170">
        <v>13.11</v>
      </c>
      <c r="AL31" s="170">
        <v>13.08</v>
      </c>
      <c r="AM31" s="170">
        <v>12.04</v>
      </c>
      <c r="AN31" s="170">
        <v>12.14</v>
      </c>
      <c r="AO31" s="170">
        <v>12.94</v>
      </c>
      <c r="AP31" s="170">
        <v>13.97</v>
      </c>
      <c r="AQ31" s="170">
        <v>17.670000000000002</v>
      </c>
      <c r="AR31" s="170">
        <v>22.5</v>
      </c>
      <c r="AS31" s="170">
        <v>24.55</v>
      </c>
      <c r="AT31" s="170">
        <v>25.34</v>
      </c>
      <c r="AU31" s="170">
        <v>24.5</v>
      </c>
      <c r="AV31" s="170">
        <v>18.61</v>
      </c>
      <c r="AW31" s="170">
        <v>15.55</v>
      </c>
      <c r="AX31" s="170">
        <v>14.68</v>
      </c>
      <c r="AY31" s="170">
        <v>15.25</v>
      </c>
      <c r="AZ31" s="170">
        <v>14.98</v>
      </c>
      <c r="BA31" s="170">
        <v>13.76</v>
      </c>
      <c r="BB31" s="170">
        <v>14.41</v>
      </c>
      <c r="BC31" s="170">
        <v>16.690000000000001</v>
      </c>
      <c r="BD31" s="170">
        <v>20.12</v>
      </c>
      <c r="BE31" s="170">
        <v>21.98</v>
      </c>
      <c r="BF31" s="170">
        <v>23.22</v>
      </c>
      <c r="BG31" s="170">
        <v>21.2258</v>
      </c>
      <c r="BH31" s="170">
        <v>15.908099999999999</v>
      </c>
      <c r="BI31" s="236">
        <v>12.854749999999999</v>
      </c>
      <c r="BJ31" s="236">
        <v>12.032249999999999</v>
      </c>
      <c r="BK31" s="236">
        <v>11.805289999999999</v>
      </c>
      <c r="BL31" s="236">
        <v>11.526070000000001</v>
      </c>
      <c r="BM31" s="236">
        <v>12.006740000000001</v>
      </c>
      <c r="BN31" s="236">
        <v>12.635070000000001</v>
      </c>
      <c r="BO31" s="236">
        <v>14.91127</v>
      </c>
      <c r="BP31" s="236">
        <v>18.36279</v>
      </c>
      <c r="BQ31" s="236">
        <v>20.141490000000001</v>
      </c>
      <c r="BR31" s="236">
        <v>20.88693</v>
      </c>
      <c r="BS31" s="236">
        <v>19.673410000000001</v>
      </c>
      <c r="BT31" s="236">
        <v>14.981920000000001</v>
      </c>
      <c r="BU31" s="236">
        <v>12.3078</v>
      </c>
      <c r="BV31" s="236">
        <v>11.612299999999999</v>
      </c>
    </row>
    <row r="32" spans="1:74" ht="11.15" customHeight="1" x14ac:dyDescent="0.25">
      <c r="A32" s="37"/>
      <c r="B32" s="42" t="s">
        <v>947</v>
      </c>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301"/>
      <c r="BJ32" s="301"/>
      <c r="BK32" s="301"/>
      <c r="BL32" s="301"/>
      <c r="BM32" s="301"/>
      <c r="BN32" s="301"/>
      <c r="BO32" s="301"/>
      <c r="BP32" s="301"/>
      <c r="BQ32" s="301"/>
      <c r="BR32" s="301"/>
      <c r="BS32" s="301"/>
      <c r="BT32" s="301"/>
      <c r="BU32" s="301"/>
      <c r="BV32" s="301"/>
    </row>
    <row r="33" spans="1:74" ht="11.15" customHeight="1" x14ac:dyDescent="0.25">
      <c r="A33" s="37"/>
      <c r="B33" s="43" t="s">
        <v>102</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301"/>
      <c r="BJ33" s="301"/>
      <c r="BK33" s="301"/>
      <c r="BL33" s="301"/>
      <c r="BM33" s="301"/>
      <c r="BN33" s="301"/>
      <c r="BO33" s="301"/>
      <c r="BP33" s="301"/>
      <c r="BQ33" s="301"/>
      <c r="BR33" s="301"/>
      <c r="BS33" s="301"/>
      <c r="BT33" s="301"/>
      <c r="BU33" s="301"/>
      <c r="BV33" s="301"/>
    </row>
    <row r="34" spans="1:74" ht="11.15" customHeight="1" x14ac:dyDescent="0.25">
      <c r="A34" s="40" t="s">
        <v>504</v>
      </c>
      <c r="B34" s="119" t="s">
        <v>373</v>
      </c>
      <c r="C34" s="170">
        <v>2.1</v>
      </c>
      <c r="D34" s="170">
        <v>2.0699999999999998</v>
      </c>
      <c r="E34" s="170">
        <v>2.08</v>
      </c>
      <c r="F34" s="170">
        <v>2.0699999999999998</v>
      </c>
      <c r="G34" s="170">
        <v>2.0499999999999998</v>
      </c>
      <c r="H34" s="170">
        <v>2.0299999999999998</v>
      </c>
      <c r="I34" s="170">
        <v>2.02</v>
      </c>
      <c r="J34" s="170">
        <v>2</v>
      </c>
      <c r="K34" s="170">
        <v>1.96</v>
      </c>
      <c r="L34" s="170">
        <v>1.96</v>
      </c>
      <c r="M34" s="170">
        <v>1.96</v>
      </c>
      <c r="N34" s="170">
        <v>1.91</v>
      </c>
      <c r="O34" s="170">
        <v>1.94</v>
      </c>
      <c r="P34" s="170">
        <v>1.9</v>
      </c>
      <c r="Q34" s="170">
        <v>1.93</v>
      </c>
      <c r="R34" s="170">
        <v>1.92</v>
      </c>
      <c r="S34" s="170">
        <v>1.89</v>
      </c>
      <c r="T34" s="170">
        <v>1.9</v>
      </c>
      <c r="U34" s="170">
        <v>1.91</v>
      </c>
      <c r="V34" s="170">
        <v>1.94</v>
      </c>
      <c r="W34" s="170">
        <v>1.94</v>
      </c>
      <c r="X34" s="170">
        <v>1.91</v>
      </c>
      <c r="Y34" s="170">
        <v>1.91</v>
      </c>
      <c r="Z34" s="170">
        <v>1.92</v>
      </c>
      <c r="AA34" s="170">
        <v>1.9</v>
      </c>
      <c r="AB34" s="170">
        <v>1.93</v>
      </c>
      <c r="AC34" s="170">
        <v>1.89</v>
      </c>
      <c r="AD34" s="170">
        <v>1.9</v>
      </c>
      <c r="AE34" s="170">
        <v>1.89</v>
      </c>
      <c r="AF34" s="170">
        <v>1.95</v>
      </c>
      <c r="AG34" s="170">
        <v>2.0099999999999998</v>
      </c>
      <c r="AH34" s="170">
        <v>2.06</v>
      </c>
      <c r="AI34" s="170">
        <v>2.0099999999999998</v>
      </c>
      <c r="AJ34" s="170">
        <v>2.0299999999999998</v>
      </c>
      <c r="AK34" s="170">
        <v>2.04</v>
      </c>
      <c r="AL34" s="170">
        <v>2.0699999999999998</v>
      </c>
      <c r="AM34" s="170">
        <v>2.1999997519000001</v>
      </c>
      <c r="AN34" s="170">
        <v>2.1699923609999998</v>
      </c>
      <c r="AO34" s="170">
        <v>2.1519612245999999</v>
      </c>
      <c r="AP34" s="170">
        <v>2.1814958866</v>
      </c>
      <c r="AQ34" s="170">
        <v>2.2321288404000001</v>
      </c>
      <c r="AR34" s="170">
        <v>2.3155552371999999</v>
      </c>
      <c r="AS34" s="170">
        <v>2.4693298204</v>
      </c>
      <c r="AT34" s="170">
        <v>2.5065243406</v>
      </c>
      <c r="AU34" s="170">
        <v>2.5078223408000002</v>
      </c>
      <c r="AV34" s="170">
        <v>2.4609091750999998</v>
      </c>
      <c r="AW34" s="170">
        <v>2.4777312747</v>
      </c>
      <c r="AX34" s="170">
        <v>2.6450427794000002</v>
      </c>
      <c r="AY34" s="170">
        <v>2.5916057591000001</v>
      </c>
      <c r="AZ34" s="170">
        <v>2.5963211996000002</v>
      </c>
      <c r="BA34" s="170">
        <v>2.5065972968999999</v>
      </c>
      <c r="BB34" s="170">
        <v>2.479427931</v>
      </c>
      <c r="BC34" s="170">
        <v>2.5144670692000002</v>
      </c>
      <c r="BD34" s="170">
        <v>2.4715368958999999</v>
      </c>
      <c r="BE34" s="170">
        <v>2.4852546408</v>
      </c>
      <c r="BF34" s="170">
        <v>2.5011867341</v>
      </c>
      <c r="BG34" s="170">
        <v>2.4779420000000001</v>
      </c>
      <c r="BH34" s="170">
        <v>2.4477720000000001</v>
      </c>
      <c r="BI34" s="236">
        <v>2.4394360000000002</v>
      </c>
      <c r="BJ34" s="236">
        <v>2.4321350000000002</v>
      </c>
      <c r="BK34" s="236">
        <v>2.4438879999999998</v>
      </c>
      <c r="BL34" s="236">
        <v>2.4310420000000001</v>
      </c>
      <c r="BM34" s="236">
        <v>2.4305080000000001</v>
      </c>
      <c r="BN34" s="236">
        <v>2.4309150000000002</v>
      </c>
      <c r="BO34" s="236">
        <v>2.4261970000000002</v>
      </c>
      <c r="BP34" s="236">
        <v>2.4114179999999998</v>
      </c>
      <c r="BQ34" s="236">
        <v>2.416474</v>
      </c>
      <c r="BR34" s="236">
        <v>2.422857</v>
      </c>
      <c r="BS34" s="236">
        <v>2.4041969999999999</v>
      </c>
      <c r="BT34" s="236">
        <v>2.3794900000000001</v>
      </c>
      <c r="BU34" s="236">
        <v>2.3768099999999999</v>
      </c>
      <c r="BV34" s="236">
        <v>2.37629</v>
      </c>
    </row>
    <row r="35" spans="1:74" ht="11.15" customHeight="1" x14ac:dyDescent="0.25">
      <c r="A35" s="40" t="s">
        <v>506</v>
      </c>
      <c r="B35" s="119" t="s">
        <v>374</v>
      </c>
      <c r="C35" s="170">
        <v>4</v>
      </c>
      <c r="D35" s="170">
        <v>3.63</v>
      </c>
      <c r="E35" s="170">
        <v>3.46</v>
      </c>
      <c r="F35" s="170">
        <v>2.89</v>
      </c>
      <c r="G35" s="170">
        <v>2.77</v>
      </c>
      <c r="H35" s="170">
        <v>2.58</v>
      </c>
      <c r="I35" s="170">
        <v>2.54</v>
      </c>
      <c r="J35" s="170">
        <v>2.42</v>
      </c>
      <c r="K35" s="170">
        <v>2.59</v>
      </c>
      <c r="L35" s="170">
        <v>2.4900000000000002</v>
      </c>
      <c r="M35" s="170">
        <v>2.96</v>
      </c>
      <c r="N35" s="170">
        <v>2.91</v>
      </c>
      <c r="O35" s="170">
        <v>2.62</v>
      </c>
      <c r="P35" s="170">
        <v>2.4</v>
      </c>
      <c r="Q35" s="170">
        <v>2.14</v>
      </c>
      <c r="R35" s="170">
        <v>2.1</v>
      </c>
      <c r="S35" s="170">
        <v>2.17</v>
      </c>
      <c r="T35" s="170">
        <v>2.0299999999999998</v>
      </c>
      <c r="U35" s="170">
        <v>2.06</v>
      </c>
      <c r="V35" s="170">
        <v>2.41</v>
      </c>
      <c r="W35" s="170">
        <v>2.42</v>
      </c>
      <c r="X35" s="170">
        <v>2.5</v>
      </c>
      <c r="Y35" s="170">
        <v>2.99</v>
      </c>
      <c r="Z35" s="170">
        <v>3.17</v>
      </c>
      <c r="AA35" s="170">
        <v>3.2</v>
      </c>
      <c r="AB35" s="170">
        <v>17.12</v>
      </c>
      <c r="AC35" s="170">
        <v>3.29</v>
      </c>
      <c r="AD35" s="170">
        <v>3.06</v>
      </c>
      <c r="AE35" s="170">
        <v>3.26</v>
      </c>
      <c r="AF35" s="170">
        <v>3.53</v>
      </c>
      <c r="AG35" s="170">
        <v>4.08</v>
      </c>
      <c r="AH35" s="170">
        <v>4.42</v>
      </c>
      <c r="AI35" s="170">
        <v>5.04</v>
      </c>
      <c r="AJ35" s="170">
        <v>5.69</v>
      </c>
      <c r="AK35" s="170">
        <v>5.77</v>
      </c>
      <c r="AL35" s="170">
        <v>5.64</v>
      </c>
      <c r="AM35" s="170">
        <v>6.5615685713999996</v>
      </c>
      <c r="AN35" s="170">
        <v>5.9972804998000004</v>
      </c>
      <c r="AO35" s="170">
        <v>5.0999950249000001</v>
      </c>
      <c r="AP35" s="170">
        <v>6.2112152114999999</v>
      </c>
      <c r="AQ35" s="170">
        <v>7.5658022288</v>
      </c>
      <c r="AR35" s="170">
        <v>8.0109598412</v>
      </c>
      <c r="AS35" s="170">
        <v>7.5251204563999998</v>
      </c>
      <c r="AT35" s="170">
        <v>9.0036781665000003</v>
      </c>
      <c r="AU35" s="170">
        <v>8.1459769891999994</v>
      </c>
      <c r="AV35" s="170">
        <v>5.8016812475000004</v>
      </c>
      <c r="AW35" s="170">
        <v>5.7086230943</v>
      </c>
      <c r="AX35" s="170">
        <v>8.9206060783000005</v>
      </c>
      <c r="AY35" s="170">
        <v>7.0807956898000004</v>
      </c>
      <c r="AZ35" s="170">
        <v>4.3899881104</v>
      </c>
      <c r="BA35" s="170">
        <v>3.3494367199999999</v>
      </c>
      <c r="BB35" s="170">
        <v>2.6927359282999999</v>
      </c>
      <c r="BC35" s="170">
        <v>2.5362019171000001</v>
      </c>
      <c r="BD35" s="170">
        <v>2.5765404902000002</v>
      </c>
      <c r="BE35" s="170">
        <v>2.9645724781</v>
      </c>
      <c r="BF35" s="170">
        <v>2.9167998557999999</v>
      </c>
      <c r="BG35" s="170">
        <v>2.7739579999999999</v>
      </c>
      <c r="BH35" s="170">
        <v>3.1374949999999999</v>
      </c>
      <c r="BI35" s="236">
        <v>3.4358740000000001</v>
      </c>
      <c r="BJ35" s="236">
        <v>4.0111910000000002</v>
      </c>
      <c r="BK35" s="236">
        <v>4.2581300000000004</v>
      </c>
      <c r="BL35" s="236">
        <v>3.9738549999999999</v>
      </c>
      <c r="BM35" s="236">
        <v>3.5746530000000001</v>
      </c>
      <c r="BN35" s="236">
        <v>3.1968830000000001</v>
      </c>
      <c r="BO35" s="236">
        <v>3.0304129999999998</v>
      </c>
      <c r="BP35" s="236">
        <v>3.0085890000000002</v>
      </c>
      <c r="BQ35" s="236">
        <v>3.235703</v>
      </c>
      <c r="BR35" s="236">
        <v>3.3296619999999999</v>
      </c>
      <c r="BS35" s="236">
        <v>3.3200080000000001</v>
      </c>
      <c r="BT35" s="236">
        <v>3.4440469999999999</v>
      </c>
      <c r="BU35" s="236">
        <v>3.647859</v>
      </c>
      <c r="BV35" s="236">
        <v>4.0241720000000001</v>
      </c>
    </row>
    <row r="36" spans="1:74" ht="11.15" customHeight="1" x14ac:dyDescent="0.25">
      <c r="A36" s="40" t="s">
        <v>505</v>
      </c>
      <c r="B36" s="480" t="s">
        <v>948</v>
      </c>
      <c r="C36" s="170">
        <v>11.3</v>
      </c>
      <c r="D36" s="170">
        <v>12.28</v>
      </c>
      <c r="E36" s="170">
        <v>13.68</v>
      </c>
      <c r="F36" s="170">
        <v>13.89</v>
      </c>
      <c r="G36" s="170">
        <v>13.47</v>
      </c>
      <c r="H36" s="170">
        <v>12.92</v>
      </c>
      <c r="I36" s="170">
        <v>12.93</v>
      </c>
      <c r="J36" s="170">
        <v>13.72</v>
      </c>
      <c r="K36" s="170">
        <v>11.53</v>
      </c>
      <c r="L36" s="170">
        <v>12.65</v>
      </c>
      <c r="M36" s="170">
        <v>12.05</v>
      </c>
      <c r="N36" s="170">
        <v>12.85</v>
      </c>
      <c r="O36" s="170">
        <v>13.16</v>
      </c>
      <c r="P36" s="170">
        <v>12.68</v>
      </c>
      <c r="Q36" s="170">
        <v>10.29</v>
      </c>
      <c r="R36" s="170">
        <v>8.1999999999999993</v>
      </c>
      <c r="S36" s="170">
        <v>5.7</v>
      </c>
      <c r="T36" s="170">
        <v>6.26</v>
      </c>
      <c r="U36" s="170">
        <v>7.38</v>
      </c>
      <c r="V36" s="170">
        <v>9.67</v>
      </c>
      <c r="W36" s="170">
        <v>9.56</v>
      </c>
      <c r="X36" s="170">
        <v>8.68</v>
      </c>
      <c r="Y36" s="170">
        <v>8.86</v>
      </c>
      <c r="Z36" s="170">
        <v>9.2100000000000009</v>
      </c>
      <c r="AA36" s="170">
        <v>10.33</v>
      </c>
      <c r="AB36" s="170">
        <v>11.38</v>
      </c>
      <c r="AC36" s="170">
        <v>12.41</v>
      </c>
      <c r="AD36" s="170">
        <v>12.81</v>
      </c>
      <c r="AE36" s="170">
        <v>12.82</v>
      </c>
      <c r="AF36" s="170">
        <v>13.56</v>
      </c>
      <c r="AG36" s="170">
        <v>14.34</v>
      </c>
      <c r="AH36" s="170">
        <v>14.47</v>
      </c>
      <c r="AI36" s="170">
        <v>13.8</v>
      </c>
      <c r="AJ36" s="170">
        <v>15.05</v>
      </c>
      <c r="AK36" s="170">
        <v>17.02</v>
      </c>
      <c r="AL36" s="170">
        <v>16.350000000000001</v>
      </c>
      <c r="AM36" s="170">
        <v>15.491580343000001</v>
      </c>
      <c r="AN36" s="170">
        <v>16.491821848000001</v>
      </c>
      <c r="AO36" s="170">
        <v>20.328470776</v>
      </c>
      <c r="AP36" s="170">
        <v>25.060096915999999</v>
      </c>
      <c r="AQ36" s="170">
        <v>26.145144501000001</v>
      </c>
      <c r="AR36" s="170">
        <v>26.295321027</v>
      </c>
      <c r="AS36" s="170">
        <v>30.358702310000002</v>
      </c>
      <c r="AT36" s="170">
        <v>25.722279476000001</v>
      </c>
      <c r="AU36" s="170">
        <v>23.75713519</v>
      </c>
      <c r="AV36" s="170">
        <v>21.760918958000001</v>
      </c>
      <c r="AW36" s="170">
        <v>23.739715495999999</v>
      </c>
      <c r="AX36" s="170">
        <v>19.857639130999999</v>
      </c>
      <c r="AY36" s="170">
        <v>19.408817973000001</v>
      </c>
      <c r="AZ36" s="170">
        <v>18.605335245999999</v>
      </c>
      <c r="BA36" s="170">
        <v>19.919478621</v>
      </c>
      <c r="BB36" s="170">
        <v>18.76731345</v>
      </c>
      <c r="BC36" s="170">
        <v>18.108354729999999</v>
      </c>
      <c r="BD36" s="170">
        <v>16.779387328999999</v>
      </c>
      <c r="BE36" s="170">
        <v>16.704872942000002</v>
      </c>
      <c r="BF36" s="170">
        <v>18.676276218000002</v>
      </c>
      <c r="BG36" s="170">
        <v>17.657540000000001</v>
      </c>
      <c r="BH36" s="170">
        <v>17.519069999999999</v>
      </c>
      <c r="BI36" s="236">
        <v>17.060320000000001</v>
      </c>
      <c r="BJ36" s="236">
        <v>17.269739999999999</v>
      </c>
      <c r="BK36" s="236">
        <v>17.395600000000002</v>
      </c>
      <c r="BL36" s="236">
        <v>17.209160000000001</v>
      </c>
      <c r="BM36" s="236">
        <v>17.72185</v>
      </c>
      <c r="BN36" s="236">
        <v>18.445879999999999</v>
      </c>
      <c r="BO36" s="236">
        <v>17.96444</v>
      </c>
      <c r="BP36" s="236">
        <v>18.179259999999999</v>
      </c>
      <c r="BQ36" s="236">
        <v>17.645910000000001</v>
      </c>
      <c r="BR36" s="236">
        <v>17.197109999999999</v>
      </c>
      <c r="BS36" s="236">
        <v>16.986319999999999</v>
      </c>
      <c r="BT36" s="236">
        <v>16.976510000000001</v>
      </c>
      <c r="BU36" s="236">
        <v>17.04186</v>
      </c>
      <c r="BV36" s="236">
        <v>17.431290000000001</v>
      </c>
    </row>
    <row r="37" spans="1:74" ht="11.15" customHeight="1" x14ac:dyDescent="0.25">
      <c r="A37" s="40" t="s">
        <v>15</v>
      </c>
      <c r="B37" s="119" t="s">
        <v>381</v>
      </c>
      <c r="C37" s="170">
        <v>14.12</v>
      </c>
      <c r="D37" s="170">
        <v>15.19</v>
      </c>
      <c r="E37" s="170">
        <v>15.7</v>
      </c>
      <c r="F37" s="170">
        <v>16.350000000000001</v>
      </c>
      <c r="G37" s="170">
        <v>16.190000000000001</v>
      </c>
      <c r="H37" s="170">
        <v>14.85</v>
      </c>
      <c r="I37" s="170">
        <v>15.1</v>
      </c>
      <c r="J37" s="170">
        <v>14.82</v>
      </c>
      <c r="K37" s="170">
        <v>15.04</v>
      </c>
      <c r="L37" s="170">
        <v>15.37</v>
      </c>
      <c r="M37" s="170">
        <v>15.28</v>
      </c>
      <c r="N37" s="170">
        <v>14.73</v>
      </c>
      <c r="O37" s="170">
        <v>14.62</v>
      </c>
      <c r="P37" s="170">
        <v>13.83</v>
      </c>
      <c r="Q37" s="170">
        <v>10.85</v>
      </c>
      <c r="R37" s="170">
        <v>8.83</v>
      </c>
      <c r="S37" s="170">
        <v>7.42</v>
      </c>
      <c r="T37" s="170">
        <v>9.14</v>
      </c>
      <c r="U37" s="170">
        <v>10.96</v>
      </c>
      <c r="V37" s="170">
        <v>10.7</v>
      </c>
      <c r="W37" s="170">
        <v>9.8699999999999992</v>
      </c>
      <c r="X37" s="170">
        <v>10.37</v>
      </c>
      <c r="Y37" s="170">
        <v>10.63</v>
      </c>
      <c r="Z37" s="170">
        <v>11.54</v>
      </c>
      <c r="AA37" s="170">
        <v>12.39</v>
      </c>
      <c r="AB37" s="170">
        <v>13.05</v>
      </c>
      <c r="AC37" s="170">
        <v>14.72</v>
      </c>
      <c r="AD37" s="170">
        <v>15.14</v>
      </c>
      <c r="AE37" s="170">
        <v>15.55</v>
      </c>
      <c r="AF37" s="170">
        <v>16.260000000000002</v>
      </c>
      <c r="AG37" s="170">
        <v>16.05</v>
      </c>
      <c r="AH37" s="170">
        <v>16.04</v>
      </c>
      <c r="AI37" s="170">
        <v>16.78</v>
      </c>
      <c r="AJ37" s="170">
        <v>18.100000000000001</v>
      </c>
      <c r="AK37" s="170">
        <v>18.46</v>
      </c>
      <c r="AL37" s="170">
        <v>17.87</v>
      </c>
      <c r="AM37" s="170">
        <v>20.098129779000001</v>
      </c>
      <c r="AN37" s="170">
        <v>20.794001919999999</v>
      </c>
      <c r="AO37" s="170">
        <v>25.682308226</v>
      </c>
      <c r="AP37" s="170">
        <v>28.318349466000001</v>
      </c>
      <c r="AQ37" s="170">
        <v>30.122930945</v>
      </c>
      <c r="AR37" s="170">
        <v>33.015185797999997</v>
      </c>
      <c r="AS37" s="170">
        <v>27.383064924999999</v>
      </c>
      <c r="AT37" s="170">
        <v>26.899755379999998</v>
      </c>
      <c r="AU37" s="170">
        <v>25.570390346</v>
      </c>
      <c r="AV37" s="170">
        <v>27.808632749000001</v>
      </c>
      <c r="AW37" s="170">
        <v>29.276142529000001</v>
      </c>
      <c r="AX37" s="170">
        <v>23.167432947000002</v>
      </c>
      <c r="AY37" s="170">
        <v>24.141315691999999</v>
      </c>
      <c r="AZ37" s="170">
        <v>22.913815942999999</v>
      </c>
      <c r="BA37" s="170">
        <v>21.399755760000001</v>
      </c>
      <c r="BB37" s="170">
        <v>20.77303706</v>
      </c>
      <c r="BC37" s="170">
        <v>19.900824699000001</v>
      </c>
      <c r="BD37" s="170">
        <v>19.081418743</v>
      </c>
      <c r="BE37" s="170">
        <v>19.632079557000001</v>
      </c>
      <c r="BF37" s="170">
        <v>22.770134247000001</v>
      </c>
      <c r="BG37" s="170">
        <v>24.935310000000001</v>
      </c>
      <c r="BH37" s="170">
        <v>23.903479999999998</v>
      </c>
      <c r="BI37" s="236">
        <v>23.267219999999998</v>
      </c>
      <c r="BJ37" s="236">
        <v>22.78417</v>
      </c>
      <c r="BK37" s="236">
        <v>23.392810000000001</v>
      </c>
      <c r="BL37" s="236">
        <v>23.52778</v>
      </c>
      <c r="BM37" s="236">
        <v>23.731950000000001</v>
      </c>
      <c r="BN37" s="236">
        <v>23.15128</v>
      </c>
      <c r="BO37" s="236">
        <v>22.404319999999998</v>
      </c>
      <c r="BP37" s="236">
        <v>22.228000000000002</v>
      </c>
      <c r="BQ37" s="236">
        <v>22.158300000000001</v>
      </c>
      <c r="BR37" s="236">
        <v>22.12191</v>
      </c>
      <c r="BS37" s="236">
        <v>22.226430000000001</v>
      </c>
      <c r="BT37" s="236">
        <v>22.662739999999999</v>
      </c>
      <c r="BU37" s="236">
        <v>23.643709999999999</v>
      </c>
      <c r="BV37" s="236">
        <v>23.07161</v>
      </c>
    </row>
    <row r="38" spans="1:74" ht="11.15" customHeight="1" x14ac:dyDescent="0.25">
      <c r="A38" s="40"/>
      <c r="B38" s="43" t="s">
        <v>1272</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239"/>
      <c r="BJ38" s="239"/>
      <c r="BK38" s="239"/>
      <c r="BL38" s="239"/>
      <c r="BM38" s="239"/>
      <c r="BN38" s="239"/>
      <c r="BO38" s="239"/>
      <c r="BP38" s="239"/>
      <c r="BQ38" s="239"/>
      <c r="BR38" s="239"/>
      <c r="BS38" s="239"/>
      <c r="BT38" s="239"/>
      <c r="BU38" s="239"/>
      <c r="BV38" s="239"/>
    </row>
    <row r="39" spans="1:74" ht="11.15" customHeight="1" x14ac:dyDescent="0.25">
      <c r="A39" s="40" t="s">
        <v>3</v>
      </c>
      <c r="B39" s="119" t="s">
        <v>370</v>
      </c>
      <c r="C39" s="170">
        <v>6.58</v>
      </c>
      <c r="D39" s="170">
        <v>6.69</v>
      </c>
      <c r="E39" s="170">
        <v>6.73</v>
      </c>
      <c r="F39" s="170">
        <v>6.51</v>
      </c>
      <c r="G39" s="170">
        <v>6.69</v>
      </c>
      <c r="H39" s="170">
        <v>6.87</v>
      </c>
      <c r="I39" s="170">
        <v>7.14</v>
      </c>
      <c r="J39" s="170">
        <v>7.4</v>
      </c>
      <c r="K39" s="170">
        <v>7.06</v>
      </c>
      <c r="L39" s="170">
        <v>6.84</v>
      </c>
      <c r="M39" s="170">
        <v>6.72</v>
      </c>
      <c r="N39" s="170">
        <v>6.38</v>
      </c>
      <c r="O39" s="170">
        <v>6.37</v>
      </c>
      <c r="P39" s="170">
        <v>6.44</v>
      </c>
      <c r="Q39" s="170">
        <v>6.39</v>
      </c>
      <c r="R39" s="170">
        <v>6.39</v>
      </c>
      <c r="S39" s="170">
        <v>6.54</v>
      </c>
      <c r="T39" s="170">
        <v>6.94</v>
      </c>
      <c r="U39" s="170">
        <v>7.16</v>
      </c>
      <c r="V39" s="170">
        <v>7.07</v>
      </c>
      <c r="W39" s="170">
        <v>7</v>
      </c>
      <c r="X39" s="170">
        <v>6.72</v>
      </c>
      <c r="Y39" s="170">
        <v>6.49</v>
      </c>
      <c r="Z39" s="170">
        <v>6.41</v>
      </c>
      <c r="AA39" s="170">
        <v>6.32</v>
      </c>
      <c r="AB39" s="170">
        <v>7.75</v>
      </c>
      <c r="AC39" s="170">
        <v>6.98</v>
      </c>
      <c r="AD39" s="170">
        <v>6.7</v>
      </c>
      <c r="AE39" s="170">
        <v>6.65</v>
      </c>
      <c r="AF39" s="170">
        <v>7.22</v>
      </c>
      <c r="AG39" s="170">
        <v>7.42</v>
      </c>
      <c r="AH39" s="170">
        <v>7.54</v>
      </c>
      <c r="AI39" s="170">
        <v>7.61</v>
      </c>
      <c r="AJ39" s="170">
        <v>7.44</v>
      </c>
      <c r="AK39" s="170">
        <v>7.37</v>
      </c>
      <c r="AL39" s="170">
        <v>7.06</v>
      </c>
      <c r="AM39" s="170">
        <v>7.19</v>
      </c>
      <c r="AN39" s="170">
        <v>7.28</v>
      </c>
      <c r="AO39" s="170">
        <v>7.37</v>
      </c>
      <c r="AP39" s="170">
        <v>7.7</v>
      </c>
      <c r="AQ39" s="170">
        <v>8.25</v>
      </c>
      <c r="AR39" s="170">
        <v>8.85</v>
      </c>
      <c r="AS39" s="170">
        <v>9.31</v>
      </c>
      <c r="AT39" s="170">
        <v>9.3800000000000008</v>
      </c>
      <c r="AU39" s="170">
        <v>9.06</v>
      </c>
      <c r="AV39" s="170">
        <v>8.4499999999999993</v>
      </c>
      <c r="AW39" s="170">
        <v>8.14</v>
      </c>
      <c r="AX39" s="170">
        <v>8.5</v>
      </c>
      <c r="AY39" s="170">
        <v>8.32</v>
      </c>
      <c r="AZ39" s="170">
        <v>8.1</v>
      </c>
      <c r="BA39" s="170">
        <v>7.79</v>
      </c>
      <c r="BB39" s="170">
        <v>7.5</v>
      </c>
      <c r="BC39" s="170">
        <v>7.62</v>
      </c>
      <c r="BD39" s="170">
        <v>8.08</v>
      </c>
      <c r="BE39" s="170">
        <v>8.35</v>
      </c>
      <c r="BF39" s="170">
        <v>8.82</v>
      </c>
      <c r="BG39" s="170">
        <v>8.4526649999999997</v>
      </c>
      <c r="BH39" s="170">
        <v>8.1230810000000009</v>
      </c>
      <c r="BI39" s="236">
        <v>7.8235229999999998</v>
      </c>
      <c r="BJ39" s="236">
        <v>8.1632909999999992</v>
      </c>
      <c r="BK39" s="236">
        <v>8.3686249999999998</v>
      </c>
      <c r="BL39" s="236">
        <v>8.2598190000000002</v>
      </c>
      <c r="BM39" s="236">
        <v>7.9493359999999997</v>
      </c>
      <c r="BN39" s="236">
        <v>7.5817050000000004</v>
      </c>
      <c r="BO39" s="236">
        <v>7.7259060000000002</v>
      </c>
      <c r="BP39" s="236">
        <v>8.0981349999999992</v>
      </c>
      <c r="BQ39" s="236">
        <v>8.3247809999999998</v>
      </c>
      <c r="BR39" s="236">
        <v>8.6817989999999998</v>
      </c>
      <c r="BS39" s="236">
        <v>8.5273489999999992</v>
      </c>
      <c r="BT39" s="236">
        <v>8.1955500000000008</v>
      </c>
      <c r="BU39" s="236">
        <v>7.9424999999999999</v>
      </c>
      <c r="BV39" s="236">
        <v>8.2716770000000004</v>
      </c>
    </row>
    <row r="40" spans="1:74" ht="11.15" customHeight="1" x14ac:dyDescent="0.25">
      <c r="A40" s="40" t="s">
        <v>4</v>
      </c>
      <c r="B40" s="119" t="s">
        <v>371</v>
      </c>
      <c r="C40" s="170">
        <v>10.3</v>
      </c>
      <c r="D40" s="170">
        <v>10.54</v>
      </c>
      <c r="E40" s="170">
        <v>10.46</v>
      </c>
      <c r="F40" s="170">
        <v>10.52</v>
      </c>
      <c r="G40" s="170">
        <v>10.54</v>
      </c>
      <c r="H40" s="170">
        <v>10.9</v>
      </c>
      <c r="I40" s="170">
        <v>11.02</v>
      </c>
      <c r="J40" s="170">
        <v>11.02</v>
      </c>
      <c r="K40" s="170">
        <v>10.96</v>
      </c>
      <c r="L40" s="170">
        <v>10.74</v>
      </c>
      <c r="M40" s="170">
        <v>10.57</v>
      </c>
      <c r="N40" s="170">
        <v>10.32</v>
      </c>
      <c r="O40" s="170">
        <v>10.18</v>
      </c>
      <c r="P40" s="170">
        <v>10.3</v>
      </c>
      <c r="Q40" s="170">
        <v>10.34</v>
      </c>
      <c r="R40" s="170">
        <v>10.37</v>
      </c>
      <c r="S40" s="170">
        <v>10.4</v>
      </c>
      <c r="T40" s="170">
        <v>10.89</v>
      </c>
      <c r="U40" s="170">
        <v>10.84</v>
      </c>
      <c r="V40" s="170">
        <v>10.9</v>
      </c>
      <c r="W40" s="170">
        <v>11.02</v>
      </c>
      <c r="X40" s="170">
        <v>10.72</v>
      </c>
      <c r="Y40" s="170">
        <v>10.53</v>
      </c>
      <c r="Z40" s="170">
        <v>10.41</v>
      </c>
      <c r="AA40" s="170">
        <v>10.27</v>
      </c>
      <c r="AB40" s="170">
        <v>11.36</v>
      </c>
      <c r="AC40" s="170">
        <v>11.08</v>
      </c>
      <c r="AD40" s="170">
        <v>10.87</v>
      </c>
      <c r="AE40" s="170">
        <v>10.86</v>
      </c>
      <c r="AF40" s="170">
        <v>11.33</v>
      </c>
      <c r="AG40" s="170">
        <v>11.46</v>
      </c>
      <c r="AH40" s="170">
        <v>11.52</v>
      </c>
      <c r="AI40" s="170">
        <v>11.65</v>
      </c>
      <c r="AJ40" s="170">
        <v>11.52</v>
      </c>
      <c r="AK40" s="170">
        <v>11.29</v>
      </c>
      <c r="AL40" s="170">
        <v>11.15</v>
      </c>
      <c r="AM40" s="170">
        <v>11.26</v>
      </c>
      <c r="AN40" s="170">
        <v>11.66</v>
      </c>
      <c r="AO40" s="170">
        <v>11.65</v>
      </c>
      <c r="AP40" s="170">
        <v>11.82</v>
      </c>
      <c r="AQ40" s="170">
        <v>12</v>
      </c>
      <c r="AR40" s="170">
        <v>12.75</v>
      </c>
      <c r="AS40" s="170">
        <v>13.02</v>
      </c>
      <c r="AT40" s="170">
        <v>13.41</v>
      </c>
      <c r="AU40" s="170">
        <v>13.28</v>
      </c>
      <c r="AV40" s="170">
        <v>12.89</v>
      </c>
      <c r="AW40" s="170">
        <v>12.33</v>
      </c>
      <c r="AX40" s="170">
        <v>12.28</v>
      </c>
      <c r="AY40" s="170">
        <v>12.75</v>
      </c>
      <c r="AZ40" s="170">
        <v>12.7</v>
      </c>
      <c r="BA40" s="170">
        <v>12.48</v>
      </c>
      <c r="BB40" s="170">
        <v>12.21</v>
      </c>
      <c r="BC40" s="170">
        <v>12.32</v>
      </c>
      <c r="BD40" s="170">
        <v>12.77</v>
      </c>
      <c r="BE40" s="170">
        <v>13.1</v>
      </c>
      <c r="BF40" s="170">
        <v>13.27</v>
      </c>
      <c r="BG40" s="170">
        <v>12.966749999999999</v>
      </c>
      <c r="BH40" s="170">
        <v>12.417059999999999</v>
      </c>
      <c r="BI40" s="236">
        <v>11.70598</v>
      </c>
      <c r="BJ40" s="236">
        <v>11.58215</v>
      </c>
      <c r="BK40" s="236">
        <v>12.0525</v>
      </c>
      <c r="BL40" s="236">
        <v>12.05297</v>
      </c>
      <c r="BM40" s="236">
        <v>11.96415</v>
      </c>
      <c r="BN40" s="236">
        <v>11.84304</v>
      </c>
      <c r="BO40" s="236">
        <v>12.092779999999999</v>
      </c>
      <c r="BP40" s="236">
        <v>12.663959999999999</v>
      </c>
      <c r="BQ40" s="236">
        <v>13.16414</v>
      </c>
      <c r="BR40" s="236">
        <v>13.49432</v>
      </c>
      <c r="BS40" s="236">
        <v>13.335330000000001</v>
      </c>
      <c r="BT40" s="236">
        <v>12.786670000000001</v>
      </c>
      <c r="BU40" s="236">
        <v>12.04143</v>
      </c>
      <c r="BV40" s="236">
        <v>11.88659</v>
      </c>
    </row>
    <row r="41" spans="1:74" ht="11.15" customHeight="1" x14ac:dyDescent="0.25">
      <c r="A41" s="40" t="s">
        <v>508</v>
      </c>
      <c r="B41" s="208" t="s">
        <v>372</v>
      </c>
      <c r="C41" s="361">
        <v>12.47</v>
      </c>
      <c r="D41" s="361">
        <v>12.72</v>
      </c>
      <c r="E41" s="361">
        <v>12.84</v>
      </c>
      <c r="F41" s="361">
        <v>13.25</v>
      </c>
      <c r="G41" s="361">
        <v>13.31</v>
      </c>
      <c r="H41" s="361">
        <v>13.32</v>
      </c>
      <c r="I41" s="361">
        <v>13.26</v>
      </c>
      <c r="J41" s="361">
        <v>13.3</v>
      </c>
      <c r="K41" s="361">
        <v>13.16</v>
      </c>
      <c r="L41" s="361">
        <v>12.81</v>
      </c>
      <c r="M41" s="361">
        <v>13.03</v>
      </c>
      <c r="N41" s="361">
        <v>12.68</v>
      </c>
      <c r="O41" s="361">
        <v>12.76</v>
      </c>
      <c r="P41" s="361">
        <v>12.82</v>
      </c>
      <c r="Q41" s="361">
        <v>13.04</v>
      </c>
      <c r="R41" s="361">
        <v>13.24</v>
      </c>
      <c r="S41" s="361">
        <v>13.1</v>
      </c>
      <c r="T41" s="361">
        <v>13.22</v>
      </c>
      <c r="U41" s="361">
        <v>13.21</v>
      </c>
      <c r="V41" s="361">
        <v>13.26</v>
      </c>
      <c r="W41" s="361">
        <v>13.49</v>
      </c>
      <c r="X41" s="361">
        <v>13.66</v>
      </c>
      <c r="Y41" s="361">
        <v>13.31</v>
      </c>
      <c r="Z41" s="361">
        <v>12.78</v>
      </c>
      <c r="AA41" s="361">
        <v>12.62</v>
      </c>
      <c r="AB41" s="361">
        <v>13.01</v>
      </c>
      <c r="AC41" s="361">
        <v>13.24</v>
      </c>
      <c r="AD41" s="361">
        <v>13.73</v>
      </c>
      <c r="AE41" s="361">
        <v>13.86</v>
      </c>
      <c r="AF41" s="361">
        <v>13.83</v>
      </c>
      <c r="AG41" s="361">
        <v>13.83</v>
      </c>
      <c r="AH41" s="361">
        <v>13.92</v>
      </c>
      <c r="AI41" s="361">
        <v>14.14</v>
      </c>
      <c r="AJ41" s="361">
        <v>14.06</v>
      </c>
      <c r="AK41" s="361">
        <v>14.07</v>
      </c>
      <c r="AL41" s="361">
        <v>13.72</v>
      </c>
      <c r="AM41" s="361">
        <v>13.64</v>
      </c>
      <c r="AN41" s="361">
        <v>13.76</v>
      </c>
      <c r="AO41" s="361">
        <v>14.41</v>
      </c>
      <c r="AP41" s="361">
        <v>14.57</v>
      </c>
      <c r="AQ41" s="361">
        <v>14.89</v>
      </c>
      <c r="AR41" s="361">
        <v>15.3</v>
      </c>
      <c r="AS41" s="361">
        <v>15.31</v>
      </c>
      <c r="AT41" s="361">
        <v>15.82</v>
      </c>
      <c r="AU41" s="361">
        <v>16.190000000000001</v>
      </c>
      <c r="AV41" s="361">
        <v>15.99</v>
      </c>
      <c r="AW41" s="361">
        <v>15.55</v>
      </c>
      <c r="AX41" s="361">
        <v>14.94</v>
      </c>
      <c r="AY41" s="361">
        <v>15.47</v>
      </c>
      <c r="AZ41" s="361">
        <v>15.98</v>
      </c>
      <c r="BA41" s="361">
        <v>15.91</v>
      </c>
      <c r="BB41" s="361">
        <v>16.100000000000001</v>
      </c>
      <c r="BC41" s="361">
        <v>16.149999999999999</v>
      </c>
      <c r="BD41" s="361">
        <v>16.11</v>
      </c>
      <c r="BE41" s="361">
        <v>15.89</v>
      </c>
      <c r="BF41" s="361">
        <v>15.93</v>
      </c>
      <c r="BG41" s="361">
        <v>15.89635</v>
      </c>
      <c r="BH41" s="361">
        <v>15.682510000000001</v>
      </c>
      <c r="BI41" s="362">
        <v>15.31471</v>
      </c>
      <c r="BJ41" s="362">
        <v>14.67869</v>
      </c>
      <c r="BK41" s="362">
        <v>15.03965</v>
      </c>
      <c r="BL41" s="362">
        <v>15.51333</v>
      </c>
      <c r="BM41" s="362">
        <v>15.602650000000001</v>
      </c>
      <c r="BN41" s="362">
        <v>15.97274</v>
      </c>
      <c r="BO41" s="362">
        <v>15.977259999999999</v>
      </c>
      <c r="BP41" s="362">
        <v>15.97579</v>
      </c>
      <c r="BQ41" s="362">
        <v>15.85257</v>
      </c>
      <c r="BR41" s="362">
        <v>16.05292</v>
      </c>
      <c r="BS41" s="362">
        <v>16.14959</v>
      </c>
      <c r="BT41" s="362">
        <v>15.78149</v>
      </c>
      <c r="BU41" s="362">
        <v>15.442550000000001</v>
      </c>
      <c r="BV41" s="362">
        <v>14.82085</v>
      </c>
    </row>
    <row r="42" spans="1:74" s="321" customFormat="1" ht="12" customHeight="1" x14ac:dyDescent="0.25">
      <c r="A42" s="320"/>
      <c r="B42" s="630" t="s">
        <v>807</v>
      </c>
      <c r="C42" s="614"/>
      <c r="D42" s="614"/>
      <c r="E42" s="614"/>
      <c r="F42" s="614"/>
      <c r="G42" s="614"/>
      <c r="H42" s="614"/>
      <c r="I42" s="614"/>
      <c r="J42" s="614"/>
      <c r="K42" s="614"/>
      <c r="L42" s="614"/>
      <c r="M42" s="614"/>
      <c r="N42" s="614"/>
      <c r="O42" s="614"/>
      <c r="P42" s="614"/>
      <c r="Q42" s="615"/>
      <c r="AY42" s="372"/>
      <c r="AZ42" s="372"/>
      <c r="BA42" s="372"/>
      <c r="BB42" s="372"/>
      <c r="BC42" s="372"/>
      <c r="BD42" s="485"/>
      <c r="BE42" s="485"/>
      <c r="BF42" s="485"/>
      <c r="BG42" s="372"/>
      <c r="BH42" s="372"/>
      <c r="BI42" s="372"/>
      <c r="BJ42" s="372"/>
    </row>
    <row r="43" spans="1:74" s="321" customFormat="1" ht="12" customHeight="1" x14ac:dyDescent="0.25">
      <c r="A43" s="320"/>
      <c r="B43" s="630" t="s">
        <v>808</v>
      </c>
      <c r="C43" s="614"/>
      <c r="D43" s="614"/>
      <c r="E43" s="614"/>
      <c r="F43" s="614"/>
      <c r="G43" s="614"/>
      <c r="H43" s="614"/>
      <c r="I43" s="614"/>
      <c r="J43" s="614"/>
      <c r="K43" s="614"/>
      <c r="L43" s="614"/>
      <c r="M43" s="614"/>
      <c r="N43" s="614"/>
      <c r="O43" s="614"/>
      <c r="P43" s="614"/>
      <c r="Q43" s="615"/>
      <c r="AY43" s="372"/>
      <c r="AZ43" s="372"/>
      <c r="BA43" s="372"/>
      <c r="BB43" s="372"/>
      <c r="BC43" s="372"/>
      <c r="BD43" s="485"/>
      <c r="BE43" s="485"/>
      <c r="BF43" s="485"/>
      <c r="BG43" s="372"/>
      <c r="BH43" s="372"/>
      <c r="BI43" s="372"/>
      <c r="BJ43" s="372"/>
    </row>
    <row r="44" spans="1:74" s="321" customFormat="1" ht="12" customHeight="1" x14ac:dyDescent="0.25">
      <c r="A44" s="320"/>
      <c r="B44" s="630" t="s">
        <v>949</v>
      </c>
      <c r="C44" s="614"/>
      <c r="D44" s="614"/>
      <c r="E44" s="614"/>
      <c r="F44" s="614"/>
      <c r="G44" s="614"/>
      <c r="H44" s="614"/>
      <c r="I44" s="614"/>
      <c r="J44" s="614"/>
      <c r="K44" s="614"/>
      <c r="L44" s="614"/>
      <c r="M44" s="614"/>
      <c r="N44" s="614"/>
      <c r="O44" s="614"/>
      <c r="P44" s="614"/>
      <c r="Q44" s="615"/>
      <c r="AY44" s="372"/>
      <c r="AZ44" s="372"/>
      <c r="BA44" s="372"/>
      <c r="BB44" s="372"/>
      <c r="BC44" s="372"/>
      <c r="BD44" s="485"/>
      <c r="BE44" s="485"/>
      <c r="BF44" s="485"/>
      <c r="BG44" s="372"/>
      <c r="BH44" s="372"/>
      <c r="BI44" s="372"/>
      <c r="BJ44" s="372"/>
    </row>
    <row r="45" spans="1:74" s="321" customFormat="1" ht="12" customHeight="1" x14ac:dyDescent="0.25">
      <c r="A45" s="320"/>
      <c r="B45" s="621" t="s">
        <v>787</v>
      </c>
      <c r="C45" s="603"/>
      <c r="D45" s="603"/>
      <c r="E45" s="603"/>
      <c r="F45" s="603"/>
      <c r="G45" s="603"/>
      <c r="H45" s="603"/>
      <c r="I45" s="603"/>
      <c r="J45" s="603"/>
      <c r="K45" s="603"/>
      <c r="L45" s="603"/>
      <c r="M45" s="603"/>
      <c r="N45" s="603"/>
      <c r="O45" s="603"/>
      <c r="P45" s="603"/>
      <c r="Q45" s="603"/>
      <c r="AY45" s="372"/>
      <c r="AZ45" s="372"/>
      <c r="BA45" s="372"/>
      <c r="BB45" s="372"/>
      <c r="BC45" s="372"/>
      <c r="BD45" s="485"/>
      <c r="BE45" s="485"/>
      <c r="BF45" s="485"/>
      <c r="BG45" s="372"/>
      <c r="BH45" s="372"/>
      <c r="BI45" s="372"/>
      <c r="BJ45" s="372"/>
    </row>
    <row r="46" spans="1:74" s="321" customFormat="1" ht="12" customHeight="1" x14ac:dyDescent="0.25">
      <c r="A46" s="320"/>
      <c r="B46" s="611" t="str">
        <f>"Notes: "&amp;"EIA completed modeling and analysis for this report on " &amp;Dates!$D$2&amp;"."</f>
        <v>Notes: EIA completed modeling and analysis for this report on Thursday November 2, 2023.</v>
      </c>
      <c r="C46" s="612"/>
      <c r="D46" s="612"/>
      <c r="E46" s="612"/>
      <c r="F46" s="612"/>
      <c r="G46" s="612"/>
      <c r="H46" s="612"/>
      <c r="I46" s="612"/>
      <c r="J46" s="612"/>
      <c r="K46" s="612"/>
      <c r="L46" s="612"/>
      <c r="M46" s="612"/>
      <c r="N46" s="612"/>
      <c r="O46" s="612"/>
      <c r="P46" s="612"/>
      <c r="Q46" s="612"/>
      <c r="AY46" s="372"/>
      <c r="AZ46" s="372"/>
      <c r="BA46" s="372"/>
      <c r="BB46" s="372"/>
      <c r="BC46" s="372"/>
      <c r="BD46" s="485"/>
      <c r="BE46" s="485"/>
      <c r="BF46" s="485"/>
      <c r="BG46" s="372"/>
      <c r="BH46" s="372"/>
      <c r="BI46" s="372"/>
      <c r="BJ46" s="372"/>
    </row>
    <row r="47" spans="1:74" s="321" customFormat="1" ht="12" customHeight="1" x14ac:dyDescent="0.25">
      <c r="A47" s="320"/>
      <c r="B47" s="626" t="s">
        <v>337</v>
      </c>
      <c r="C47" s="612"/>
      <c r="D47" s="612"/>
      <c r="E47" s="612"/>
      <c r="F47" s="612"/>
      <c r="G47" s="612"/>
      <c r="H47" s="612"/>
      <c r="I47" s="612"/>
      <c r="J47" s="612"/>
      <c r="K47" s="612"/>
      <c r="L47" s="612"/>
      <c r="M47" s="612"/>
      <c r="N47" s="612"/>
      <c r="O47" s="612"/>
      <c r="P47" s="612"/>
      <c r="Q47" s="612"/>
      <c r="AY47" s="372"/>
      <c r="AZ47" s="372"/>
      <c r="BA47" s="372"/>
      <c r="BB47" s="372"/>
      <c r="BC47" s="372"/>
      <c r="BD47" s="485"/>
      <c r="BE47" s="485"/>
      <c r="BF47" s="485"/>
      <c r="BG47" s="372"/>
      <c r="BH47" s="372"/>
      <c r="BI47" s="372"/>
      <c r="BJ47" s="372"/>
    </row>
    <row r="48" spans="1:74" s="321" customFormat="1" ht="12" customHeight="1" x14ac:dyDescent="0.25">
      <c r="A48" s="320"/>
      <c r="B48" s="627" t="s">
        <v>1248</v>
      </c>
      <c r="C48" s="603"/>
      <c r="D48" s="603"/>
      <c r="E48" s="603"/>
      <c r="F48" s="603"/>
      <c r="G48" s="603"/>
      <c r="H48" s="603"/>
      <c r="I48" s="603"/>
      <c r="J48" s="603"/>
      <c r="K48" s="603"/>
      <c r="L48" s="603"/>
      <c r="M48" s="603"/>
      <c r="N48" s="603"/>
      <c r="O48" s="603"/>
      <c r="P48" s="603"/>
      <c r="Q48" s="603"/>
      <c r="AY48" s="372"/>
      <c r="AZ48" s="372"/>
      <c r="BA48" s="372"/>
      <c r="BB48" s="372"/>
      <c r="BC48" s="372"/>
      <c r="BD48" s="485"/>
      <c r="BE48" s="485"/>
      <c r="BF48" s="485"/>
      <c r="BG48" s="372"/>
      <c r="BH48" s="372"/>
      <c r="BI48" s="372"/>
      <c r="BJ48" s="372"/>
    </row>
    <row r="49" spans="1:74" s="321" customFormat="1" ht="12" customHeight="1" x14ac:dyDescent="0.25">
      <c r="A49" s="320"/>
      <c r="B49" s="613" t="s">
        <v>809</v>
      </c>
      <c r="C49" s="614"/>
      <c r="D49" s="614"/>
      <c r="E49" s="614"/>
      <c r="F49" s="614"/>
      <c r="G49" s="614"/>
      <c r="H49" s="614"/>
      <c r="I49" s="614"/>
      <c r="J49" s="614"/>
      <c r="K49" s="614"/>
      <c r="L49" s="614"/>
      <c r="M49" s="614"/>
      <c r="N49" s="614"/>
      <c r="O49" s="614"/>
      <c r="P49" s="614"/>
      <c r="Q49" s="615"/>
      <c r="AY49" s="372"/>
      <c r="AZ49" s="372"/>
      <c r="BA49" s="372"/>
      <c r="BB49" s="372"/>
      <c r="BC49" s="372"/>
      <c r="BD49" s="485"/>
      <c r="BE49" s="485"/>
      <c r="BF49" s="485"/>
      <c r="BG49" s="372"/>
      <c r="BH49" s="372"/>
      <c r="BI49" s="372"/>
      <c r="BJ49" s="372"/>
    </row>
    <row r="50" spans="1:74" s="321" customFormat="1" ht="12" customHeight="1" x14ac:dyDescent="0.25">
      <c r="A50" s="320"/>
      <c r="B50" s="633" t="s">
        <v>810</v>
      </c>
      <c r="C50" s="615"/>
      <c r="D50" s="615"/>
      <c r="E50" s="615"/>
      <c r="F50" s="615"/>
      <c r="G50" s="615"/>
      <c r="H50" s="615"/>
      <c r="I50" s="615"/>
      <c r="J50" s="615"/>
      <c r="K50" s="615"/>
      <c r="L50" s="615"/>
      <c r="M50" s="615"/>
      <c r="N50" s="615"/>
      <c r="O50" s="615"/>
      <c r="P50" s="615"/>
      <c r="Q50" s="615"/>
      <c r="AY50" s="372"/>
      <c r="AZ50" s="372"/>
      <c r="BA50" s="372"/>
      <c r="BB50" s="372"/>
      <c r="BC50" s="372"/>
      <c r="BD50" s="485"/>
      <c r="BE50" s="485"/>
      <c r="BF50" s="485"/>
      <c r="BG50" s="372"/>
      <c r="BH50" s="372"/>
      <c r="BI50" s="372"/>
      <c r="BJ50" s="372"/>
    </row>
    <row r="51" spans="1:74" s="321" customFormat="1" ht="12" customHeight="1" x14ac:dyDescent="0.25">
      <c r="A51" s="320"/>
      <c r="B51" s="629" t="s">
        <v>1364</v>
      </c>
      <c r="C51" s="615"/>
      <c r="D51" s="615"/>
      <c r="E51" s="615"/>
      <c r="F51" s="615"/>
      <c r="G51" s="615"/>
      <c r="H51" s="615"/>
      <c r="I51" s="615"/>
      <c r="J51" s="615"/>
      <c r="K51" s="615"/>
      <c r="L51" s="615"/>
      <c r="M51" s="615"/>
      <c r="N51" s="615"/>
      <c r="O51" s="615"/>
      <c r="P51" s="615"/>
      <c r="Q51" s="615"/>
      <c r="AY51" s="372"/>
      <c r="AZ51" s="372"/>
      <c r="BA51" s="372"/>
      <c r="BB51" s="372"/>
      <c r="BC51" s="372"/>
      <c r="BD51" s="485"/>
      <c r="BE51" s="485"/>
      <c r="BF51" s="485"/>
      <c r="BG51" s="372"/>
      <c r="BH51" s="372"/>
      <c r="BI51" s="372"/>
      <c r="BJ51" s="372"/>
    </row>
    <row r="52" spans="1:74" s="321" customFormat="1" ht="12" customHeight="1" x14ac:dyDescent="0.25">
      <c r="A52" s="320"/>
      <c r="B52" s="632" t="s">
        <v>1365</v>
      </c>
      <c r="C52" s="632"/>
      <c r="D52" s="632"/>
      <c r="E52" s="632"/>
      <c r="F52" s="632"/>
      <c r="G52" s="632"/>
      <c r="H52" s="632"/>
      <c r="I52" s="632"/>
      <c r="J52" s="632"/>
      <c r="K52" s="632"/>
      <c r="L52" s="632"/>
      <c r="M52" s="632"/>
      <c r="N52" s="632"/>
      <c r="O52" s="632"/>
      <c r="P52" s="632"/>
      <c r="Q52" s="632"/>
      <c r="AY52" s="372"/>
      <c r="AZ52" s="372"/>
      <c r="BA52" s="372"/>
      <c r="BB52" s="372"/>
      <c r="BC52" s="372"/>
      <c r="BD52" s="485"/>
      <c r="BE52" s="485"/>
      <c r="BF52" s="485"/>
      <c r="BG52" s="372"/>
      <c r="BH52" s="372"/>
      <c r="BI52" s="372"/>
      <c r="BJ52" s="372"/>
    </row>
    <row r="53" spans="1:74" s="323" customFormat="1" ht="12" customHeight="1" x14ac:dyDescent="0.25">
      <c r="A53" s="322"/>
      <c r="B53" s="623" t="s">
        <v>806</v>
      </c>
      <c r="C53" s="624"/>
      <c r="D53" s="624"/>
      <c r="E53" s="624"/>
      <c r="F53" s="624"/>
      <c r="G53" s="624"/>
      <c r="H53" s="624"/>
      <c r="I53" s="624"/>
      <c r="J53" s="624"/>
      <c r="K53" s="624"/>
      <c r="L53" s="624"/>
      <c r="M53" s="624"/>
      <c r="N53" s="624"/>
      <c r="O53" s="624"/>
      <c r="P53" s="624"/>
      <c r="Q53" s="615"/>
      <c r="AY53" s="373"/>
      <c r="AZ53" s="373"/>
      <c r="BA53" s="373"/>
      <c r="BB53" s="373"/>
      <c r="BC53" s="373"/>
      <c r="BD53" s="486"/>
      <c r="BE53" s="486"/>
      <c r="BF53" s="486"/>
      <c r="BG53" s="373"/>
      <c r="BH53" s="373"/>
      <c r="BI53" s="373"/>
      <c r="BJ53" s="373"/>
    </row>
    <row r="54" spans="1:74" ht="12.5" x14ac:dyDescent="0.25">
      <c r="A54" s="322"/>
      <c r="B54" s="631" t="s">
        <v>1246</v>
      </c>
      <c r="C54" s="615"/>
      <c r="D54" s="615"/>
      <c r="E54" s="615"/>
      <c r="F54" s="615"/>
      <c r="G54" s="615"/>
      <c r="H54" s="615"/>
      <c r="I54" s="615"/>
      <c r="J54" s="615"/>
      <c r="K54" s="615"/>
      <c r="L54" s="615"/>
      <c r="M54" s="615"/>
      <c r="N54" s="615"/>
      <c r="O54" s="615"/>
      <c r="P54" s="615"/>
      <c r="Q54" s="615"/>
      <c r="BK54" s="302"/>
      <c r="BL54" s="302"/>
      <c r="BM54" s="302"/>
      <c r="BN54" s="302"/>
      <c r="BO54" s="302"/>
      <c r="BP54" s="302"/>
      <c r="BQ54" s="302"/>
      <c r="BR54" s="302"/>
      <c r="BS54" s="302"/>
      <c r="BT54" s="302"/>
      <c r="BU54" s="302"/>
      <c r="BV54" s="302"/>
    </row>
    <row r="55" spans="1:74" x14ac:dyDescent="0.25">
      <c r="BK55" s="302"/>
      <c r="BL55" s="302"/>
      <c r="BM55" s="302"/>
      <c r="BN55" s="302"/>
      <c r="BO55" s="302"/>
      <c r="BP55" s="302"/>
      <c r="BQ55" s="302"/>
      <c r="BR55" s="302"/>
      <c r="BS55" s="302"/>
      <c r="BT55" s="302"/>
      <c r="BU55" s="302"/>
      <c r="BV55" s="302"/>
    </row>
    <row r="56" spans="1:74" x14ac:dyDescent="0.25">
      <c r="BK56" s="302"/>
      <c r="BL56" s="302"/>
      <c r="BM56" s="302"/>
      <c r="BN56" s="302"/>
      <c r="BO56" s="302"/>
      <c r="BP56" s="302"/>
      <c r="BQ56" s="302"/>
      <c r="BR56" s="302"/>
      <c r="BS56" s="302"/>
      <c r="BT56" s="302"/>
      <c r="BU56" s="302"/>
      <c r="BV56" s="302"/>
    </row>
    <row r="57" spans="1:74" x14ac:dyDescent="0.25">
      <c r="BK57" s="302"/>
      <c r="BL57" s="302"/>
      <c r="BM57" s="302"/>
      <c r="BN57" s="302"/>
      <c r="BO57" s="302"/>
      <c r="BP57" s="302"/>
      <c r="BQ57" s="302"/>
      <c r="BR57" s="302"/>
      <c r="BS57" s="302"/>
      <c r="BT57" s="302"/>
      <c r="BU57" s="302"/>
      <c r="BV57" s="302"/>
    </row>
    <row r="58" spans="1:74" x14ac:dyDescent="0.25">
      <c r="BK58" s="302"/>
      <c r="BL58" s="302"/>
      <c r="BM58" s="302"/>
      <c r="BN58" s="302"/>
      <c r="BO58" s="302"/>
      <c r="BP58" s="302"/>
      <c r="BQ58" s="302"/>
      <c r="BR58" s="302"/>
      <c r="BS58" s="302"/>
      <c r="BT58" s="302"/>
      <c r="BU58" s="302"/>
      <c r="BV58" s="302"/>
    </row>
    <row r="59" spans="1:74" x14ac:dyDescent="0.25">
      <c r="BK59" s="302"/>
      <c r="BL59" s="302"/>
      <c r="BM59" s="302"/>
      <c r="BN59" s="302"/>
      <c r="BO59" s="302"/>
      <c r="BP59" s="302"/>
      <c r="BQ59" s="302"/>
      <c r="BR59" s="302"/>
      <c r="BS59" s="302"/>
      <c r="BT59" s="302"/>
      <c r="BU59" s="302"/>
      <c r="BV59" s="302"/>
    </row>
    <row r="60" spans="1:74" x14ac:dyDescent="0.25">
      <c r="BK60" s="302"/>
      <c r="BL60" s="302"/>
      <c r="BM60" s="302"/>
      <c r="BN60" s="302"/>
      <c r="BO60" s="302"/>
      <c r="BP60" s="302"/>
      <c r="BQ60" s="302"/>
      <c r="BR60" s="302"/>
      <c r="BS60" s="302"/>
      <c r="BT60" s="302"/>
      <c r="BU60" s="302"/>
      <c r="BV60" s="302"/>
    </row>
    <row r="61" spans="1:74" x14ac:dyDescent="0.25">
      <c r="BK61" s="302"/>
      <c r="BL61" s="302"/>
      <c r="BM61" s="302"/>
      <c r="BN61" s="302"/>
      <c r="BO61" s="302"/>
      <c r="BP61" s="302"/>
      <c r="BQ61" s="302"/>
      <c r="BR61" s="302"/>
      <c r="BS61" s="302"/>
      <c r="BT61" s="302"/>
      <c r="BU61" s="302"/>
      <c r="BV61" s="302"/>
    </row>
    <row r="62" spans="1:74" x14ac:dyDescent="0.25">
      <c r="BK62" s="302"/>
      <c r="BL62" s="302"/>
      <c r="BM62" s="302"/>
      <c r="BN62" s="302"/>
      <c r="BO62" s="302"/>
      <c r="BP62" s="302"/>
      <c r="BQ62" s="302"/>
      <c r="BR62" s="302"/>
      <c r="BS62" s="302"/>
      <c r="BT62" s="302"/>
      <c r="BU62" s="302"/>
      <c r="BV62" s="302"/>
    </row>
    <row r="63" spans="1:74" x14ac:dyDescent="0.25">
      <c r="BK63" s="302"/>
      <c r="BL63" s="302"/>
      <c r="BM63" s="302"/>
      <c r="BN63" s="302"/>
      <c r="BO63" s="302"/>
      <c r="BP63" s="302"/>
      <c r="BQ63" s="302"/>
      <c r="BR63" s="302"/>
      <c r="BS63" s="302"/>
      <c r="BT63" s="302"/>
      <c r="BU63" s="302"/>
      <c r="BV63" s="302"/>
    </row>
    <row r="64" spans="1:74" x14ac:dyDescent="0.25">
      <c r="BK64" s="302"/>
      <c r="BL64" s="302"/>
      <c r="BM64" s="302"/>
      <c r="BN64" s="302"/>
      <c r="BO64" s="302"/>
      <c r="BP64" s="302"/>
      <c r="BQ64" s="302"/>
      <c r="BR64" s="302"/>
      <c r="BS64" s="302"/>
      <c r="BT64" s="302"/>
      <c r="BU64" s="302"/>
      <c r="BV64" s="302"/>
    </row>
    <row r="65" spans="63:74" x14ac:dyDescent="0.25">
      <c r="BK65" s="302"/>
      <c r="BL65" s="302"/>
      <c r="BM65" s="302"/>
      <c r="BN65" s="302"/>
      <c r="BO65" s="302"/>
      <c r="BP65" s="302"/>
      <c r="BQ65" s="302"/>
      <c r="BR65" s="302"/>
      <c r="BS65" s="302"/>
      <c r="BT65" s="302"/>
      <c r="BU65" s="302"/>
      <c r="BV65" s="302"/>
    </row>
    <row r="66" spans="63:74" x14ac:dyDescent="0.25">
      <c r="BK66" s="302"/>
      <c r="BL66" s="302"/>
      <c r="BM66" s="302"/>
      <c r="BN66" s="302"/>
      <c r="BO66" s="302"/>
      <c r="BP66" s="302"/>
      <c r="BQ66" s="302"/>
      <c r="BR66" s="302"/>
      <c r="BS66" s="302"/>
      <c r="BT66" s="302"/>
      <c r="BU66" s="302"/>
      <c r="BV66" s="302"/>
    </row>
    <row r="67" spans="63:74" x14ac:dyDescent="0.25">
      <c r="BK67" s="302"/>
      <c r="BL67" s="302"/>
      <c r="BM67" s="302"/>
      <c r="BN67" s="302"/>
      <c r="BO67" s="302"/>
      <c r="BP67" s="302"/>
      <c r="BQ67" s="302"/>
      <c r="BR67" s="302"/>
      <c r="BS67" s="302"/>
      <c r="BT67" s="302"/>
      <c r="BU67" s="302"/>
      <c r="BV67" s="302"/>
    </row>
    <row r="68" spans="63:74" x14ac:dyDescent="0.25">
      <c r="BK68" s="302"/>
      <c r="BL68" s="302"/>
      <c r="BM68" s="302"/>
      <c r="BN68" s="302"/>
      <c r="BO68" s="302"/>
      <c r="BP68" s="302"/>
      <c r="BQ68" s="302"/>
      <c r="BR68" s="302"/>
      <c r="BS68" s="302"/>
      <c r="BT68" s="302"/>
      <c r="BU68" s="302"/>
      <c r="BV68" s="302"/>
    </row>
    <row r="69" spans="63:74" x14ac:dyDescent="0.25">
      <c r="BK69" s="302"/>
      <c r="BL69" s="302"/>
      <c r="BM69" s="302"/>
      <c r="BN69" s="302"/>
      <c r="BO69" s="302"/>
      <c r="BP69" s="302"/>
      <c r="BQ69" s="302"/>
      <c r="BR69" s="302"/>
      <c r="BS69" s="302"/>
      <c r="BT69" s="302"/>
      <c r="BU69" s="302"/>
      <c r="BV69" s="302"/>
    </row>
    <row r="70" spans="63:74" x14ac:dyDescent="0.25">
      <c r="BK70" s="302"/>
      <c r="BL70" s="302"/>
      <c r="BM70" s="302"/>
      <c r="BN70" s="302"/>
      <c r="BO70" s="302"/>
      <c r="BP70" s="302"/>
      <c r="BQ70" s="302"/>
      <c r="BR70" s="302"/>
      <c r="BS70" s="302"/>
      <c r="BT70" s="302"/>
      <c r="BU70" s="302"/>
      <c r="BV70" s="302"/>
    </row>
    <row r="71" spans="63:74" x14ac:dyDescent="0.25">
      <c r="BK71" s="302"/>
      <c r="BL71" s="302"/>
      <c r="BM71" s="302"/>
      <c r="BN71" s="302"/>
      <c r="BO71" s="302"/>
      <c r="BP71" s="302"/>
      <c r="BQ71" s="302"/>
      <c r="BR71" s="302"/>
      <c r="BS71" s="302"/>
      <c r="BT71" s="302"/>
      <c r="BU71" s="302"/>
      <c r="BV71" s="302"/>
    </row>
    <row r="72" spans="63:74" x14ac:dyDescent="0.25">
      <c r="BK72" s="302"/>
      <c r="BL72" s="302"/>
      <c r="BM72" s="302"/>
      <c r="BN72" s="302"/>
      <c r="BO72" s="302"/>
      <c r="BP72" s="302"/>
      <c r="BQ72" s="302"/>
      <c r="BR72" s="302"/>
      <c r="BS72" s="302"/>
      <c r="BT72" s="302"/>
      <c r="BU72" s="302"/>
      <c r="BV72" s="302"/>
    </row>
    <row r="73" spans="63:74" x14ac:dyDescent="0.25">
      <c r="BK73" s="302"/>
      <c r="BL73" s="302"/>
      <c r="BM73" s="302"/>
      <c r="BN73" s="302"/>
      <c r="BO73" s="302"/>
      <c r="BP73" s="302"/>
      <c r="BQ73" s="302"/>
      <c r="BR73" s="302"/>
      <c r="BS73" s="302"/>
      <c r="BT73" s="302"/>
      <c r="BU73" s="302"/>
      <c r="BV73" s="302"/>
    </row>
    <row r="74" spans="63:74" x14ac:dyDescent="0.25">
      <c r="BK74" s="302"/>
      <c r="BL74" s="302"/>
      <c r="BM74" s="302"/>
      <c r="BN74" s="302"/>
      <c r="BO74" s="302"/>
      <c r="BP74" s="302"/>
      <c r="BQ74" s="302"/>
      <c r="BR74" s="302"/>
      <c r="BS74" s="302"/>
      <c r="BT74" s="302"/>
      <c r="BU74" s="302"/>
      <c r="BV74" s="302"/>
    </row>
    <row r="75" spans="63:74" x14ac:dyDescent="0.25">
      <c r="BK75" s="302"/>
      <c r="BL75" s="302"/>
      <c r="BM75" s="302"/>
      <c r="BN75" s="302"/>
      <c r="BO75" s="302"/>
      <c r="BP75" s="302"/>
      <c r="BQ75" s="302"/>
      <c r="BR75" s="302"/>
      <c r="BS75" s="302"/>
      <c r="BT75" s="302"/>
      <c r="BU75" s="302"/>
      <c r="BV75" s="302"/>
    </row>
    <row r="76" spans="63:74" x14ac:dyDescent="0.25">
      <c r="BK76" s="302"/>
      <c r="BL76" s="302"/>
      <c r="BM76" s="302"/>
      <c r="BN76" s="302"/>
      <c r="BO76" s="302"/>
      <c r="BP76" s="302"/>
      <c r="BQ76" s="302"/>
      <c r="BR76" s="302"/>
      <c r="BS76" s="302"/>
      <c r="BT76" s="302"/>
      <c r="BU76" s="302"/>
      <c r="BV76" s="302"/>
    </row>
    <row r="77" spans="63:74" x14ac:dyDescent="0.25">
      <c r="BK77" s="302"/>
      <c r="BL77" s="302"/>
      <c r="BM77" s="302"/>
      <c r="BN77" s="302"/>
      <c r="BO77" s="302"/>
      <c r="BP77" s="302"/>
      <c r="BQ77" s="302"/>
      <c r="BR77" s="302"/>
      <c r="BS77" s="302"/>
      <c r="BT77" s="302"/>
      <c r="BU77" s="302"/>
      <c r="BV77" s="302"/>
    </row>
    <row r="78" spans="63:74" x14ac:dyDescent="0.25">
      <c r="BK78" s="302"/>
      <c r="BL78" s="302"/>
      <c r="BM78" s="302"/>
      <c r="BN78" s="302"/>
      <c r="BO78" s="302"/>
      <c r="BP78" s="302"/>
      <c r="BQ78" s="302"/>
      <c r="BR78" s="302"/>
      <c r="BS78" s="302"/>
      <c r="BT78" s="302"/>
      <c r="BU78" s="302"/>
      <c r="BV78" s="302"/>
    </row>
    <row r="79" spans="63:74" x14ac:dyDescent="0.25">
      <c r="BK79" s="302"/>
      <c r="BL79" s="302"/>
      <c r="BM79" s="302"/>
      <c r="BN79" s="302"/>
      <c r="BO79" s="302"/>
      <c r="BP79" s="302"/>
      <c r="BQ79" s="302"/>
      <c r="BR79" s="302"/>
      <c r="BS79" s="302"/>
      <c r="BT79" s="302"/>
      <c r="BU79" s="302"/>
      <c r="BV79" s="302"/>
    </row>
    <row r="80" spans="63:74" x14ac:dyDescent="0.25">
      <c r="BK80" s="302"/>
      <c r="BL80" s="302"/>
      <c r="BM80" s="302"/>
      <c r="BN80" s="302"/>
      <c r="BO80" s="302"/>
      <c r="BP80" s="302"/>
      <c r="BQ80" s="302"/>
      <c r="BR80" s="302"/>
      <c r="BS80" s="302"/>
      <c r="BT80" s="302"/>
      <c r="BU80" s="302"/>
      <c r="BV80" s="302"/>
    </row>
    <row r="81" spans="63:74" x14ac:dyDescent="0.25">
      <c r="BK81" s="302"/>
      <c r="BL81" s="302"/>
      <c r="BM81" s="302"/>
      <c r="BN81" s="302"/>
      <c r="BO81" s="302"/>
      <c r="BP81" s="302"/>
      <c r="BQ81" s="302"/>
      <c r="BR81" s="302"/>
      <c r="BS81" s="302"/>
      <c r="BT81" s="302"/>
      <c r="BU81" s="302"/>
      <c r="BV81" s="302"/>
    </row>
    <row r="82" spans="63:74" x14ac:dyDescent="0.25">
      <c r="BK82" s="302"/>
      <c r="BL82" s="302"/>
      <c r="BM82" s="302"/>
      <c r="BN82" s="302"/>
      <c r="BO82" s="302"/>
      <c r="BP82" s="302"/>
      <c r="BQ82" s="302"/>
      <c r="BR82" s="302"/>
      <c r="BS82" s="302"/>
      <c r="BT82" s="302"/>
      <c r="BU82" s="302"/>
      <c r="BV82" s="302"/>
    </row>
    <row r="83" spans="63:74" x14ac:dyDescent="0.25">
      <c r="BK83" s="302"/>
      <c r="BL83" s="302"/>
      <c r="BM83" s="302"/>
      <c r="BN83" s="302"/>
      <c r="BO83" s="302"/>
      <c r="BP83" s="302"/>
      <c r="BQ83" s="302"/>
      <c r="BR83" s="302"/>
      <c r="BS83" s="302"/>
      <c r="BT83" s="302"/>
      <c r="BU83" s="302"/>
      <c r="BV83" s="302"/>
    </row>
    <row r="84" spans="63:74" x14ac:dyDescent="0.25">
      <c r="BK84" s="302"/>
      <c r="BL84" s="302"/>
      <c r="BM84" s="302"/>
      <c r="BN84" s="302"/>
      <c r="BO84" s="302"/>
      <c r="BP84" s="302"/>
      <c r="BQ84" s="302"/>
      <c r="BR84" s="302"/>
      <c r="BS84" s="302"/>
      <c r="BT84" s="302"/>
      <c r="BU84" s="302"/>
      <c r="BV84" s="302"/>
    </row>
    <row r="85" spans="63:74" x14ac:dyDescent="0.25">
      <c r="BK85" s="302"/>
      <c r="BL85" s="302"/>
      <c r="BM85" s="302"/>
      <c r="BN85" s="302"/>
      <c r="BO85" s="302"/>
      <c r="BP85" s="302"/>
      <c r="BQ85" s="302"/>
      <c r="BR85" s="302"/>
      <c r="BS85" s="302"/>
      <c r="BT85" s="302"/>
      <c r="BU85" s="302"/>
      <c r="BV85" s="302"/>
    </row>
    <row r="86" spans="63:74" x14ac:dyDescent="0.25">
      <c r="BK86" s="302"/>
      <c r="BL86" s="302"/>
      <c r="BM86" s="302"/>
      <c r="BN86" s="302"/>
      <c r="BO86" s="302"/>
      <c r="BP86" s="302"/>
      <c r="BQ86" s="302"/>
      <c r="BR86" s="302"/>
      <c r="BS86" s="302"/>
      <c r="BT86" s="302"/>
      <c r="BU86" s="302"/>
      <c r="BV86" s="302"/>
    </row>
    <row r="87" spans="63:74" x14ac:dyDescent="0.25">
      <c r="BK87" s="302"/>
      <c r="BL87" s="302"/>
      <c r="BM87" s="302"/>
      <c r="BN87" s="302"/>
      <c r="BO87" s="302"/>
      <c r="BP87" s="302"/>
      <c r="BQ87" s="302"/>
      <c r="BR87" s="302"/>
      <c r="BS87" s="302"/>
      <c r="BT87" s="302"/>
      <c r="BU87" s="302"/>
      <c r="BV87" s="302"/>
    </row>
    <row r="88" spans="63:74" x14ac:dyDescent="0.25">
      <c r="BK88" s="302"/>
      <c r="BL88" s="302"/>
      <c r="BM88" s="302"/>
      <c r="BN88" s="302"/>
      <c r="BO88" s="302"/>
      <c r="BP88" s="302"/>
      <c r="BQ88" s="302"/>
      <c r="BR88" s="302"/>
      <c r="BS88" s="302"/>
      <c r="BT88" s="302"/>
      <c r="BU88" s="302"/>
      <c r="BV88" s="302"/>
    </row>
    <row r="89" spans="63:74" x14ac:dyDescent="0.25">
      <c r="BK89" s="302"/>
      <c r="BL89" s="302"/>
      <c r="BM89" s="302"/>
      <c r="BN89" s="302"/>
      <c r="BO89" s="302"/>
      <c r="BP89" s="302"/>
      <c r="BQ89" s="302"/>
      <c r="BR89" s="302"/>
      <c r="BS89" s="302"/>
      <c r="BT89" s="302"/>
      <c r="BU89" s="302"/>
      <c r="BV89" s="302"/>
    </row>
    <row r="90" spans="63:74" x14ac:dyDescent="0.25">
      <c r="BK90" s="302"/>
      <c r="BL90" s="302"/>
      <c r="BM90" s="302"/>
      <c r="BN90" s="302"/>
      <c r="BO90" s="302"/>
      <c r="BP90" s="302"/>
      <c r="BQ90" s="302"/>
      <c r="BR90" s="302"/>
      <c r="BS90" s="302"/>
      <c r="BT90" s="302"/>
      <c r="BU90" s="302"/>
      <c r="BV90" s="302"/>
    </row>
    <row r="91" spans="63:74" x14ac:dyDescent="0.25">
      <c r="BK91" s="302"/>
      <c r="BL91" s="302"/>
      <c r="BM91" s="302"/>
      <c r="BN91" s="302"/>
      <c r="BO91" s="302"/>
      <c r="BP91" s="302"/>
      <c r="BQ91" s="302"/>
      <c r="BR91" s="302"/>
      <c r="BS91" s="302"/>
      <c r="BT91" s="302"/>
      <c r="BU91" s="302"/>
      <c r="BV91" s="302"/>
    </row>
    <row r="92" spans="63:74" x14ac:dyDescent="0.25">
      <c r="BK92" s="302"/>
      <c r="BL92" s="302"/>
      <c r="BM92" s="302"/>
      <c r="BN92" s="302"/>
      <c r="BO92" s="302"/>
      <c r="BP92" s="302"/>
      <c r="BQ92" s="302"/>
      <c r="BR92" s="302"/>
      <c r="BS92" s="302"/>
      <c r="BT92" s="302"/>
      <c r="BU92" s="302"/>
      <c r="BV92" s="302"/>
    </row>
    <row r="93" spans="63:74" x14ac:dyDescent="0.25">
      <c r="BK93" s="302"/>
      <c r="BL93" s="302"/>
      <c r="BM93" s="302"/>
      <c r="BN93" s="302"/>
      <c r="BO93" s="302"/>
      <c r="BP93" s="302"/>
      <c r="BQ93" s="302"/>
      <c r="BR93" s="302"/>
      <c r="BS93" s="302"/>
      <c r="BT93" s="302"/>
      <c r="BU93" s="302"/>
      <c r="BV93" s="302"/>
    </row>
    <row r="94" spans="63:74" x14ac:dyDescent="0.25">
      <c r="BK94" s="302"/>
      <c r="BL94" s="302"/>
      <c r="BM94" s="302"/>
      <c r="BN94" s="302"/>
      <c r="BO94" s="302"/>
      <c r="BP94" s="302"/>
      <c r="BQ94" s="302"/>
      <c r="BR94" s="302"/>
      <c r="BS94" s="302"/>
      <c r="BT94" s="302"/>
      <c r="BU94" s="302"/>
      <c r="BV94" s="302"/>
    </row>
    <row r="95" spans="63:74" x14ac:dyDescent="0.25">
      <c r="BK95" s="302"/>
      <c r="BL95" s="302"/>
      <c r="BM95" s="302"/>
      <c r="BN95" s="302"/>
      <c r="BO95" s="302"/>
      <c r="BP95" s="302"/>
      <c r="BQ95" s="302"/>
      <c r="BR95" s="302"/>
      <c r="BS95" s="302"/>
      <c r="BT95" s="302"/>
      <c r="BU95" s="302"/>
      <c r="BV95" s="302"/>
    </row>
    <row r="96" spans="63:74" x14ac:dyDescent="0.25">
      <c r="BK96" s="302"/>
      <c r="BL96" s="302"/>
      <c r="BM96" s="302"/>
      <c r="BN96" s="302"/>
      <c r="BO96" s="302"/>
      <c r="BP96" s="302"/>
      <c r="BQ96" s="302"/>
      <c r="BR96" s="302"/>
      <c r="BS96" s="302"/>
      <c r="BT96" s="302"/>
      <c r="BU96" s="302"/>
      <c r="BV96" s="302"/>
    </row>
    <row r="97" spans="63:74" x14ac:dyDescent="0.25">
      <c r="BK97" s="302"/>
      <c r="BL97" s="302"/>
      <c r="BM97" s="302"/>
      <c r="BN97" s="302"/>
      <c r="BO97" s="302"/>
      <c r="BP97" s="302"/>
      <c r="BQ97" s="302"/>
      <c r="BR97" s="302"/>
      <c r="BS97" s="302"/>
      <c r="BT97" s="302"/>
      <c r="BU97" s="302"/>
      <c r="BV97" s="302"/>
    </row>
    <row r="98" spans="63:74" x14ac:dyDescent="0.25">
      <c r="BK98" s="302"/>
      <c r="BL98" s="302"/>
      <c r="BM98" s="302"/>
      <c r="BN98" s="302"/>
      <c r="BO98" s="302"/>
      <c r="BP98" s="302"/>
      <c r="BQ98" s="302"/>
      <c r="BR98" s="302"/>
      <c r="BS98" s="302"/>
      <c r="BT98" s="302"/>
      <c r="BU98" s="302"/>
      <c r="BV98" s="302"/>
    </row>
    <row r="99" spans="63:74" x14ac:dyDescent="0.25">
      <c r="BK99" s="302"/>
      <c r="BL99" s="302"/>
      <c r="BM99" s="302"/>
      <c r="BN99" s="302"/>
      <c r="BO99" s="302"/>
      <c r="BP99" s="302"/>
      <c r="BQ99" s="302"/>
      <c r="BR99" s="302"/>
      <c r="BS99" s="302"/>
      <c r="BT99" s="302"/>
      <c r="BU99" s="302"/>
      <c r="BV99" s="302"/>
    </row>
    <row r="100" spans="63:74" x14ac:dyDescent="0.25">
      <c r="BK100" s="302"/>
      <c r="BL100" s="302"/>
      <c r="BM100" s="302"/>
      <c r="BN100" s="302"/>
      <c r="BO100" s="302"/>
      <c r="BP100" s="302"/>
      <c r="BQ100" s="302"/>
      <c r="BR100" s="302"/>
      <c r="BS100" s="302"/>
      <c r="BT100" s="302"/>
      <c r="BU100" s="302"/>
      <c r="BV100" s="302"/>
    </row>
    <row r="101" spans="63:74" x14ac:dyDescent="0.25">
      <c r="BK101" s="302"/>
      <c r="BL101" s="302"/>
      <c r="BM101" s="302"/>
      <c r="BN101" s="302"/>
      <c r="BO101" s="302"/>
      <c r="BP101" s="302"/>
      <c r="BQ101" s="302"/>
      <c r="BR101" s="302"/>
      <c r="BS101" s="302"/>
      <c r="BT101" s="302"/>
      <c r="BU101" s="302"/>
      <c r="BV101" s="302"/>
    </row>
    <row r="102" spans="63:74" x14ac:dyDescent="0.25">
      <c r="BK102" s="302"/>
      <c r="BL102" s="302"/>
      <c r="BM102" s="302"/>
      <c r="BN102" s="302"/>
      <c r="BO102" s="302"/>
      <c r="BP102" s="302"/>
      <c r="BQ102" s="302"/>
      <c r="BR102" s="302"/>
      <c r="BS102" s="302"/>
      <c r="BT102" s="302"/>
      <c r="BU102" s="302"/>
      <c r="BV102" s="302"/>
    </row>
    <row r="103" spans="63:74" x14ac:dyDescent="0.25">
      <c r="BK103" s="302"/>
      <c r="BL103" s="302"/>
      <c r="BM103" s="302"/>
      <c r="BN103" s="302"/>
      <c r="BO103" s="302"/>
      <c r="BP103" s="302"/>
      <c r="BQ103" s="302"/>
      <c r="BR103" s="302"/>
      <c r="BS103" s="302"/>
      <c r="BT103" s="302"/>
      <c r="BU103" s="302"/>
      <c r="BV103" s="302"/>
    </row>
    <row r="104" spans="63:74" x14ac:dyDescent="0.25">
      <c r="BK104" s="302"/>
      <c r="BL104" s="302"/>
      <c r="BM104" s="302"/>
      <c r="BN104" s="302"/>
      <c r="BO104" s="302"/>
      <c r="BP104" s="302"/>
      <c r="BQ104" s="302"/>
      <c r="BR104" s="302"/>
      <c r="BS104" s="302"/>
      <c r="BT104" s="302"/>
      <c r="BU104" s="302"/>
      <c r="BV104" s="302"/>
    </row>
    <row r="105" spans="63:74" x14ac:dyDescent="0.25">
      <c r="BK105" s="302"/>
      <c r="BL105" s="302"/>
      <c r="BM105" s="302"/>
      <c r="BN105" s="302"/>
      <c r="BO105" s="302"/>
      <c r="BP105" s="302"/>
      <c r="BQ105" s="302"/>
      <c r="BR105" s="302"/>
      <c r="BS105" s="302"/>
      <c r="BT105" s="302"/>
      <c r="BU105" s="302"/>
      <c r="BV105" s="302"/>
    </row>
    <row r="106" spans="63:74" x14ac:dyDescent="0.25">
      <c r="BK106" s="302"/>
      <c r="BL106" s="302"/>
      <c r="BM106" s="302"/>
      <c r="BN106" s="302"/>
      <c r="BO106" s="302"/>
      <c r="BP106" s="302"/>
      <c r="BQ106" s="302"/>
      <c r="BR106" s="302"/>
      <c r="BS106" s="302"/>
      <c r="BT106" s="302"/>
      <c r="BU106" s="302"/>
      <c r="BV106" s="302"/>
    </row>
    <row r="107" spans="63:74" x14ac:dyDescent="0.25">
      <c r="BK107" s="302"/>
      <c r="BL107" s="302"/>
      <c r="BM107" s="302"/>
      <c r="BN107" s="302"/>
      <c r="BO107" s="302"/>
      <c r="BP107" s="302"/>
      <c r="BQ107" s="302"/>
      <c r="BR107" s="302"/>
      <c r="BS107" s="302"/>
      <c r="BT107" s="302"/>
      <c r="BU107" s="302"/>
      <c r="BV107" s="302"/>
    </row>
    <row r="108" spans="63:74" x14ac:dyDescent="0.25">
      <c r="BK108" s="302"/>
      <c r="BL108" s="302"/>
      <c r="BM108" s="302"/>
      <c r="BN108" s="302"/>
      <c r="BO108" s="302"/>
      <c r="BP108" s="302"/>
      <c r="BQ108" s="302"/>
      <c r="BR108" s="302"/>
      <c r="BS108" s="302"/>
      <c r="BT108" s="302"/>
      <c r="BU108" s="302"/>
      <c r="BV108" s="302"/>
    </row>
    <row r="109" spans="63:74" x14ac:dyDescent="0.25">
      <c r="BK109" s="302"/>
      <c r="BL109" s="302"/>
      <c r="BM109" s="302"/>
      <c r="BN109" s="302"/>
      <c r="BO109" s="302"/>
      <c r="BP109" s="302"/>
      <c r="BQ109" s="302"/>
      <c r="BR109" s="302"/>
      <c r="BS109" s="302"/>
      <c r="BT109" s="302"/>
      <c r="BU109" s="302"/>
      <c r="BV109" s="302"/>
    </row>
    <row r="110" spans="63:74" x14ac:dyDescent="0.25">
      <c r="BK110" s="302"/>
      <c r="BL110" s="302"/>
      <c r="BM110" s="302"/>
      <c r="BN110" s="302"/>
      <c r="BO110" s="302"/>
      <c r="BP110" s="302"/>
      <c r="BQ110" s="302"/>
      <c r="BR110" s="302"/>
      <c r="BS110" s="302"/>
      <c r="BT110" s="302"/>
      <c r="BU110" s="302"/>
      <c r="BV110" s="302"/>
    </row>
    <row r="111" spans="63:74" x14ac:dyDescent="0.25">
      <c r="BK111" s="302"/>
      <c r="BL111" s="302"/>
      <c r="BM111" s="302"/>
      <c r="BN111" s="302"/>
      <c r="BO111" s="302"/>
      <c r="BP111" s="302"/>
      <c r="BQ111" s="302"/>
      <c r="BR111" s="302"/>
      <c r="BS111" s="302"/>
      <c r="BT111" s="302"/>
      <c r="BU111" s="302"/>
      <c r="BV111" s="302"/>
    </row>
    <row r="112" spans="63:74" x14ac:dyDescent="0.25">
      <c r="BK112" s="302"/>
      <c r="BL112" s="302"/>
      <c r="BM112" s="302"/>
      <c r="BN112" s="302"/>
      <c r="BO112" s="302"/>
      <c r="BP112" s="302"/>
      <c r="BQ112" s="302"/>
      <c r="BR112" s="302"/>
      <c r="BS112" s="302"/>
      <c r="BT112" s="302"/>
      <c r="BU112" s="302"/>
      <c r="BV112" s="302"/>
    </row>
    <row r="113" spans="63:74" x14ac:dyDescent="0.25">
      <c r="BK113" s="302"/>
      <c r="BL113" s="302"/>
      <c r="BM113" s="302"/>
      <c r="BN113" s="302"/>
      <c r="BO113" s="302"/>
      <c r="BP113" s="302"/>
      <c r="BQ113" s="302"/>
      <c r="BR113" s="302"/>
      <c r="BS113" s="302"/>
      <c r="BT113" s="302"/>
      <c r="BU113" s="302"/>
      <c r="BV113" s="302"/>
    </row>
    <row r="114" spans="63:74" x14ac:dyDescent="0.25">
      <c r="BK114" s="302"/>
      <c r="BL114" s="302"/>
      <c r="BM114" s="302"/>
      <c r="BN114" s="302"/>
      <c r="BO114" s="302"/>
      <c r="BP114" s="302"/>
      <c r="BQ114" s="302"/>
      <c r="BR114" s="302"/>
      <c r="BS114" s="302"/>
      <c r="BT114" s="302"/>
      <c r="BU114" s="302"/>
      <c r="BV114" s="302"/>
    </row>
    <row r="115" spans="63:74" x14ac:dyDescent="0.25">
      <c r="BK115" s="302"/>
      <c r="BL115" s="302"/>
      <c r="BM115" s="302"/>
      <c r="BN115" s="302"/>
      <c r="BO115" s="302"/>
      <c r="BP115" s="302"/>
      <c r="BQ115" s="302"/>
      <c r="BR115" s="302"/>
      <c r="BS115" s="302"/>
      <c r="BT115" s="302"/>
      <c r="BU115" s="302"/>
      <c r="BV115" s="302"/>
    </row>
    <row r="116" spans="63:74" x14ac:dyDescent="0.25">
      <c r="BK116" s="302"/>
      <c r="BL116" s="302"/>
      <c r="BM116" s="302"/>
      <c r="BN116" s="302"/>
      <c r="BO116" s="302"/>
      <c r="BP116" s="302"/>
      <c r="BQ116" s="302"/>
      <c r="BR116" s="302"/>
      <c r="BS116" s="302"/>
      <c r="BT116" s="302"/>
      <c r="BU116" s="302"/>
      <c r="BV116" s="302"/>
    </row>
    <row r="117" spans="63:74" x14ac:dyDescent="0.25">
      <c r="BK117" s="302"/>
      <c r="BL117" s="302"/>
      <c r="BM117" s="302"/>
      <c r="BN117" s="302"/>
      <c r="BO117" s="302"/>
      <c r="BP117" s="302"/>
      <c r="BQ117" s="302"/>
      <c r="BR117" s="302"/>
      <c r="BS117" s="302"/>
      <c r="BT117" s="302"/>
      <c r="BU117" s="302"/>
      <c r="BV117" s="302"/>
    </row>
    <row r="118" spans="63:74" x14ac:dyDescent="0.25">
      <c r="BK118" s="302"/>
      <c r="BL118" s="302"/>
      <c r="BM118" s="302"/>
      <c r="BN118" s="302"/>
      <c r="BO118" s="302"/>
      <c r="BP118" s="302"/>
      <c r="BQ118" s="302"/>
      <c r="BR118" s="302"/>
      <c r="BS118" s="302"/>
      <c r="BT118" s="302"/>
      <c r="BU118" s="302"/>
      <c r="BV118" s="302"/>
    </row>
    <row r="119" spans="63:74" x14ac:dyDescent="0.25">
      <c r="BK119" s="302"/>
      <c r="BL119" s="302"/>
      <c r="BM119" s="302"/>
      <c r="BN119" s="302"/>
      <c r="BO119" s="302"/>
      <c r="BP119" s="302"/>
      <c r="BQ119" s="302"/>
      <c r="BR119" s="302"/>
      <c r="BS119" s="302"/>
      <c r="BT119" s="302"/>
      <c r="BU119" s="302"/>
      <c r="BV119" s="302"/>
    </row>
    <row r="120" spans="63:74" x14ac:dyDescent="0.25">
      <c r="BK120" s="302"/>
      <c r="BL120" s="302"/>
      <c r="BM120" s="302"/>
      <c r="BN120" s="302"/>
      <c r="BO120" s="302"/>
      <c r="BP120" s="302"/>
      <c r="BQ120" s="302"/>
      <c r="BR120" s="302"/>
      <c r="BS120" s="302"/>
      <c r="BT120" s="302"/>
      <c r="BU120" s="302"/>
      <c r="BV120" s="302"/>
    </row>
    <row r="121" spans="63:74" x14ac:dyDescent="0.25">
      <c r="BK121" s="302"/>
      <c r="BL121" s="302"/>
      <c r="BM121" s="302"/>
      <c r="BN121" s="302"/>
      <c r="BO121" s="302"/>
      <c r="BP121" s="302"/>
      <c r="BQ121" s="302"/>
      <c r="BR121" s="302"/>
      <c r="BS121" s="302"/>
      <c r="BT121" s="302"/>
      <c r="BU121" s="302"/>
      <c r="BV121" s="302"/>
    </row>
    <row r="122" spans="63:74" x14ac:dyDescent="0.25">
      <c r="BK122" s="302"/>
      <c r="BL122" s="302"/>
      <c r="BM122" s="302"/>
      <c r="BN122" s="302"/>
      <c r="BO122" s="302"/>
      <c r="BP122" s="302"/>
      <c r="BQ122" s="302"/>
      <c r="BR122" s="302"/>
      <c r="BS122" s="302"/>
      <c r="BT122" s="302"/>
      <c r="BU122" s="302"/>
      <c r="BV122" s="302"/>
    </row>
    <row r="123" spans="63:74" x14ac:dyDescent="0.25">
      <c r="BK123" s="302"/>
      <c r="BL123" s="302"/>
      <c r="BM123" s="302"/>
      <c r="BN123" s="302"/>
      <c r="BO123" s="302"/>
      <c r="BP123" s="302"/>
      <c r="BQ123" s="302"/>
      <c r="BR123" s="302"/>
      <c r="BS123" s="302"/>
      <c r="BT123" s="302"/>
      <c r="BU123" s="302"/>
      <c r="BV123" s="302"/>
    </row>
    <row r="124" spans="63:74" x14ac:dyDescent="0.25">
      <c r="BK124" s="302"/>
      <c r="BL124" s="302"/>
      <c r="BM124" s="302"/>
      <c r="BN124" s="302"/>
      <c r="BO124" s="302"/>
      <c r="BP124" s="302"/>
      <c r="BQ124" s="302"/>
      <c r="BR124" s="302"/>
      <c r="BS124" s="302"/>
      <c r="BT124" s="302"/>
      <c r="BU124" s="302"/>
      <c r="BV124" s="302"/>
    </row>
    <row r="125" spans="63:74" x14ac:dyDescent="0.25">
      <c r="BK125" s="302"/>
      <c r="BL125" s="302"/>
      <c r="BM125" s="302"/>
      <c r="BN125" s="302"/>
      <c r="BO125" s="302"/>
      <c r="BP125" s="302"/>
      <c r="BQ125" s="302"/>
      <c r="BR125" s="302"/>
      <c r="BS125" s="302"/>
      <c r="BT125" s="302"/>
      <c r="BU125" s="302"/>
      <c r="BV125" s="302"/>
    </row>
    <row r="126" spans="63:74" x14ac:dyDescent="0.25">
      <c r="BK126" s="302"/>
      <c r="BL126" s="302"/>
      <c r="BM126" s="302"/>
      <c r="BN126" s="302"/>
      <c r="BO126" s="302"/>
      <c r="BP126" s="302"/>
      <c r="BQ126" s="302"/>
      <c r="BR126" s="302"/>
      <c r="BS126" s="302"/>
      <c r="BT126" s="302"/>
      <c r="BU126" s="302"/>
      <c r="BV126" s="302"/>
    </row>
    <row r="127" spans="63:74" x14ac:dyDescent="0.25">
      <c r="BK127" s="302"/>
      <c r="BL127" s="302"/>
      <c r="BM127" s="302"/>
      <c r="BN127" s="302"/>
      <c r="BO127" s="302"/>
      <c r="BP127" s="302"/>
      <c r="BQ127" s="302"/>
      <c r="BR127" s="302"/>
      <c r="BS127" s="302"/>
      <c r="BT127" s="302"/>
      <c r="BU127" s="302"/>
      <c r="BV127" s="302"/>
    </row>
    <row r="128" spans="63:74" x14ac:dyDescent="0.25">
      <c r="BK128" s="302"/>
      <c r="BL128" s="302"/>
      <c r="BM128" s="302"/>
      <c r="BN128" s="302"/>
      <c r="BO128" s="302"/>
      <c r="BP128" s="302"/>
      <c r="BQ128" s="302"/>
      <c r="BR128" s="302"/>
      <c r="BS128" s="302"/>
      <c r="BT128" s="302"/>
      <c r="BU128" s="302"/>
      <c r="BV128" s="302"/>
    </row>
    <row r="129" spans="63:74" x14ac:dyDescent="0.25">
      <c r="BK129" s="302"/>
      <c r="BL129" s="302"/>
      <c r="BM129" s="302"/>
      <c r="BN129" s="302"/>
      <c r="BO129" s="302"/>
      <c r="BP129" s="302"/>
      <c r="BQ129" s="302"/>
      <c r="BR129" s="302"/>
      <c r="BS129" s="302"/>
      <c r="BT129" s="302"/>
      <c r="BU129" s="302"/>
      <c r="BV129" s="302"/>
    </row>
    <row r="130" spans="63:74" x14ac:dyDescent="0.25">
      <c r="BK130" s="302"/>
      <c r="BL130" s="302"/>
      <c r="BM130" s="302"/>
      <c r="BN130" s="302"/>
      <c r="BO130" s="302"/>
      <c r="BP130" s="302"/>
      <c r="BQ130" s="302"/>
      <c r="BR130" s="302"/>
      <c r="BS130" s="302"/>
      <c r="BT130" s="302"/>
      <c r="BU130" s="302"/>
      <c r="BV130" s="302"/>
    </row>
    <row r="131" spans="63:74" x14ac:dyDescent="0.25">
      <c r="BK131" s="302"/>
      <c r="BL131" s="302"/>
      <c r="BM131" s="302"/>
      <c r="BN131" s="302"/>
      <c r="BO131" s="302"/>
      <c r="BP131" s="302"/>
      <c r="BQ131" s="302"/>
      <c r="BR131" s="302"/>
      <c r="BS131" s="302"/>
      <c r="BT131" s="302"/>
      <c r="BU131" s="302"/>
      <c r="BV131" s="302"/>
    </row>
    <row r="132" spans="63:74" x14ac:dyDescent="0.25">
      <c r="BK132" s="302"/>
      <c r="BL132" s="302"/>
      <c r="BM132" s="302"/>
      <c r="BN132" s="302"/>
      <c r="BO132" s="302"/>
      <c r="BP132" s="302"/>
      <c r="BQ132" s="302"/>
      <c r="BR132" s="302"/>
      <c r="BS132" s="302"/>
      <c r="BT132" s="302"/>
      <c r="BU132" s="302"/>
      <c r="BV132" s="302"/>
    </row>
    <row r="133" spans="63:74" x14ac:dyDescent="0.25">
      <c r="BK133" s="302"/>
      <c r="BL133" s="302"/>
      <c r="BM133" s="302"/>
      <c r="BN133" s="302"/>
      <c r="BO133" s="302"/>
      <c r="BP133" s="302"/>
      <c r="BQ133" s="302"/>
      <c r="BR133" s="302"/>
      <c r="BS133" s="302"/>
      <c r="BT133" s="302"/>
      <c r="BU133" s="302"/>
      <c r="BV133" s="302"/>
    </row>
    <row r="134" spans="63:74" x14ac:dyDescent="0.25">
      <c r="BK134" s="302"/>
      <c r="BL134" s="302"/>
      <c r="BM134" s="302"/>
      <c r="BN134" s="302"/>
      <c r="BO134" s="302"/>
      <c r="BP134" s="302"/>
      <c r="BQ134" s="302"/>
      <c r="BR134" s="302"/>
      <c r="BS134" s="302"/>
      <c r="BT134" s="302"/>
      <c r="BU134" s="302"/>
      <c r="BV134" s="302"/>
    </row>
    <row r="135" spans="63:74" x14ac:dyDescent="0.25">
      <c r="BK135" s="302"/>
      <c r="BL135" s="302"/>
      <c r="BM135" s="302"/>
      <c r="BN135" s="302"/>
      <c r="BO135" s="302"/>
      <c r="BP135" s="302"/>
      <c r="BQ135" s="302"/>
      <c r="BR135" s="302"/>
      <c r="BS135" s="302"/>
      <c r="BT135" s="302"/>
      <c r="BU135" s="302"/>
      <c r="BV135" s="302"/>
    </row>
    <row r="136" spans="63:74" x14ac:dyDescent="0.25">
      <c r="BK136" s="302"/>
      <c r="BL136" s="302"/>
      <c r="BM136" s="302"/>
      <c r="BN136" s="302"/>
      <c r="BO136" s="302"/>
      <c r="BP136" s="302"/>
      <c r="BQ136" s="302"/>
      <c r="BR136" s="302"/>
      <c r="BS136" s="302"/>
      <c r="BT136" s="302"/>
      <c r="BU136" s="302"/>
      <c r="BV136" s="302"/>
    </row>
    <row r="137" spans="63:74" x14ac:dyDescent="0.25">
      <c r="BK137" s="302"/>
      <c r="BL137" s="302"/>
      <c r="BM137" s="302"/>
      <c r="BN137" s="302"/>
      <c r="BO137" s="302"/>
      <c r="BP137" s="302"/>
      <c r="BQ137" s="302"/>
      <c r="BR137" s="302"/>
      <c r="BS137" s="302"/>
      <c r="BT137" s="302"/>
      <c r="BU137" s="302"/>
      <c r="BV137" s="302"/>
    </row>
    <row r="138" spans="63:74" x14ac:dyDescent="0.25">
      <c r="BK138" s="302"/>
      <c r="BL138" s="302"/>
      <c r="BM138" s="302"/>
      <c r="BN138" s="302"/>
      <c r="BO138" s="302"/>
      <c r="BP138" s="302"/>
      <c r="BQ138" s="302"/>
      <c r="BR138" s="302"/>
      <c r="BS138" s="302"/>
      <c r="BT138" s="302"/>
      <c r="BU138" s="302"/>
      <c r="BV138" s="302"/>
    </row>
    <row r="139" spans="63:74" x14ac:dyDescent="0.25">
      <c r="BK139" s="302"/>
      <c r="BL139" s="302"/>
      <c r="BM139" s="302"/>
      <c r="BN139" s="302"/>
      <c r="BO139" s="302"/>
      <c r="BP139" s="302"/>
      <c r="BQ139" s="302"/>
      <c r="BR139" s="302"/>
      <c r="BS139" s="302"/>
      <c r="BT139" s="302"/>
      <c r="BU139" s="302"/>
      <c r="BV139" s="302"/>
    </row>
    <row r="140" spans="63:74" x14ac:dyDescent="0.25">
      <c r="BK140" s="302"/>
      <c r="BL140" s="302"/>
      <c r="BM140" s="302"/>
      <c r="BN140" s="302"/>
      <c r="BO140" s="302"/>
      <c r="BP140" s="302"/>
      <c r="BQ140" s="302"/>
      <c r="BR140" s="302"/>
      <c r="BS140" s="302"/>
      <c r="BT140" s="302"/>
      <c r="BU140" s="302"/>
      <c r="BV140" s="302"/>
    </row>
    <row r="141" spans="63:74" x14ac:dyDescent="0.25">
      <c r="BK141" s="302"/>
      <c r="BL141" s="302"/>
      <c r="BM141" s="302"/>
      <c r="BN141" s="302"/>
      <c r="BO141" s="302"/>
      <c r="BP141" s="302"/>
      <c r="BQ141" s="302"/>
      <c r="BR141" s="302"/>
      <c r="BS141" s="302"/>
      <c r="BT141" s="302"/>
      <c r="BU141" s="302"/>
      <c r="BV141" s="302"/>
    </row>
    <row r="142" spans="63:74" x14ac:dyDescent="0.25">
      <c r="BK142" s="302"/>
      <c r="BL142" s="302"/>
      <c r="BM142" s="302"/>
      <c r="BN142" s="302"/>
      <c r="BO142" s="302"/>
      <c r="BP142" s="302"/>
      <c r="BQ142" s="302"/>
      <c r="BR142" s="302"/>
      <c r="BS142" s="302"/>
      <c r="BT142" s="302"/>
      <c r="BU142" s="302"/>
      <c r="BV142" s="302"/>
    </row>
    <row r="143" spans="63:74" x14ac:dyDescent="0.25">
      <c r="BK143" s="302"/>
      <c r="BL143" s="302"/>
      <c r="BM143" s="302"/>
      <c r="BN143" s="302"/>
      <c r="BO143" s="302"/>
      <c r="BP143" s="302"/>
      <c r="BQ143" s="302"/>
      <c r="BR143" s="302"/>
      <c r="BS143" s="302"/>
      <c r="BT143" s="302"/>
      <c r="BU143" s="302"/>
      <c r="BV143" s="302"/>
    </row>
    <row r="144" spans="63:74" x14ac:dyDescent="0.25">
      <c r="BK144" s="302"/>
      <c r="BL144" s="302"/>
      <c r="BM144" s="302"/>
      <c r="BN144" s="302"/>
      <c r="BO144" s="302"/>
      <c r="BP144" s="302"/>
      <c r="BQ144" s="302"/>
      <c r="BR144" s="302"/>
      <c r="BS144" s="302"/>
      <c r="BT144" s="302"/>
      <c r="BU144" s="302"/>
      <c r="BV144" s="302"/>
    </row>
  </sheetData>
  <mergeCells count="21">
    <mergeCell ref="B54:Q54"/>
    <mergeCell ref="AM3:AX3"/>
    <mergeCell ref="AY3:BJ3"/>
    <mergeCell ref="BK3:BV3"/>
    <mergeCell ref="C3:N3"/>
    <mergeCell ref="O3:Z3"/>
    <mergeCell ref="AA3:AL3"/>
    <mergeCell ref="B52:Q52"/>
    <mergeCell ref="B53:Q53"/>
    <mergeCell ref="B49:Q49"/>
    <mergeCell ref="B50:Q50"/>
    <mergeCell ref="A1:A2"/>
    <mergeCell ref="B1:AL1"/>
    <mergeCell ref="B51:Q51"/>
    <mergeCell ref="B44:Q44"/>
    <mergeCell ref="B48:Q48"/>
    <mergeCell ref="B45:Q45"/>
    <mergeCell ref="B42:Q42"/>
    <mergeCell ref="B43:Q43"/>
    <mergeCell ref="B46:Q46"/>
    <mergeCell ref="B47:Q47"/>
  </mergeCells>
  <phoneticPr fontId="6"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5"/>
  <sheetViews>
    <sheetView workbookViewId="0">
      <pane xSplit="2" ySplit="4" topLeftCell="AY5" activePane="bottomRight" state="frozen"/>
      <selection activeCell="BF63" sqref="BF63"/>
      <selection pane="topRight" activeCell="BF63" sqref="BF63"/>
      <selection pane="bottomLeft" activeCell="BF63" sqref="BF63"/>
      <selection pane="bottomRight" activeCell="BH6" sqref="BH6:BH46"/>
    </sheetView>
  </sheetViews>
  <sheetFormatPr defaultColWidth="8.54296875" defaultRowHeight="10.5" x14ac:dyDescent="0.25"/>
  <cols>
    <col min="1" max="1" width="17.453125" style="127" customWidth="1"/>
    <col min="2" max="2" width="30.269531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3" x14ac:dyDescent="0.3">
      <c r="A1" s="600" t="s">
        <v>771</v>
      </c>
      <c r="B1" s="638" t="s">
        <v>1231</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row>
    <row r="2" spans="1:74" ht="12.5" x14ac:dyDescent="0.25">
      <c r="A2" s="601"/>
      <c r="B2" s="402" t="str">
        <f>"U.S. Energy Information Administration  |  Short-Term Energy Outlook  - "&amp;Dates!D1</f>
        <v>U.S. Energy Information Administration  |  Short-Term Energy Outlook  - November 2023</v>
      </c>
      <c r="C2" s="405"/>
      <c r="D2" s="405"/>
      <c r="E2" s="405"/>
      <c r="F2" s="405"/>
      <c r="G2" s="405"/>
      <c r="H2" s="405"/>
      <c r="I2" s="405"/>
      <c r="J2" s="577"/>
    </row>
    <row r="3" spans="1:74" s="9" customFormat="1" ht="13" x14ac:dyDescent="0.3">
      <c r="A3" s="591" t="s">
        <v>1278</v>
      </c>
      <c r="B3" s="576"/>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s="9" customFormat="1"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B5" s="204" t="s">
        <v>1256</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97"/>
      <c r="AZ5" s="297"/>
      <c r="BA5" s="297"/>
      <c r="BB5" s="297"/>
      <c r="BC5" s="297"/>
      <c r="BD5" s="202"/>
      <c r="BE5" s="202"/>
      <c r="BF5" s="202"/>
      <c r="BG5" s="202"/>
      <c r="BH5" s="202"/>
      <c r="BI5" s="202"/>
      <c r="BJ5" s="297"/>
      <c r="BK5" s="297"/>
      <c r="BL5" s="297"/>
      <c r="BM5" s="297"/>
      <c r="BN5" s="297"/>
      <c r="BO5" s="297"/>
      <c r="BP5" s="297"/>
      <c r="BQ5" s="297"/>
      <c r="BR5" s="297"/>
      <c r="BS5" s="297"/>
      <c r="BT5" s="297"/>
      <c r="BU5" s="297"/>
      <c r="BV5" s="297"/>
    </row>
    <row r="6" spans="1:74" ht="11.15" customHeight="1" x14ac:dyDescent="0.25">
      <c r="A6" s="127" t="s">
        <v>287</v>
      </c>
      <c r="B6" s="135" t="s">
        <v>238</v>
      </c>
      <c r="C6" s="202">
        <v>30.741021771</v>
      </c>
      <c r="D6" s="202">
        <v>30.706765941</v>
      </c>
      <c r="E6" s="202">
        <v>31.019940972000001</v>
      </c>
      <c r="F6" s="202">
        <v>31.380091660000001</v>
      </c>
      <c r="G6" s="202">
        <v>31.075116323</v>
      </c>
      <c r="H6" s="202">
        <v>31.058440362999999</v>
      </c>
      <c r="I6" s="202">
        <v>30.977624445</v>
      </c>
      <c r="J6" s="202">
        <v>31.514701843000001</v>
      </c>
      <c r="K6" s="202">
        <v>31.621050292</v>
      </c>
      <c r="L6" s="202">
        <v>32.097120556999997</v>
      </c>
      <c r="M6" s="202">
        <v>32.92778989</v>
      </c>
      <c r="N6" s="202">
        <v>33.144280832</v>
      </c>
      <c r="O6" s="202">
        <v>33.043678708000002</v>
      </c>
      <c r="P6" s="202">
        <v>32.867917314000003</v>
      </c>
      <c r="Q6" s="202">
        <v>32.784141679999998</v>
      </c>
      <c r="R6" s="202">
        <v>30.474965480000002</v>
      </c>
      <c r="S6" s="202">
        <v>27.681302906999999</v>
      </c>
      <c r="T6" s="202">
        <v>29.242405785999999</v>
      </c>
      <c r="U6" s="202">
        <v>30.219706158000001</v>
      </c>
      <c r="V6" s="202">
        <v>29.532614685999999</v>
      </c>
      <c r="W6" s="202">
        <v>29.712841252</v>
      </c>
      <c r="X6" s="202">
        <v>29.722716983000002</v>
      </c>
      <c r="Y6" s="202">
        <v>30.958610413999999</v>
      </c>
      <c r="Z6" s="202">
        <v>31.032765004000002</v>
      </c>
      <c r="AA6" s="202">
        <v>31.083583343000001</v>
      </c>
      <c r="AB6" s="202">
        <v>28.321233053</v>
      </c>
      <c r="AC6" s="202">
        <v>31.207231222000001</v>
      </c>
      <c r="AD6" s="202">
        <v>30.788156962999999</v>
      </c>
      <c r="AE6" s="202">
        <v>30.932706381999999</v>
      </c>
      <c r="AF6" s="202">
        <v>30.875262974999998</v>
      </c>
      <c r="AG6" s="202">
        <v>31.478709973000001</v>
      </c>
      <c r="AH6" s="202">
        <v>31.272858828</v>
      </c>
      <c r="AI6" s="202">
        <v>30.694613955000001</v>
      </c>
      <c r="AJ6" s="202">
        <v>32.082495297999998</v>
      </c>
      <c r="AK6" s="202">
        <v>32.423855363000001</v>
      </c>
      <c r="AL6" s="202">
        <v>32.221580271999997</v>
      </c>
      <c r="AM6" s="202">
        <v>31.424053414999999</v>
      </c>
      <c r="AN6" s="202">
        <v>31.372330582</v>
      </c>
      <c r="AO6" s="202">
        <v>32.427563124000002</v>
      </c>
      <c r="AP6" s="202">
        <v>32.117792637999997</v>
      </c>
      <c r="AQ6" s="202">
        <v>31.937516003999999</v>
      </c>
      <c r="AR6" s="202">
        <v>31.956044441</v>
      </c>
      <c r="AS6" s="202">
        <v>32.593548212999998</v>
      </c>
      <c r="AT6" s="202">
        <v>32.448723129000001</v>
      </c>
      <c r="AU6" s="202">
        <v>32.731109359000001</v>
      </c>
      <c r="AV6" s="202">
        <v>33.138507613999998</v>
      </c>
      <c r="AW6" s="202">
        <v>33.398798303</v>
      </c>
      <c r="AX6" s="202">
        <v>32.549926354999997</v>
      </c>
      <c r="AY6" s="202">
        <v>33.166354437999999</v>
      </c>
      <c r="AZ6" s="202">
        <v>33.335327356999997</v>
      </c>
      <c r="BA6" s="202">
        <v>33.912608871000003</v>
      </c>
      <c r="BB6" s="202">
        <v>33.777856933000002</v>
      </c>
      <c r="BC6" s="202">
        <v>33.372404232999997</v>
      </c>
      <c r="BD6" s="202">
        <v>34.137964785000001</v>
      </c>
      <c r="BE6" s="202">
        <v>34.392806479000001</v>
      </c>
      <c r="BF6" s="202">
        <v>34.619652313000003</v>
      </c>
      <c r="BG6" s="202">
        <v>34.449611060999999</v>
      </c>
      <c r="BH6" s="202">
        <v>34.990632728999998</v>
      </c>
      <c r="BI6" s="297">
        <v>35.077069178000002</v>
      </c>
      <c r="BJ6" s="297">
        <v>35.027123668999998</v>
      </c>
      <c r="BK6" s="297">
        <v>34.911794477000001</v>
      </c>
      <c r="BL6" s="297">
        <v>34.851336648</v>
      </c>
      <c r="BM6" s="297">
        <v>34.861266282000003</v>
      </c>
      <c r="BN6" s="297">
        <v>34.582783814999999</v>
      </c>
      <c r="BO6" s="297">
        <v>34.389328425999999</v>
      </c>
      <c r="BP6" s="297">
        <v>34.571844093000003</v>
      </c>
      <c r="BQ6" s="297">
        <v>34.787237071</v>
      </c>
      <c r="BR6" s="297">
        <v>34.805929188999997</v>
      </c>
      <c r="BS6" s="297">
        <v>34.464786691</v>
      </c>
      <c r="BT6" s="297">
        <v>34.988925311999999</v>
      </c>
      <c r="BU6" s="297">
        <v>35.434924678999998</v>
      </c>
      <c r="BV6" s="297">
        <v>35.609027490000003</v>
      </c>
    </row>
    <row r="7" spans="1:74" ht="11.15" customHeight="1" x14ac:dyDescent="0.25">
      <c r="A7" s="127" t="s">
        <v>283</v>
      </c>
      <c r="B7" s="135" t="s">
        <v>239</v>
      </c>
      <c r="C7" s="202">
        <v>18.870458676999998</v>
      </c>
      <c r="D7" s="202">
        <v>18.700285142999999</v>
      </c>
      <c r="E7" s="202">
        <v>18.969988064999999</v>
      </c>
      <c r="F7" s="202">
        <v>19.331739333000002</v>
      </c>
      <c r="G7" s="202">
        <v>19.398653258</v>
      </c>
      <c r="H7" s="202">
        <v>19.456885</v>
      </c>
      <c r="I7" s="202">
        <v>19.034831677</v>
      </c>
      <c r="J7" s="202">
        <v>19.680011419</v>
      </c>
      <c r="K7" s="202">
        <v>19.853304333000001</v>
      </c>
      <c r="L7" s="202">
        <v>20.121570354999999</v>
      </c>
      <c r="M7" s="202">
        <v>20.468006333000002</v>
      </c>
      <c r="N7" s="202">
        <v>20.477816193999999</v>
      </c>
      <c r="O7" s="202">
        <v>20.566599418999999</v>
      </c>
      <c r="P7" s="202">
        <v>20.184501897000001</v>
      </c>
      <c r="Q7" s="202">
        <v>20.287049258</v>
      </c>
      <c r="R7" s="202">
        <v>18.475549333</v>
      </c>
      <c r="S7" s="202">
        <v>16.247368516000002</v>
      </c>
      <c r="T7" s="202">
        <v>17.656210667</v>
      </c>
      <c r="U7" s="202">
        <v>18.537768934999999</v>
      </c>
      <c r="V7" s="202">
        <v>18.071717418999999</v>
      </c>
      <c r="W7" s="202">
        <v>18.400000667</v>
      </c>
      <c r="X7" s="202">
        <v>17.926026064999999</v>
      </c>
      <c r="Y7" s="202">
        <v>18.748401300000001</v>
      </c>
      <c r="Z7" s="202">
        <v>18.404518613</v>
      </c>
      <c r="AA7" s="202">
        <v>18.521169903000001</v>
      </c>
      <c r="AB7" s="202">
        <v>16.066598428999999</v>
      </c>
      <c r="AC7" s="202">
        <v>18.653068677</v>
      </c>
      <c r="AD7" s="202">
        <v>19.023104700000001</v>
      </c>
      <c r="AE7" s="202">
        <v>19.294455289999998</v>
      </c>
      <c r="AF7" s="202">
        <v>19.223115167</v>
      </c>
      <c r="AG7" s="202">
        <v>19.235357226000001</v>
      </c>
      <c r="AH7" s="202">
        <v>19.174537258000001</v>
      </c>
      <c r="AI7" s="202">
        <v>18.721126266999999</v>
      </c>
      <c r="AJ7" s="202">
        <v>19.718939968000001</v>
      </c>
      <c r="AK7" s="202">
        <v>20.043653500000001</v>
      </c>
      <c r="AL7" s="202">
        <v>20.014541839</v>
      </c>
      <c r="AM7" s="202">
        <v>19.407461516000001</v>
      </c>
      <c r="AN7" s="202">
        <v>19.088716536</v>
      </c>
      <c r="AO7" s="202">
        <v>20.17411371</v>
      </c>
      <c r="AP7" s="202">
        <v>20.120732767</v>
      </c>
      <c r="AQ7" s="202">
        <v>20.212318934999999</v>
      </c>
      <c r="AR7" s="202">
        <v>20.400754500000001</v>
      </c>
      <c r="AS7" s="202">
        <v>20.574964161</v>
      </c>
      <c r="AT7" s="202">
        <v>20.467065129000002</v>
      </c>
      <c r="AU7" s="202">
        <v>20.909411767000002</v>
      </c>
      <c r="AV7" s="202">
        <v>21.002039289999999</v>
      </c>
      <c r="AW7" s="202">
        <v>21.045919532999999</v>
      </c>
      <c r="AX7" s="202">
        <v>20.128796354999999</v>
      </c>
      <c r="AY7" s="202">
        <v>20.899376064999998</v>
      </c>
      <c r="AZ7" s="202">
        <v>20.885727357</v>
      </c>
      <c r="BA7" s="202">
        <v>21.347708870999998</v>
      </c>
      <c r="BB7" s="202">
        <v>21.480356932999999</v>
      </c>
      <c r="BC7" s="202">
        <v>21.532717096999999</v>
      </c>
      <c r="BD7" s="202">
        <v>22.064319399999999</v>
      </c>
      <c r="BE7" s="202">
        <v>22.020884935000002</v>
      </c>
      <c r="BF7" s="202">
        <v>22.207993257999998</v>
      </c>
      <c r="BG7" s="202">
        <v>22.228259010999999</v>
      </c>
      <c r="BH7" s="202">
        <v>22.278131356999999</v>
      </c>
      <c r="BI7" s="297">
        <v>22.2691862</v>
      </c>
      <c r="BJ7" s="297">
        <v>22.163702099999998</v>
      </c>
      <c r="BK7" s="297">
        <v>22.0541132</v>
      </c>
      <c r="BL7" s="297">
        <v>21.999203999999999</v>
      </c>
      <c r="BM7" s="297">
        <v>22.0778794</v>
      </c>
      <c r="BN7" s="297">
        <v>22.080154400000001</v>
      </c>
      <c r="BO7" s="297">
        <v>22.130184199999999</v>
      </c>
      <c r="BP7" s="297">
        <v>22.229488700000001</v>
      </c>
      <c r="BQ7" s="297">
        <v>22.2115799</v>
      </c>
      <c r="BR7" s="297">
        <v>22.2807368</v>
      </c>
      <c r="BS7" s="297">
        <v>22.215050399999999</v>
      </c>
      <c r="BT7" s="297">
        <v>22.246069500000001</v>
      </c>
      <c r="BU7" s="297">
        <v>22.528547700000001</v>
      </c>
      <c r="BV7" s="297">
        <v>22.584328599999999</v>
      </c>
    </row>
    <row r="8" spans="1:74" ht="11.15" customHeight="1" x14ac:dyDescent="0.25">
      <c r="A8" s="127" t="s">
        <v>284</v>
      </c>
      <c r="B8" s="135" t="s">
        <v>258</v>
      </c>
      <c r="C8" s="202">
        <v>5.3671309999999997</v>
      </c>
      <c r="D8" s="202">
        <v>5.3881309999999996</v>
      </c>
      <c r="E8" s="202">
        <v>5.4731310000000004</v>
      </c>
      <c r="F8" s="202">
        <v>5.517131</v>
      </c>
      <c r="G8" s="202">
        <v>5.3421310000000002</v>
      </c>
      <c r="H8" s="202">
        <v>5.4791309999999998</v>
      </c>
      <c r="I8" s="202">
        <v>5.4751310000000002</v>
      </c>
      <c r="J8" s="202">
        <v>5.5021310000000003</v>
      </c>
      <c r="K8" s="202">
        <v>5.3591309999999996</v>
      </c>
      <c r="L8" s="202">
        <v>5.4301310000000003</v>
      </c>
      <c r="M8" s="202">
        <v>5.6231309999999999</v>
      </c>
      <c r="N8" s="202">
        <v>5.7681310000000003</v>
      </c>
      <c r="O8" s="202">
        <v>5.5714041999999999</v>
      </c>
      <c r="P8" s="202">
        <v>5.6874041999999996</v>
      </c>
      <c r="Q8" s="202">
        <v>5.5974041999999997</v>
      </c>
      <c r="R8" s="202">
        <v>4.9664042000000004</v>
      </c>
      <c r="S8" s="202">
        <v>4.7114041999999996</v>
      </c>
      <c r="T8" s="202">
        <v>4.9804041999999997</v>
      </c>
      <c r="U8" s="202">
        <v>4.9444042000000001</v>
      </c>
      <c r="V8" s="202">
        <v>4.8364041999999996</v>
      </c>
      <c r="W8" s="202">
        <v>4.9684042000000002</v>
      </c>
      <c r="X8" s="202">
        <v>5.2554042000000001</v>
      </c>
      <c r="Y8" s="202">
        <v>5.5844041999999998</v>
      </c>
      <c r="Z8" s="202">
        <v>5.7274041999999996</v>
      </c>
      <c r="AA8" s="202">
        <v>5.7187850999999998</v>
      </c>
      <c r="AB8" s="202">
        <v>5.5137850999999998</v>
      </c>
      <c r="AC8" s="202">
        <v>5.6177850999999999</v>
      </c>
      <c r="AD8" s="202">
        <v>5.2427850999999999</v>
      </c>
      <c r="AE8" s="202">
        <v>5.3347851000000004</v>
      </c>
      <c r="AF8" s="202">
        <v>5.5237850999999996</v>
      </c>
      <c r="AG8" s="202">
        <v>5.6507851000000002</v>
      </c>
      <c r="AH8" s="202">
        <v>5.4665697707999996</v>
      </c>
      <c r="AI8" s="202">
        <v>5.3385697708000004</v>
      </c>
      <c r="AJ8" s="202">
        <v>5.7025697708000003</v>
      </c>
      <c r="AK8" s="202">
        <v>5.7725697707999997</v>
      </c>
      <c r="AL8" s="202">
        <v>5.5555697708</v>
      </c>
      <c r="AM8" s="202">
        <v>5.4868128907999996</v>
      </c>
      <c r="AN8" s="202">
        <v>5.7272735364000003</v>
      </c>
      <c r="AO8" s="202">
        <v>5.7582210287000004</v>
      </c>
      <c r="AP8" s="202">
        <v>5.6019283986000001</v>
      </c>
      <c r="AQ8" s="202">
        <v>5.4099762480000004</v>
      </c>
      <c r="AR8" s="202">
        <v>5.5345326208000003</v>
      </c>
      <c r="AS8" s="202">
        <v>5.7283759405000003</v>
      </c>
      <c r="AT8" s="202">
        <v>5.7509920000000001</v>
      </c>
      <c r="AU8" s="202">
        <v>5.6772192969999997</v>
      </c>
      <c r="AV8" s="202">
        <v>5.8057309334999996</v>
      </c>
      <c r="AW8" s="202">
        <v>5.9174413741</v>
      </c>
      <c r="AX8" s="202">
        <v>6.0106719999999996</v>
      </c>
      <c r="AY8" s="202">
        <v>5.8202629741000003</v>
      </c>
      <c r="AZ8" s="202">
        <v>5.7241</v>
      </c>
      <c r="BA8" s="202">
        <v>5.8240999999999996</v>
      </c>
      <c r="BB8" s="202">
        <v>5.6285999999999996</v>
      </c>
      <c r="BC8" s="202">
        <v>5.2139124569000002</v>
      </c>
      <c r="BD8" s="202">
        <v>5.4878655807000003</v>
      </c>
      <c r="BE8" s="202">
        <v>5.8158729416000003</v>
      </c>
      <c r="BF8" s="202">
        <v>5.8412967052999996</v>
      </c>
      <c r="BG8" s="202">
        <v>5.7405087825000001</v>
      </c>
      <c r="BH8" s="202">
        <v>5.9223776290999997</v>
      </c>
      <c r="BI8" s="297">
        <v>6.0120844784000003</v>
      </c>
      <c r="BJ8" s="297">
        <v>6.0610354534999997</v>
      </c>
      <c r="BK8" s="297">
        <v>6.0207727881000004</v>
      </c>
      <c r="BL8" s="297">
        <v>5.9973819652999998</v>
      </c>
      <c r="BM8" s="297">
        <v>5.9461533837999996</v>
      </c>
      <c r="BN8" s="297">
        <v>5.7010955515999999</v>
      </c>
      <c r="BO8" s="297">
        <v>5.5793414613000003</v>
      </c>
      <c r="BP8" s="297">
        <v>5.6664612453999998</v>
      </c>
      <c r="BQ8" s="297">
        <v>5.8815254406999999</v>
      </c>
      <c r="BR8" s="297">
        <v>5.8871346434999996</v>
      </c>
      <c r="BS8" s="297">
        <v>5.7537943909999996</v>
      </c>
      <c r="BT8" s="297">
        <v>5.9355390653000004</v>
      </c>
      <c r="BU8" s="297">
        <v>6.0759600695999998</v>
      </c>
      <c r="BV8" s="297">
        <v>6.1534022742000003</v>
      </c>
    </row>
    <row r="9" spans="1:74" ht="11.15" customHeight="1" x14ac:dyDescent="0.25">
      <c r="A9" s="127" t="s">
        <v>285</v>
      </c>
      <c r="B9" s="135" t="s">
        <v>267</v>
      </c>
      <c r="C9" s="202">
        <v>1.8580444</v>
      </c>
      <c r="D9" s="202">
        <v>1.9388444</v>
      </c>
      <c r="E9" s="202">
        <v>1.9323444000000001</v>
      </c>
      <c r="F9" s="202">
        <v>1.9123444000000001</v>
      </c>
      <c r="G9" s="202">
        <v>1.8960444000000001</v>
      </c>
      <c r="H9" s="202">
        <v>1.9000444000000001</v>
      </c>
      <c r="I9" s="202">
        <v>1.8969444</v>
      </c>
      <c r="J9" s="202">
        <v>1.9252444</v>
      </c>
      <c r="K9" s="202">
        <v>1.9531444</v>
      </c>
      <c r="L9" s="202">
        <v>1.8985444</v>
      </c>
      <c r="M9" s="202">
        <v>1.9360444000000001</v>
      </c>
      <c r="N9" s="202">
        <v>1.9518443999999999</v>
      </c>
      <c r="O9" s="202">
        <v>1.9912847</v>
      </c>
      <c r="P9" s="202">
        <v>1.9943846999999999</v>
      </c>
      <c r="Q9" s="202">
        <v>2.0108847000000001</v>
      </c>
      <c r="R9" s="202">
        <v>1.9956847</v>
      </c>
      <c r="S9" s="202">
        <v>1.9110847</v>
      </c>
      <c r="T9" s="202">
        <v>1.8951846999999999</v>
      </c>
      <c r="U9" s="202">
        <v>1.8790846999999999</v>
      </c>
      <c r="V9" s="202">
        <v>1.9207847</v>
      </c>
      <c r="W9" s="202">
        <v>1.9221847000000001</v>
      </c>
      <c r="X9" s="202">
        <v>1.8871846999999999</v>
      </c>
      <c r="Y9" s="202">
        <v>1.8867847</v>
      </c>
      <c r="Z9" s="202">
        <v>1.9119847000000001</v>
      </c>
      <c r="AA9" s="202">
        <v>1.9014853</v>
      </c>
      <c r="AB9" s="202">
        <v>1.9274853000000001</v>
      </c>
      <c r="AC9" s="202">
        <v>1.9521853</v>
      </c>
      <c r="AD9" s="202">
        <v>1.9481853</v>
      </c>
      <c r="AE9" s="202">
        <v>1.9467852999999999</v>
      </c>
      <c r="AF9" s="202">
        <v>1.9409852999999999</v>
      </c>
      <c r="AG9" s="202">
        <v>1.9313853000000001</v>
      </c>
      <c r="AH9" s="202">
        <v>1.8633573745000001</v>
      </c>
      <c r="AI9" s="202">
        <v>1.8997573745</v>
      </c>
      <c r="AJ9" s="202">
        <v>1.9128573744999999</v>
      </c>
      <c r="AK9" s="202">
        <v>1.9317573745000001</v>
      </c>
      <c r="AL9" s="202">
        <v>1.9288726111000001</v>
      </c>
      <c r="AM9" s="202">
        <v>1.9293205094999999</v>
      </c>
      <c r="AN9" s="202">
        <v>1.9101271657000001</v>
      </c>
      <c r="AO9" s="202">
        <v>1.9013271656999999</v>
      </c>
      <c r="AP9" s="202">
        <v>1.8833271656999999</v>
      </c>
      <c r="AQ9" s="202">
        <v>1.8924271657</v>
      </c>
      <c r="AR9" s="202">
        <v>1.9005271657</v>
      </c>
      <c r="AS9" s="202">
        <v>1.8969261181999999</v>
      </c>
      <c r="AT9" s="202">
        <v>1.90316</v>
      </c>
      <c r="AU9" s="202">
        <v>1.9009344581000001</v>
      </c>
      <c r="AV9" s="202">
        <v>1.9027517641</v>
      </c>
      <c r="AW9" s="202">
        <v>1.9091932241</v>
      </c>
      <c r="AX9" s="202">
        <v>1.901535</v>
      </c>
      <c r="AY9" s="202">
        <v>1.9912962241000001</v>
      </c>
      <c r="AZ9" s="202">
        <v>2.1116000000000001</v>
      </c>
      <c r="BA9" s="202">
        <v>2.1217000000000001</v>
      </c>
      <c r="BB9" s="202">
        <v>2.1602999999999999</v>
      </c>
      <c r="BC9" s="202">
        <v>2.1640912552999998</v>
      </c>
      <c r="BD9" s="202">
        <v>2.1481418257999998</v>
      </c>
      <c r="BE9" s="202">
        <v>2.0912664184</v>
      </c>
      <c r="BF9" s="202">
        <v>2.1091501138000002</v>
      </c>
      <c r="BG9" s="202">
        <v>2.1226184587999999</v>
      </c>
      <c r="BH9" s="202">
        <v>2.1174594588</v>
      </c>
      <c r="BI9" s="297">
        <v>2.1036746660999999</v>
      </c>
      <c r="BJ9" s="297">
        <v>2.1016235703000001</v>
      </c>
      <c r="BK9" s="297">
        <v>2.1092324409000001</v>
      </c>
      <c r="BL9" s="297">
        <v>2.1103614109</v>
      </c>
      <c r="BM9" s="297">
        <v>2.1056736600999999</v>
      </c>
      <c r="BN9" s="297">
        <v>2.0886271689</v>
      </c>
      <c r="BO9" s="297">
        <v>2.0811733697000001</v>
      </c>
      <c r="BP9" s="297">
        <v>2.0756846085</v>
      </c>
      <c r="BQ9" s="297">
        <v>2.0644996901999999</v>
      </c>
      <c r="BR9" s="297">
        <v>2.0631317990000002</v>
      </c>
      <c r="BS9" s="297">
        <v>2.0589029176999998</v>
      </c>
      <c r="BT9" s="297">
        <v>2.0441286749000001</v>
      </c>
      <c r="BU9" s="297">
        <v>2.0307333156</v>
      </c>
      <c r="BV9" s="297">
        <v>2.0291631718000001</v>
      </c>
    </row>
    <row r="10" spans="1:74" ht="11.15" customHeight="1" x14ac:dyDescent="0.25">
      <c r="A10" s="127" t="s">
        <v>286</v>
      </c>
      <c r="B10" s="135" t="s">
        <v>261</v>
      </c>
      <c r="C10" s="202">
        <v>4.6453876940000001</v>
      </c>
      <c r="D10" s="202">
        <v>4.6795053984999999</v>
      </c>
      <c r="E10" s="202">
        <v>4.6444775074000004</v>
      </c>
      <c r="F10" s="202">
        <v>4.6188769268999996</v>
      </c>
      <c r="G10" s="202">
        <v>4.4382876644999998</v>
      </c>
      <c r="H10" s="202">
        <v>4.2223799625999998</v>
      </c>
      <c r="I10" s="202">
        <v>4.5707173681000004</v>
      </c>
      <c r="J10" s="202">
        <v>4.4073150238999999</v>
      </c>
      <c r="K10" s="202">
        <v>4.4554705588000001</v>
      </c>
      <c r="L10" s="202">
        <v>4.6468748022000002</v>
      </c>
      <c r="M10" s="202">
        <v>4.9006081564999997</v>
      </c>
      <c r="N10" s="202">
        <v>4.9464892385999999</v>
      </c>
      <c r="O10" s="202">
        <v>4.9143903887000002</v>
      </c>
      <c r="P10" s="202">
        <v>5.0016265175000001</v>
      </c>
      <c r="Q10" s="202">
        <v>4.8888035219999999</v>
      </c>
      <c r="R10" s="202">
        <v>5.0373272470000003</v>
      </c>
      <c r="S10" s="202">
        <v>4.8114454903999997</v>
      </c>
      <c r="T10" s="202">
        <v>4.7106062196999998</v>
      </c>
      <c r="U10" s="202">
        <v>4.8584483222000001</v>
      </c>
      <c r="V10" s="202">
        <v>4.7037083666999999</v>
      </c>
      <c r="W10" s="202">
        <v>4.4222516858000001</v>
      </c>
      <c r="X10" s="202">
        <v>4.6541020183999997</v>
      </c>
      <c r="Y10" s="202">
        <v>4.7390202143</v>
      </c>
      <c r="Z10" s="202">
        <v>4.9888574915000001</v>
      </c>
      <c r="AA10" s="202">
        <v>4.9421430400000004</v>
      </c>
      <c r="AB10" s="202">
        <v>4.8133642245999999</v>
      </c>
      <c r="AC10" s="202">
        <v>4.9841921446999997</v>
      </c>
      <c r="AD10" s="202">
        <v>4.5740818633</v>
      </c>
      <c r="AE10" s="202">
        <v>4.3566806920000003</v>
      </c>
      <c r="AF10" s="202">
        <v>4.1873774078999997</v>
      </c>
      <c r="AG10" s="202">
        <v>4.6611823468000004</v>
      </c>
      <c r="AH10" s="202">
        <v>4.7683944246000003</v>
      </c>
      <c r="AI10" s="202">
        <v>4.7351605428000001</v>
      </c>
      <c r="AJ10" s="202">
        <v>4.7481281846999996</v>
      </c>
      <c r="AK10" s="202">
        <v>4.6758747177000002</v>
      </c>
      <c r="AL10" s="202">
        <v>4.7225960519000001</v>
      </c>
      <c r="AM10" s="202">
        <v>4.6004584990000001</v>
      </c>
      <c r="AN10" s="202">
        <v>4.6462133446999996</v>
      </c>
      <c r="AO10" s="202">
        <v>4.5939012196000002</v>
      </c>
      <c r="AP10" s="202">
        <v>4.5118043071000002</v>
      </c>
      <c r="AQ10" s="202">
        <v>4.4227936543000004</v>
      </c>
      <c r="AR10" s="202">
        <v>4.1202301546999998</v>
      </c>
      <c r="AS10" s="202">
        <v>4.3932819930000004</v>
      </c>
      <c r="AT10" s="202">
        <v>4.3275059999999996</v>
      </c>
      <c r="AU10" s="202">
        <v>4.2435438371999998</v>
      </c>
      <c r="AV10" s="202">
        <v>4.4279856261999999</v>
      </c>
      <c r="AW10" s="202">
        <v>4.5262441718000002</v>
      </c>
      <c r="AX10" s="202">
        <v>4.5089230000000002</v>
      </c>
      <c r="AY10" s="202">
        <v>4.4554191750000003</v>
      </c>
      <c r="AZ10" s="202">
        <v>4.6139000000000001</v>
      </c>
      <c r="BA10" s="202">
        <v>4.6191000000000004</v>
      </c>
      <c r="BB10" s="202">
        <v>4.5086000000000004</v>
      </c>
      <c r="BC10" s="202">
        <v>4.4616834243000003</v>
      </c>
      <c r="BD10" s="202">
        <v>4.4376379788999998</v>
      </c>
      <c r="BE10" s="202">
        <v>4.4647821836999997</v>
      </c>
      <c r="BF10" s="202">
        <v>4.4612122360999997</v>
      </c>
      <c r="BG10" s="202">
        <v>4.3582248087000002</v>
      </c>
      <c r="BH10" s="202">
        <v>4.6726642842999997</v>
      </c>
      <c r="BI10" s="297">
        <v>4.6921238337000002</v>
      </c>
      <c r="BJ10" s="297">
        <v>4.7007625451999999</v>
      </c>
      <c r="BK10" s="297">
        <v>4.7276760481000002</v>
      </c>
      <c r="BL10" s="297">
        <v>4.7443892716000002</v>
      </c>
      <c r="BM10" s="297">
        <v>4.7315598376999999</v>
      </c>
      <c r="BN10" s="297">
        <v>4.7129066942</v>
      </c>
      <c r="BO10" s="297">
        <v>4.5986293950999997</v>
      </c>
      <c r="BP10" s="297">
        <v>4.6002095393999998</v>
      </c>
      <c r="BQ10" s="297">
        <v>4.6296320396999997</v>
      </c>
      <c r="BR10" s="297">
        <v>4.5749259466999996</v>
      </c>
      <c r="BS10" s="297">
        <v>4.4370389827999999</v>
      </c>
      <c r="BT10" s="297">
        <v>4.7631880722000002</v>
      </c>
      <c r="BU10" s="297">
        <v>4.7996835938000002</v>
      </c>
      <c r="BV10" s="297">
        <v>4.8421334438999999</v>
      </c>
    </row>
    <row r="11" spans="1:74" ht="11.15" customHeight="1" x14ac:dyDescent="0.25">
      <c r="A11" s="127" t="s">
        <v>293</v>
      </c>
      <c r="B11" s="135" t="s">
        <v>262</v>
      </c>
      <c r="C11" s="202">
        <v>69.125877986999996</v>
      </c>
      <c r="D11" s="202">
        <v>68.969819232999996</v>
      </c>
      <c r="E11" s="202">
        <v>68.693637889000001</v>
      </c>
      <c r="F11" s="202">
        <v>68.673312959</v>
      </c>
      <c r="G11" s="202">
        <v>68.778990574000005</v>
      </c>
      <c r="H11" s="202">
        <v>69.208777299999994</v>
      </c>
      <c r="I11" s="202">
        <v>68.771374003999995</v>
      </c>
      <c r="J11" s="202">
        <v>69.359351341999997</v>
      </c>
      <c r="K11" s="202">
        <v>67.591519130999998</v>
      </c>
      <c r="L11" s="202">
        <v>68.977728470000002</v>
      </c>
      <c r="M11" s="202">
        <v>68.802277442999994</v>
      </c>
      <c r="N11" s="202">
        <v>68.306678953000002</v>
      </c>
      <c r="O11" s="202">
        <v>67.960432267000002</v>
      </c>
      <c r="P11" s="202">
        <v>66.944169235000004</v>
      </c>
      <c r="Q11" s="202">
        <v>67.274337689999996</v>
      </c>
      <c r="R11" s="202">
        <v>68.965077500000007</v>
      </c>
      <c r="S11" s="202">
        <v>60.472585731000002</v>
      </c>
      <c r="T11" s="202">
        <v>59.042653098000002</v>
      </c>
      <c r="U11" s="202">
        <v>59.923199113999999</v>
      </c>
      <c r="V11" s="202">
        <v>61.558838299999998</v>
      </c>
      <c r="W11" s="202">
        <v>61.470943517000002</v>
      </c>
      <c r="X11" s="202">
        <v>61.725672660000001</v>
      </c>
      <c r="Y11" s="202">
        <v>62.15771462</v>
      </c>
      <c r="Z11" s="202">
        <v>62.047750637</v>
      </c>
      <c r="AA11" s="202">
        <v>62.796233758</v>
      </c>
      <c r="AB11" s="202">
        <v>62.189005549999997</v>
      </c>
      <c r="AC11" s="202">
        <v>62.621227095999998</v>
      </c>
      <c r="AD11" s="202">
        <v>63.213653553</v>
      </c>
      <c r="AE11" s="202">
        <v>64.043606980000007</v>
      </c>
      <c r="AF11" s="202">
        <v>64.653095266999998</v>
      </c>
      <c r="AG11" s="202">
        <v>65.570480700999994</v>
      </c>
      <c r="AH11" s="202">
        <v>65.216071572999994</v>
      </c>
      <c r="AI11" s="202">
        <v>66.030593015999997</v>
      </c>
      <c r="AJ11" s="202">
        <v>65.989369276999994</v>
      </c>
      <c r="AK11" s="202">
        <v>66.282088536000003</v>
      </c>
      <c r="AL11" s="202">
        <v>66.032299565000002</v>
      </c>
      <c r="AM11" s="202">
        <v>66.840748809000004</v>
      </c>
      <c r="AN11" s="202">
        <v>67.620207368999999</v>
      </c>
      <c r="AO11" s="202">
        <v>67.210679279999994</v>
      </c>
      <c r="AP11" s="202">
        <v>66.660504438000004</v>
      </c>
      <c r="AQ11" s="202">
        <v>66.764379848999994</v>
      </c>
      <c r="AR11" s="202">
        <v>67.161869061000004</v>
      </c>
      <c r="AS11" s="202">
        <v>67.747044767000006</v>
      </c>
      <c r="AT11" s="202">
        <v>68.518518541999995</v>
      </c>
      <c r="AU11" s="202">
        <v>68.630979597000007</v>
      </c>
      <c r="AV11" s="202">
        <v>68.366345230999997</v>
      </c>
      <c r="AW11" s="202">
        <v>68.182315665999994</v>
      </c>
      <c r="AX11" s="202">
        <v>67.964614574999999</v>
      </c>
      <c r="AY11" s="202">
        <v>67.501130416999999</v>
      </c>
      <c r="AZ11" s="202">
        <v>67.843638221000006</v>
      </c>
      <c r="BA11" s="202">
        <v>67.564559059000004</v>
      </c>
      <c r="BB11" s="202">
        <v>67.711871690999999</v>
      </c>
      <c r="BC11" s="202">
        <v>67.422150384000005</v>
      </c>
      <c r="BD11" s="202">
        <v>67.963116374999998</v>
      </c>
      <c r="BE11" s="202">
        <v>67.179848535999994</v>
      </c>
      <c r="BF11" s="202">
        <v>66.734777531999995</v>
      </c>
      <c r="BG11" s="202">
        <v>67.287442831000007</v>
      </c>
      <c r="BH11" s="202">
        <v>67.322865293000007</v>
      </c>
      <c r="BI11" s="297">
        <v>66.992116256000003</v>
      </c>
      <c r="BJ11" s="297">
        <v>66.729107650000003</v>
      </c>
      <c r="BK11" s="297">
        <v>66.988657130000007</v>
      </c>
      <c r="BL11" s="297">
        <v>66.846972972000003</v>
      </c>
      <c r="BM11" s="297">
        <v>67.078946943000005</v>
      </c>
      <c r="BN11" s="297">
        <v>67.328245894999995</v>
      </c>
      <c r="BO11" s="297">
        <v>67.741796800000003</v>
      </c>
      <c r="BP11" s="297">
        <v>68.146019574999997</v>
      </c>
      <c r="BQ11" s="297">
        <v>68.294434659999993</v>
      </c>
      <c r="BR11" s="297">
        <v>68.283540853000005</v>
      </c>
      <c r="BS11" s="297">
        <v>68.291643805999996</v>
      </c>
      <c r="BT11" s="297">
        <v>68.041660164000007</v>
      </c>
      <c r="BU11" s="297">
        <v>67.792274608</v>
      </c>
      <c r="BV11" s="297">
        <v>67.497035425999997</v>
      </c>
    </row>
    <row r="12" spans="1:74" ht="11.15" customHeight="1" x14ac:dyDescent="0.25">
      <c r="A12" s="127" t="s">
        <v>288</v>
      </c>
      <c r="B12" s="135" t="s">
        <v>840</v>
      </c>
      <c r="C12" s="202">
        <v>35.444386387999998</v>
      </c>
      <c r="D12" s="202">
        <v>35.435905726000001</v>
      </c>
      <c r="E12" s="202">
        <v>34.985903899</v>
      </c>
      <c r="F12" s="202">
        <v>35.045207196</v>
      </c>
      <c r="G12" s="202">
        <v>34.708994228000002</v>
      </c>
      <c r="H12" s="202">
        <v>34.797635495000002</v>
      </c>
      <c r="I12" s="202">
        <v>34.370835088</v>
      </c>
      <c r="J12" s="202">
        <v>34.596430404000003</v>
      </c>
      <c r="K12" s="202">
        <v>32.99741993</v>
      </c>
      <c r="L12" s="202">
        <v>34.416385867000002</v>
      </c>
      <c r="M12" s="202">
        <v>34.284246660999997</v>
      </c>
      <c r="N12" s="202">
        <v>34.210077337000001</v>
      </c>
      <c r="O12" s="202">
        <v>33.798211297000002</v>
      </c>
      <c r="P12" s="202">
        <v>33.048633488</v>
      </c>
      <c r="Q12" s="202">
        <v>33.257186181999998</v>
      </c>
      <c r="R12" s="202">
        <v>35.271032701999999</v>
      </c>
      <c r="S12" s="202">
        <v>29.327418771000001</v>
      </c>
      <c r="T12" s="202">
        <v>27.372720999999999</v>
      </c>
      <c r="U12" s="202">
        <v>28.008979061000002</v>
      </c>
      <c r="V12" s="202">
        <v>29.012965336000001</v>
      </c>
      <c r="W12" s="202">
        <v>29.130853693999999</v>
      </c>
      <c r="X12" s="202">
        <v>29.459282815000002</v>
      </c>
      <c r="Y12" s="202">
        <v>30.234244963999998</v>
      </c>
      <c r="Z12" s="202">
        <v>30.431687197999999</v>
      </c>
      <c r="AA12" s="202">
        <v>30.599509992000002</v>
      </c>
      <c r="AB12" s="202">
        <v>30.115158188999999</v>
      </c>
      <c r="AC12" s="202">
        <v>30.281925082000001</v>
      </c>
      <c r="AD12" s="202">
        <v>30.361959235</v>
      </c>
      <c r="AE12" s="202">
        <v>30.860035027999999</v>
      </c>
      <c r="AF12" s="202">
        <v>31.413076066999999</v>
      </c>
      <c r="AG12" s="202">
        <v>32.154076066999998</v>
      </c>
      <c r="AH12" s="202">
        <v>32.148692394000001</v>
      </c>
      <c r="AI12" s="202">
        <v>32.555456431000003</v>
      </c>
      <c r="AJ12" s="202">
        <v>32.834720468</v>
      </c>
      <c r="AK12" s="202">
        <v>33.129259826000002</v>
      </c>
      <c r="AL12" s="202">
        <v>33.349787894000002</v>
      </c>
      <c r="AM12" s="202">
        <v>33.441799594999999</v>
      </c>
      <c r="AN12" s="202">
        <v>34.109917799999998</v>
      </c>
      <c r="AO12" s="202">
        <v>33.723923401</v>
      </c>
      <c r="AP12" s="202">
        <v>34.018289629000002</v>
      </c>
      <c r="AQ12" s="202">
        <v>33.528821297</v>
      </c>
      <c r="AR12" s="202">
        <v>33.743867696000002</v>
      </c>
      <c r="AS12" s="202">
        <v>33.995885168999997</v>
      </c>
      <c r="AT12" s="202">
        <v>35.026936999999997</v>
      </c>
      <c r="AU12" s="202">
        <v>35.112017299999998</v>
      </c>
      <c r="AV12" s="202">
        <v>34.644072796000003</v>
      </c>
      <c r="AW12" s="202">
        <v>34.242966590999998</v>
      </c>
      <c r="AX12" s="202">
        <v>34.410161000000002</v>
      </c>
      <c r="AY12" s="202">
        <v>33.818354407000001</v>
      </c>
      <c r="AZ12" s="202">
        <v>33.945799999999998</v>
      </c>
      <c r="BA12" s="202">
        <v>34.074800000000003</v>
      </c>
      <c r="BB12" s="202">
        <v>34.049199999999999</v>
      </c>
      <c r="BC12" s="202">
        <v>33.416911075000002</v>
      </c>
      <c r="BD12" s="202">
        <v>33.610318563</v>
      </c>
      <c r="BE12" s="202">
        <v>32.817022661000003</v>
      </c>
      <c r="BF12" s="202">
        <v>32.572890360999999</v>
      </c>
      <c r="BG12" s="202">
        <v>33.167507509000004</v>
      </c>
      <c r="BH12" s="202">
        <v>33.083803926000002</v>
      </c>
      <c r="BI12" s="297">
        <v>32.867845764999998</v>
      </c>
      <c r="BJ12" s="297">
        <v>32.955183218000002</v>
      </c>
      <c r="BK12" s="297">
        <v>33.181679043999999</v>
      </c>
      <c r="BL12" s="297">
        <v>33.094043136000003</v>
      </c>
      <c r="BM12" s="297">
        <v>33.175610286999998</v>
      </c>
      <c r="BN12" s="297">
        <v>33.137962651000002</v>
      </c>
      <c r="BO12" s="297">
        <v>33.187346071</v>
      </c>
      <c r="BP12" s="297">
        <v>33.299190723000002</v>
      </c>
      <c r="BQ12" s="297">
        <v>33.364514319999998</v>
      </c>
      <c r="BR12" s="297">
        <v>33.403737800999998</v>
      </c>
      <c r="BS12" s="297">
        <v>33.407122542000003</v>
      </c>
      <c r="BT12" s="297">
        <v>33.286775161999998</v>
      </c>
      <c r="BU12" s="297">
        <v>33.159162154000001</v>
      </c>
      <c r="BV12" s="297">
        <v>33.134097574999998</v>
      </c>
    </row>
    <row r="13" spans="1:74" ht="11.15" customHeight="1" x14ac:dyDescent="0.25">
      <c r="A13" s="127" t="s">
        <v>289</v>
      </c>
      <c r="B13" s="135" t="s">
        <v>268</v>
      </c>
      <c r="C13" s="202">
        <v>30.106000000000002</v>
      </c>
      <c r="D13" s="202">
        <v>30.091000000000001</v>
      </c>
      <c r="E13" s="202">
        <v>29.605</v>
      </c>
      <c r="F13" s="202">
        <v>29.655000000000001</v>
      </c>
      <c r="G13" s="202">
        <v>29.335000000000001</v>
      </c>
      <c r="H13" s="202">
        <v>29.425000000000001</v>
      </c>
      <c r="I13" s="202">
        <v>29.004999999999999</v>
      </c>
      <c r="J13" s="202">
        <v>29.245000000000001</v>
      </c>
      <c r="K13" s="202">
        <v>27.684999999999999</v>
      </c>
      <c r="L13" s="202">
        <v>29.145</v>
      </c>
      <c r="M13" s="202">
        <v>29.004586</v>
      </c>
      <c r="N13" s="202">
        <v>28.905000000000001</v>
      </c>
      <c r="O13" s="202">
        <v>28.67</v>
      </c>
      <c r="P13" s="202">
        <v>27.95</v>
      </c>
      <c r="Q13" s="202">
        <v>28.19</v>
      </c>
      <c r="R13" s="202">
        <v>30.175000000000001</v>
      </c>
      <c r="S13" s="202">
        <v>24.31</v>
      </c>
      <c r="T13" s="202">
        <v>22.35</v>
      </c>
      <c r="U13" s="202">
        <v>22.975000000000001</v>
      </c>
      <c r="V13" s="202">
        <v>23.94</v>
      </c>
      <c r="W13" s="202">
        <v>23.975000000000001</v>
      </c>
      <c r="X13" s="202">
        <v>24.32</v>
      </c>
      <c r="Y13" s="202">
        <v>25.07</v>
      </c>
      <c r="Z13" s="202">
        <v>25.254999999999999</v>
      </c>
      <c r="AA13" s="202">
        <v>25.305</v>
      </c>
      <c r="AB13" s="202">
        <v>24.875</v>
      </c>
      <c r="AC13" s="202">
        <v>25.024999999999999</v>
      </c>
      <c r="AD13" s="202">
        <v>24.995000000000001</v>
      </c>
      <c r="AE13" s="202">
        <v>25.462</v>
      </c>
      <c r="AF13" s="202">
        <v>26.015000000000001</v>
      </c>
      <c r="AG13" s="202">
        <v>26.72</v>
      </c>
      <c r="AH13" s="202">
        <v>26.704999999999998</v>
      </c>
      <c r="AI13" s="202">
        <v>27.105</v>
      </c>
      <c r="AJ13" s="202">
        <v>27.375</v>
      </c>
      <c r="AK13" s="202">
        <v>27.754999999999999</v>
      </c>
      <c r="AL13" s="202">
        <v>27.87</v>
      </c>
      <c r="AM13" s="202">
        <v>27.82</v>
      </c>
      <c r="AN13" s="202">
        <v>28.574999999999999</v>
      </c>
      <c r="AO13" s="202">
        <v>28.215</v>
      </c>
      <c r="AP13" s="202">
        <v>28.59</v>
      </c>
      <c r="AQ13" s="202">
        <v>28.104654</v>
      </c>
      <c r="AR13" s="202">
        <v>28.3</v>
      </c>
      <c r="AS13" s="202">
        <v>28.52</v>
      </c>
      <c r="AT13" s="202">
        <v>29.53</v>
      </c>
      <c r="AU13" s="202">
        <v>29.65</v>
      </c>
      <c r="AV13" s="202">
        <v>29.195</v>
      </c>
      <c r="AW13" s="202">
        <v>28.73</v>
      </c>
      <c r="AX13" s="202">
        <v>28.82</v>
      </c>
      <c r="AY13" s="202">
        <v>28.265000000000001</v>
      </c>
      <c r="AZ13" s="202">
        <v>28.48</v>
      </c>
      <c r="BA13" s="202">
        <v>28.635000000000002</v>
      </c>
      <c r="BB13" s="202">
        <v>28.69</v>
      </c>
      <c r="BC13" s="202">
        <v>28.164999999999999</v>
      </c>
      <c r="BD13" s="202">
        <v>28.285</v>
      </c>
      <c r="BE13" s="202">
        <v>27.47</v>
      </c>
      <c r="BF13" s="202">
        <v>27.204999999999998</v>
      </c>
      <c r="BG13" s="202">
        <v>27.835000000000001</v>
      </c>
      <c r="BH13" s="202">
        <v>27.765000000000001</v>
      </c>
      <c r="BI13" s="297">
        <v>27.484999999999999</v>
      </c>
      <c r="BJ13" s="297">
        <v>27.495000000000001</v>
      </c>
      <c r="BK13" s="297">
        <v>27.629964999999999</v>
      </c>
      <c r="BL13" s="297">
        <v>27.629124999999998</v>
      </c>
      <c r="BM13" s="297">
        <v>27.738285000000001</v>
      </c>
      <c r="BN13" s="297">
        <v>27.782444000000002</v>
      </c>
      <c r="BO13" s="297">
        <v>27.841604</v>
      </c>
      <c r="BP13" s="297">
        <v>27.938763999999999</v>
      </c>
      <c r="BQ13" s="297">
        <v>27.982924000000001</v>
      </c>
      <c r="BR13" s="297">
        <v>28.002082999999999</v>
      </c>
      <c r="BS13" s="297">
        <v>28.041243000000001</v>
      </c>
      <c r="BT13" s="297">
        <v>27.935403000000001</v>
      </c>
      <c r="BU13" s="297">
        <v>27.744562999999999</v>
      </c>
      <c r="BV13" s="297">
        <v>27.643722</v>
      </c>
    </row>
    <row r="14" spans="1:74" ht="11.15" customHeight="1" x14ac:dyDescent="0.25">
      <c r="A14" s="127" t="s">
        <v>358</v>
      </c>
      <c r="B14" s="135" t="s">
        <v>978</v>
      </c>
      <c r="C14" s="202">
        <v>5.338386388</v>
      </c>
      <c r="D14" s="202">
        <v>5.3449057255000003</v>
      </c>
      <c r="E14" s="202">
        <v>5.3809038984999997</v>
      </c>
      <c r="F14" s="202">
        <v>5.3902071961000004</v>
      </c>
      <c r="G14" s="202">
        <v>5.3739942280999999</v>
      </c>
      <c r="H14" s="202">
        <v>5.3726354953</v>
      </c>
      <c r="I14" s="202">
        <v>5.3658350881999999</v>
      </c>
      <c r="J14" s="202">
        <v>5.3514304044000003</v>
      </c>
      <c r="K14" s="202">
        <v>5.3124199303999999</v>
      </c>
      <c r="L14" s="202">
        <v>5.2713858673000002</v>
      </c>
      <c r="M14" s="202">
        <v>5.2796606609000003</v>
      </c>
      <c r="N14" s="202">
        <v>5.3050773374000002</v>
      </c>
      <c r="O14" s="202">
        <v>5.1282112971</v>
      </c>
      <c r="P14" s="202">
        <v>5.0986334880999999</v>
      </c>
      <c r="Q14" s="202">
        <v>5.0671861823000004</v>
      </c>
      <c r="R14" s="202">
        <v>5.0960327016000004</v>
      </c>
      <c r="S14" s="202">
        <v>5.0174187713</v>
      </c>
      <c r="T14" s="202">
        <v>5.0227210002999998</v>
      </c>
      <c r="U14" s="202">
        <v>5.0339790612000002</v>
      </c>
      <c r="V14" s="202">
        <v>5.0729653361000002</v>
      </c>
      <c r="W14" s="202">
        <v>5.1558536939000001</v>
      </c>
      <c r="X14" s="202">
        <v>5.1392828150999996</v>
      </c>
      <c r="Y14" s="202">
        <v>5.1642449644999999</v>
      </c>
      <c r="Z14" s="202">
        <v>5.1766871983999998</v>
      </c>
      <c r="AA14" s="202">
        <v>5.2945099918</v>
      </c>
      <c r="AB14" s="202">
        <v>5.2401581888999997</v>
      </c>
      <c r="AC14" s="202">
        <v>5.2569250823000004</v>
      </c>
      <c r="AD14" s="202">
        <v>5.3669592348000004</v>
      </c>
      <c r="AE14" s="202">
        <v>5.3980350282999998</v>
      </c>
      <c r="AF14" s="202">
        <v>5.3980760667999999</v>
      </c>
      <c r="AG14" s="202">
        <v>5.4340760668000003</v>
      </c>
      <c r="AH14" s="202">
        <v>5.4436923936000001</v>
      </c>
      <c r="AI14" s="202">
        <v>5.4504564310000001</v>
      </c>
      <c r="AJ14" s="202">
        <v>5.4597204684999996</v>
      </c>
      <c r="AK14" s="202">
        <v>5.3742598256000003</v>
      </c>
      <c r="AL14" s="202">
        <v>5.4797878940000002</v>
      </c>
      <c r="AM14" s="202">
        <v>5.6217995945999997</v>
      </c>
      <c r="AN14" s="202">
        <v>5.5349177997999996</v>
      </c>
      <c r="AO14" s="202">
        <v>5.5089234011999997</v>
      </c>
      <c r="AP14" s="202">
        <v>5.428289629</v>
      </c>
      <c r="AQ14" s="202">
        <v>5.4241672973000004</v>
      </c>
      <c r="AR14" s="202">
        <v>5.4438676960999999</v>
      </c>
      <c r="AS14" s="202">
        <v>5.4758851686999996</v>
      </c>
      <c r="AT14" s="202">
        <v>5.496937</v>
      </c>
      <c r="AU14" s="202">
        <v>5.4620172996000003</v>
      </c>
      <c r="AV14" s="202">
        <v>5.4490727961000003</v>
      </c>
      <c r="AW14" s="202">
        <v>5.5129665912999997</v>
      </c>
      <c r="AX14" s="202">
        <v>5.5901610000000002</v>
      </c>
      <c r="AY14" s="202">
        <v>5.5533544073999996</v>
      </c>
      <c r="AZ14" s="202">
        <v>5.4657999999999998</v>
      </c>
      <c r="BA14" s="202">
        <v>5.4398</v>
      </c>
      <c r="BB14" s="202">
        <v>5.3592000000000004</v>
      </c>
      <c r="BC14" s="202">
        <v>5.2519110753999998</v>
      </c>
      <c r="BD14" s="202">
        <v>5.3253185628999997</v>
      </c>
      <c r="BE14" s="202">
        <v>5.3470226612999996</v>
      </c>
      <c r="BF14" s="202">
        <v>5.3678903611999997</v>
      </c>
      <c r="BG14" s="202">
        <v>5.3325075087</v>
      </c>
      <c r="BH14" s="202">
        <v>5.3188039259000002</v>
      </c>
      <c r="BI14" s="297">
        <v>5.3828457646999999</v>
      </c>
      <c r="BJ14" s="297">
        <v>5.4601832179000001</v>
      </c>
      <c r="BK14" s="297">
        <v>5.5517140438999997</v>
      </c>
      <c r="BL14" s="297">
        <v>5.4649181362999997</v>
      </c>
      <c r="BM14" s="297">
        <v>5.4373252871000002</v>
      </c>
      <c r="BN14" s="297">
        <v>5.3555186509999997</v>
      </c>
      <c r="BO14" s="297">
        <v>5.3457420707000001</v>
      </c>
      <c r="BP14" s="297">
        <v>5.3604267228999998</v>
      </c>
      <c r="BQ14" s="297">
        <v>5.3815903200999999</v>
      </c>
      <c r="BR14" s="297">
        <v>5.4016548010000003</v>
      </c>
      <c r="BS14" s="297">
        <v>5.3658795424000001</v>
      </c>
      <c r="BT14" s="297">
        <v>5.3513721620999997</v>
      </c>
      <c r="BU14" s="297">
        <v>5.4145991540000002</v>
      </c>
      <c r="BV14" s="297">
        <v>5.4903755749999998</v>
      </c>
    </row>
    <row r="15" spans="1:74" ht="11.15" customHeight="1" x14ac:dyDescent="0.25">
      <c r="A15" s="127" t="s">
        <v>290</v>
      </c>
      <c r="B15" s="135" t="s">
        <v>263</v>
      </c>
      <c r="C15" s="202">
        <v>14.829870548000001</v>
      </c>
      <c r="D15" s="202">
        <v>14.815033477</v>
      </c>
      <c r="E15" s="202">
        <v>14.693531292999999</v>
      </c>
      <c r="F15" s="202">
        <v>14.349472436999999</v>
      </c>
      <c r="G15" s="202">
        <v>14.282381358</v>
      </c>
      <c r="H15" s="202">
        <v>14.589059644000001</v>
      </c>
      <c r="I15" s="202">
        <v>14.588473972999999</v>
      </c>
      <c r="J15" s="202">
        <v>14.599671807</v>
      </c>
      <c r="K15" s="202">
        <v>14.534911048</v>
      </c>
      <c r="L15" s="202">
        <v>14.553467694</v>
      </c>
      <c r="M15" s="202">
        <v>14.695878446</v>
      </c>
      <c r="N15" s="202">
        <v>14.721453788</v>
      </c>
      <c r="O15" s="202">
        <v>14.738608672</v>
      </c>
      <c r="P15" s="202">
        <v>14.733611961999999</v>
      </c>
      <c r="Q15" s="202">
        <v>14.707459472</v>
      </c>
      <c r="R15" s="202">
        <v>14.757960262999999</v>
      </c>
      <c r="S15" s="202">
        <v>12.49521715</v>
      </c>
      <c r="T15" s="202">
        <v>12.289604869</v>
      </c>
      <c r="U15" s="202">
        <v>12.340020763</v>
      </c>
      <c r="V15" s="202">
        <v>12.888551335000001</v>
      </c>
      <c r="W15" s="202">
        <v>12.912187316000001</v>
      </c>
      <c r="X15" s="202">
        <v>13.05257784</v>
      </c>
      <c r="Y15" s="202">
        <v>13.149003149</v>
      </c>
      <c r="Z15" s="202">
        <v>13.184562123999999</v>
      </c>
      <c r="AA15" s="202">
        <v>13.347719688</v>
      </c>
      <c r="AB15" s="202">
        <v>13.404938842</v>
      </c>
      <c r="AC15" s="202">
        <v>13.513642931</v>
      </c>
      <c r="AD15" s="202">
        <v>13.661440152999999</v>
      </c>
      <c r="AE15" s="202">
        <v>13.665379113</v>
      </c>
      <c r="AF15" s="202">
        <v>13.634845768</v>
      </c>
      <c r="AG15" s="202">
        <v>13.696093642999999</v>
      </c>
      <c r="AH15" s="202">
        <v>13.41327965</v>
      </c>
      <c r="AI15" s="202">
        <v>13.771057963000001</v>
      </c>
      <c r="AJ15" s="202">
        <v>14.164488963</v>
      </c>
      <c r="AK15" s="202">
        <v>14.315020002000001</v>
      </c>
      <c r="AL15" s="202">
        <v>14.323740473000001</v>
      </c>
      <c r="AM15" s="202">
        <v>14.39149838</v>
      </c>
      <c r="AN15" s="202">
        <v>14.445047874</v>
      </c>
      <c r="AO15" s="202">
        <v>14.342086279</v>
      </c>
      <c r="AP15" s="202">
        <v>13.176435517</v>
      </c>
      <c r="AQ15" s="202">
        <v>13.46183636</v>
      </c>
      <c r="AR15" s="202">
        <v>13.54311895</v>
      </c>
      <c r="AS15" s="202">
        <v>13.790788815000001</v>
      </c>
      <c r="AT15" s="202">
        <v>13.4687514</v>
      </c>
      <c r="AU15" s="202">
        <v>13.518539832</v>
      </c>
      <c r="AV15" s="202">
        <v>13.657487143999999</v>
      </c>
      <c r="AW15" s="202">
        <v>14.191146405</v>
      </c>
      <c r="AX15" s="202">
        <v>14.174611877</v>
      </c>
      <c r="AY15" s="202">
        <v>14.139665675</v>
      </c>
      <c r="AZ15" s="202">
        <v>14.260701477</v>
      </c>
      <c r="BA15" s="202">
        <v>13.935401476999999</v>
      </c>
      <c r="BB15" s="202">
        <v>13.831201477</v>
      </c>
      <c r="BC15" s="202">
        <v>13.560303797</v>
      </c>
      <c r="BD15" s="202">
        <v>13.622777076</v>
      </c>
      <c r="BE15" s="202">
        <v>13.5072989</v>
      </c>
      <c r="BF15" s="202">
        <v>13.378013170999999</v>
      </c>
      <c r="BG15" s="202">
        <v>13.480154444</v>
      </c>
      <c r="BH15" s="202">
        <v>13.6033708</v>
      </c>
      <c r="BI15" s="297">
        <v>13.647098187999999</v>
      </c>
      <c r="BJ15" s="297">
        <v>13.632869512999999</v>
      </c>
      <c r="BK15" s="297">
        <v>13.671131059</v>
      </c>
      <c r="BL15" s="297">
        <v>13.673181202</v>
      </c>
      <c r="BM15" s="297">
        <v>13.680417045</v>
      </c>
      <c r="BN15" s="297">
        <v>13.681209867</v>
      </c>
      <c r="BO15" s="297">
        <v>13.715245983999999</v>
      </c>
      <c r="BP15" s="297">
        <v>13.791174796</v>
      </c>
      <c r="BQ15" s="297">
        <v>13.821358114000001</v>
      </c>
      <c r="BR15" s="297">
        <v>13.725618575</v>
      </c>
      <c r="BS15" s="297">
        <v>13.738519398999999</v>
      </c>
      <c r="BT15" s="297">
        <v>13.794174718000001</v>
      </c>
      <c r="BU15" s="297">
        <v>13.851362526999999</v>
      </c>
      <c r="BV15" s="297">
        <v>13.864130298999999</v>
      </c>
    </row>
    <row r="16" spans="1:74" ht="11.15" customHeight="1" x14ac:dyDescent="0.25">
      <c r="A16" s="127" t="s">
        <v>291</v>
      </c>
      <c r="B16" s="135" t="s">
        <v>264</v>
      </c>
      <c r="C16" s="202">
        <v>4.8443651000000001</v>
      </c>
      <c r="D16" s="202">
        <v>4.8133651000000004</v>
      </c>
      <c r="E16" s="202">
        <v>4.9293651000000001</v>
      </c>
      <c r="F16" s="202">
        <v>4.8583651000000003</v>
      </c>
      <c r="G16" s="202">
        <v>4.8583651000000003</v>
      </c>
      <c r="H16" s="202">
        <v>4.9553650999999999</v>
      </c>
      <c r="I16" s="202">
        <v>4.8733651</v>
      </c>
      <c r="J16" s="202">
        <v>4.8503651000000003</v>
      </c>
      <c r="K16" s="202">
        <v>4.8463650999999999</v>
      </c>
      <c r="L16" s="202">
        <v>4.8353650999999997</v>
      </c>
      <c r="M16" s="202">
        <v>4.8623650999999999</v>
      </c>
      <c r="N16" s="202">
        <v>4.8253651</v>
      </c>
      <c r="O16" s="202">
        <v>4.9279381999999998</v>
      </c>
      <c r="P16" s="202">
        <v>4.8629382000000003</v>
      </c>
      <c r="Q16" s="202">
        <v>4.8769033999999998</v>
      </c>
      <c r="R16" s="202">
        <v>4.8070301000000004</v>
      </c>
      <c r="S16" s="202">
        <v>4.8279078000000002</v>
      </c>
      <c r="T16" s="202">
        <v>4.9183836999999997</v>
      </c>
      <c r="U16" s="202">
        <v>4.8500211999999996</v>
      </c>
      <c r="V16" s="202">
        <v>4.8958203999999999</v>
      </c>
      <c r="W16" s="202">
        <v>4.8951390999999997</v>
      </c>
      <c r="X16" s="202">
        <v>4.8358596</v>
      </c>
      <c r="Y16" s="202">
        <v>4.8551390999999997</v>
      </c>
      <c r="Z16" s="202">
        <v>4.7987906000000002</v>
      </c>
      <c r="AA16" s="202">
        <v>4.9963031000000004</v>
      </c>
      <c r="AB16" s="202">
        <v>4.9489343999999997</v>
      </c>
      <c r="AC16" s="202">
        <v>5.0344392999999998</v>
      </c>
      <c r="AD16" s="202">
        <v>5.0040579999999997</v>
      </c>
      <c r="AE16" s="202">
        <v>5.0242775000000002</v>
      </c>
      <c r="AF16" s="202">
        <v>5.0758359000000004</v>
      </c>
      <c r="AG16" s="202">
        <v>4.9943404999999998</v>
      </c>
      <c r="AH16" s="202">
        <v>5.0033810605999998</v>
      </c>
      <c r="AI16" s="202">
        <v>5.0363810606000001</v>
      </c>
      <c r="AJ16" s="202">
        <v>4.9573810606000004</v>
      </c>
      <c r="AK16" s="202">
        <v>4.9653810606000004</v>
      </c>
      <c r="AL16" s="202">
        <v>4.8753810605999996</v>
      </c>
      <c r="AM16" s="202">
        <v>5.2078464715999999</v>
      </c>
      <c r="AN16" s="202">
        <v>5.1168464715999997</v>
      </c>
      <c r="AO16" s="202">
        <v>5.1958464716000003</v>
      </c>
      <c r="AP16" s="202">
        <v>5.1658464716000001</v>
      </c>
      <c r="AQ16" s="202">
        <v>5.1638464716000003</v>
      </c>
      <c r="AR16" s="202">
        <v>5.2108464716</v>
      </c>
      <c r="AS16" s="202">
        <v>5.0588464715999999</v>
      </c>
      <c r="AT16" s="202">
        <v>5.0188459999999999</v>
      </c>
      <c r="AU16" s="202">
        <v>5.0728464716000001</v>
      </c>
      <c r="AV16" s="202">
        <v>5.0918464716000003</v>
      </c>
      <c r="AW16" s="202">
        <v>5.1138464715999996</v>
      </c>
      <c r="AX16" s="202">
        <v>5.0508459999999999</v>
      </c>
      <c r="AY16" s="202">
        <v>5.2398464715999999</v>
      </c>
      <c r="AZ16" s="202">
        <v>5.3677999999999999</v>
      </c>
      <c r="BA16" s="202">
        <v>5.3567999999999998</v>
      </c>
      <c r="BB16" s="202">
        <v>5.2847999999999997</v>
      </c>
      <c r="BC16" s="202">
        <v>5.3314200510000003</v>
      </c>
      <c r="BD16" s="202">
        <v>5.3453652243000001</v>
      </c>
      <c r="BE16" s="202">
        <v>5.1570725014000001</v>
      </c>
      <c r="BF16" s="202">
        <v>5.1962398793000002</v>
      </c>
      <c r="BG16" s="202">
        <v>5.2045743377000004</v>
      </c>
      <c r="BH16" s="202">
        <v>5.3212245915</v>
      </c>
      <c r="BI16" s="297">
        <v>5.3407708105999996</v>
      </c>
      <c r="BJ16" s="297">
        <v>5.2954512084000003</v>
      </c>
      <c r="BK16" s="297">
        <v>5.2795204924999997</v>
      </c>
      <c r="BL16" s="297">
        <v>5.2697143089000003</v>
      </c>
      <c r="BM16" s="297">
        <v>5.2624309387999997</v>
      </c>
      <c r="BN16" s="297">
        <v>5.269607551</v>
      </c>
      <c r="BO16" s="297">
        <v>5.2910583747000004</v>
      </c>
      <c r="BP16" s="297">
        <v>5.3257649461999996</v>
      </c>
      <c r="BQ16" s="297">
        <v>5.2563929604000004</v>
      </c>
      <c r="BR16" s="297">
        <v>5.2928000170000002</v>
      </c>
      <c r="BS16" s="297">
        <v>5.3139898139000001</v>
      </c>
      <c r="BT16" s="297">
        <v>5.3313501861999999</v>
      </c>
      <c r="BU16" s="297">
        <v>5.3488301374000002</v>
      </c>
      <c r="BV16" s="297">
        <v>5.3033693794000003</v>
      </c>
    </row>
    <row r="17" spans="1:74" ht="11.15" customHeight="1" x14ac:dyDescent="0.25">
      <c r="A17" s="127" t="s">
        <v>292</v>
      </c>
      <c r="B17" s="135" t="s">
        <v>266</v>
      </c>
      <c r="C17" s="202">
        <v>14.007255950999999</v>
      </c>
      <c r="D17" s="202">
        <v>13.905514931000001</v>
      </c>
      <c r="E17" s="202">
        <v>14.084837598</v>
      </c>
      <c r="F17" s="202">
        <v>14.420268224999999</v>
      </c>
      <c r="G17" s="202">
        <v>14.929249887999999</v>
      </c>
      <c r="H17" s="202">
        <v>14.866717060999999</v>
      </c>
      <c r="I17" s="202">
        <v>14.938699843</v>
      </c>
      <c r="J17" s="202">
        <v>15.312884030999999</v>
      </c>
      <c r="K17" s="202">
        <v>15.212823052999999</v>
      </c>
      <c r="L17" s="202">
        <v>15.172509807999999</v>
      </c>
      <c r="M17" s="202">
        <v>14.959787236</v>
      </c>
      <c r="N17" s="202">
        <v>14.549782727</v>
      </c>
      <c r="O17" s="202">
        <v>14.495674098</v>
      </c>
      <c r="P17" s="202">
        <v>14.298985584</v>
      </c>
      <c r="Q17" s="202">
        <v>14.432788635</v>
      </c>
      <c r="R17" s="202">
        <v>14.129054435</v>
      </c>
      <c r="S17" s="202">
        <v>13.822042010000001</v>
      </c>
      <c r="T17" s="202">
        <v>14.461943528000001</v>
      </c>
      <c r="U17" s="202">
        <v>14.724178090000001</v>
      </c>
      <c r="V17" s="202">
        <v>14.761501228</v>
      </c>
      <c r="W17" s="202">
        <v>14.532763407999999</v>
      </c>
      <c r="X17" s="202">
        <v>14.377952405</v>
      </c>
      <c r="Y17" s="202">
        <v>13.919327406000001</v>
      </c>
      <c r="Z17" s="202">
        <v>13.632710715</v>
      </c>
      <c r="AA17" s="202">
        <v>13.852700978</v>
      </c>
      <c r="AB17" s="202">
        <v>13.719974119</v>
      </c>
      <c r="AC17" s="202">
        <v>13.791219783000001</v>
      </c>
      <c r="AD17" s="202">
        <v>14.186196165</v>
      </c>
      <c r="AE17" s="202">
        <v>14.493915339000001</v>
      </c>
      <c r="AF17" s="202">
        <v>14.529337532</v>
      </c>
      <c r="AG17" s="202">
        <v>14.725970491</v>
      </c>
      <c r="AH17" s="202">
        <v>14.650718468999999</v>
      </c>
      <c r="AI17" s="202">
        <v>14.667697561000001</v>
      </c>
      <c r="AJ17" s="202">
        <v>14.032778785</v>
      </c>
      <c r="AK17" s="202">
        <v>13.872427648</v>
      </c>
      <c r="AL17" s="202">
        <v>13.483390137000001</v>
      </c>
      <c r="AM17" s="202">
        <v>13.799604363</v>
      </c>
      <c r="AN17" s="202">
        <v>13.948395223</v>
      </c>
      <c r="AO17" s="202">
        <v>13.948823128000001</v>
      </c>
      <c r="AP17" s="202">
        <v>14.299932821000001</v>
      </c>
      <c r="AQ17" s="202">
        <v>14.609875719</v>
      </c>
      <c r="AR17" s="202">
        <v>14.664035943</v>
      </c>
      <c r="AS17" s="202">
        <v>14.901524311999999</v>
      </c>
      <c r="AT17" s="202">
        <v>15.003984142</v>
      </c>
      <c r="AU17" s="202">
        <v>14.927575994</v>
      </c>
      <c r="AV17" s="202">
        <v>14.97293882</v>
      </c>
      <c r="AW17" s="202">
        <v>14.634356198000001</v>
      </c>
      <c r="AX17" s="202">
        <v>14.328995699</v>
      </c>
      <c r="AY17" s="202">
        <v>14.303263863</v>
      </c>
      <c r="AZ17" s="202">
        <v>14.269336744</v>
      </c>
      <c r="BA17" s="202">
        <v>14.197557583</v>
      </c>
      <c r="BB17" s="202">
        <v>14.546670215000001</v>
      </c>
      <c r="BC17" s="202">
        <v>15.113515461</v>
      </c>
      <c r="BD17" s="202">
        <v>15.384655512</v>
      </c>
      <c r="BE17" s="202">
        <v>15.698454473</v>
      </c>
      <c r="BF17" s="202">
        <v>15.587634121000001</v>
      </c>
      <c r="BG17" s="202">
        <v>15.435206539999999</v>
      </c>
      <c r="BH17" s="202">
        <v>15.314465975999999</v>
      </c>
      <c r="BI17" s="297">
        <v>15.136401491999999</v>
      </c>
      <c r="BJ17" s="297">
        <v>14.845603711000001</v>
      </c>
      <c r="BK17" s="297">
        <v>14.856326534000001</v>
      </c>
      <c r="BL17" s="297">
        <v>14.810034325</v>
      </c>
      <c r="BM17" s="297">
        <v>14.960488673</v>
      </c>
      <c r="BN17" s="297">
        <v>15.239465825</v>
      </c>
      <c r="BO17" s="297">
        <v>15.548146371</v>
      </c>
      <c r="BP17" s="297">
        <v>15.729889111</v>
      </c>
      <c r="BQ17" s="297">
        <v>15.852169266000001</v>
      </c>
      <c r="BR17" s="297">
        <v>15.86138446</v>
      </c>
      <c r="BS17" s="297">
        <v>15.832012051</v>
      </c>
      <c r="BT17" s="297">
        <v>15.629360097999999</v>
      </c>
      <c r="BU17" s="297">
        <v>15.432919789</v>
      </c>
      <c r="BV17" s="297">
        <v>15.195438171999999</v>
      </c>
    </row>
    <row r="18" spans="1:74" ht="11.15" customHeight="1" x14ac:dyDescent="0.25">
      <c r="A18" s="127" t="s">
        <v>294</v>
      </c>
      <c r="B18" s="135" t="s">
        <v>1258</v>
      </c>
      <c r="C18" s="202">
        <v>99.866899759000006</v>
      </c>
      <c r="D18" s="202">
        <v>99.676585175</v>
      </c>
      <c r="E18" s="202">
        <v>99.713578861000002</v>
      </c>
      <c r="F18" s="202">
        <v>100.05340461999999</v>
      </c>
      <c r="G18" s="202">
        <v>99.854106896000005</v>
      </c>
      <c r="H18" s="202">
        <v>100.26721766</v>
      </c>
      <c r="I18" s="202">
        <v>99.748998450000002</v>
      </c>
      <c r="J18" s="202">
        <v>100.87405319</v>
      </c>
      <c r="K18" s="202">
        <v>99.212569423000005</v>
      </c>
      <c r="L18" s="202">
        <v>101.07484903</v>
      </c>
      <c r="M18" s="202">
        <v>101.73006733</v>
      </c>
      <c r="N18" s="202">
        <v>101.45095978000001</v>
      </c>
      <c r="O18" s="202">
        <v>101.00411097999999</v>
      </c>
      <c r="P18" s="202">
        <v>99.812086549</v>
      </c>
      <c r="Q18" s="202">
        <v>100.05847937</v>
      </c>
      <c r="R18" s="202">
        <v>99.440042980000001</v>
      </c>
      <c r="S18" s="202">
        <v>88.153888637999998</v>
      </c>
      <c r="T18" s="202">
        <v>88.285058883999994</v>
      </c>
      <c r="U18" s="202">
        <v>90.142905271000004</v>
      </c>
      <c r="V18" s="202">
        <v>91.091452985999993</v>
      </c>
      <c r="W18" s="202">
        <v>91.183784770000003</v>
      </c>
      <c r="X18" s="202">
        <v>91.448389642999999</v>
      </c>
      <c r="Y18" s="202">
        <v>93.116325033999999</v>
      </c>
      <c r="Z18" s="202">
        <v>93.080515641999995</v>
      </c>
      <c r="AA18" s="202">
        <v>93.879817101</v>
      </c>
      <c r="AB18" s="202">
        <v>90.510238603000005</v>
      </c>
      <c r="AC18" s="202">
        <v>93.828458318000003</v>
      </c>
      <c r="AD18" s="202">
        <v>94.001810516000006</v>
      </c>
      <c r="AE18" s="202">
        <v>94.976313361999999</v>
      </c>
      <c r="AF18" s="202">
        <v>95.528358241999996</v>
      </c>
      <c r="AG18" s="202">
        <v>97.049190672999998</v>
      </c>
      <c r="AH18" s="202">
        <v>96.488930401000005</v>
      </c>
      <c r="AI18" s="202">
        <v>96.725206970000002</v>
      </c>
      <c r="AJ18" s="202">
        <v>98.071864575000006</v>
      </c>
      <c r="AK18" s="202">
        <v>98.705943899000005</v>
      </c>
      <c r="AL18" s="202">
        <v>98.253879836999999</v>
      </c>
      <c r="AM18" s="202">
        <v>98.264802223999993</v>
      </c>
      <c r="AN18" s="202">
        <v>98.992537951000003</v>
      </c>
      <c r="AO18" s="202">
        <v>99.638242403000007</v>
      </c>
      <c r="AP18" s="202">
        <v>98.778297076000001</v>
      </c>
      <c r="AQ18" s="202">
        <v>98.701895852000007</v>
      </c>
      <c r="AR18" s="202">
        <v>99.117913501999993</v>
      </c>
      <c r="AS18" s="202">
        <v>100.34059298</v>
      </c>
      <c r="AT18" s="202">
        <v>100.96724167000001</v>
      </c>
      <c r="AU18" s="202">
        <v>101.36208895999999</v>
      </c>
      <c r="AV18" s="202">
        <v>101.50485284</v>
      </c>
      <c r="AW18" s="202">
        <v>101.58111397</v>
      </c>
      <c r="AX18" s="202">
        <v>100.51454093</v>
      </c>
      <c r="AY18" s="202">
        <v>100.66748484999999</v>
      </c>
      <c r="AZ18" s="202">
        <v>101.17896558</v>
      </c>
      <c r="BA18" s="202">
        <v>101.47716792999999</v>
      </c>
      <c r="BB18" s="202">
        <v>101.48972861999999</v>
      </c>
      <c r="BC18" s="202">
        <v>100.79455462</v>
      </c>
      <c r="BD18" s="202">
        <v>102.10108116000001</v>
      </c>
      <c r="BE18" s="202">
        <v>101.57265501000001</v>
      </c>
      <c r="BF18" s="202">
        <v>101.35442985</v>
      </c>
      <c r="BG18" s="202">
        <v>101.73705389</v>
      </c>
      <c r="BH18" s="202">
        <v>102.31349802</v>
      </c>
      <c r="BI18" s="297">
        <v>102.06918543</v>
      </c>
      <c r="BJ18" s="297">
        <v>101.75623132</v>
      </c>
      <c r="BK18" s="297">
        <v>101.90045161</v>
      </c>
      <c r="BL18" s="297">
        <v>101.69830962</v>
      </c>
      <c r="BM18" s="297">
        <v>101.94021323</v>
      </c>
      <c r="BN18" s="297">
        <v>101.91102970999999</v>
      </c>
      <c r="BO18" s="297">
        <v>102.13112522999999</v>
      </c>
      <c r="BP18" s="297">
        <v>102.71786367</v>
      </c>
      <c r="BQ18" s="297">
        <v>103.08167173</v>
      </c>
      <c r="BR18" s="297">
        <v>103.08947003999999</v>
      </c>
      <c r="BS18" s="297">
        <v>102.75643049999999</v>
      </c>
      <c r="BT18" s="297">
        <v>103.03058548</v>
      </c>
      <c r="BU18" s="297">
        <v>103.22719929</v>
      </c>
      <c r="BV18" s="297">
        <v>103.10606292</v>
      </c>
    </row>
    <row r="19" spans="1:74" ht="11.15" customHeight="1" x14ac:dyDescent="0.25">
      <c r="B19" s="135"/>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97"/>
      <c r="BJ19" s="297"/>
      <c r="BK19" s="297"/>
      <c r="BL19" s="297"/>
      <c r="BM19" s="297"/>
      <c r="BN19" s="297"/>
      <c r="BO19" s="297"/>
      <c r="BP19" s="297"/>
      <c r="BQ19" s="297"/>
      <c r="BR19" s="297"/>
      <c r="BS19" s="297"/>
      <c r="BT19" s="297"/>
      <c r="BU19" s="297"/>
      <c r="BV19" s="297"/>
    </row>
    <row r="20" spans="1:74" ht="11.15" customHeight="1" x14ac:dyDescent="0.25">
      <c r="A20" s="127" t="s">
        <v>359</v>
      </c>
      <c r="B20" s="135" t="s">
        <v>1259</v>
      </c>
      <c r="C20" s="202">
        <v>64.422513370999994</v>
      </c>
      <c r="D20" s="202">
        <v>64.240679448999998</v>
      </c>
      <c r="E20" s="202">
        <v>64.727674962999998</v>
      </c>
      <c r="F20" s="202">
        <v>65.008197422999999</v>
      </c>
      <c r="G20" s="202">
        <v>65.145112667999996</v>
      </c>
      <c r="H20" s="202">
        <v>65.469582168000002</v>
      </c>
      <c r="I20" s="202">
        <v>65.378163361000006</v>
      </c>
      <c r="J20" s="202">
        <v>66.277622781000005</v>
      </c>
      <c r="K20" s="202">
        <v>66.215149491999995</v>
      </c>
      <c r="L20" s="202">
        <v>66.658463158999993</v>
      </c>
      <c r="M20" s="202">
        <v>67.445820671999996</v>
      </c>
      <c r="N20" s="202">
        <v>67.240882447000004</v>
      </c>
      <c r="O20" s="202">
        <v>67.205899677999994</v>
      </c>
      <c r="P20" s="202">
        <v>66.763453061000007</v>
      </c>
      <c r="Q20" s="202">
        <v>66.801293188000002</v>
      </c>
      <c r="R20" s="202">
        <v>64.169010278000002</v>
      </c>
      <c r="S20" s="202">
        <v>58.826469867</v>
      </c>
      <c r="T20" s="202">
        <v>60.912337884000003</v>
      </c>
      <c r="U20" s="202">
        <v>62.133926209999998</v>
      </c>
      <c r="V20" s="202">
        <v>62.07848765</v>
      </c>
      <c r="W20" s="202">
        <v>62.052931076</v>
      </c>
      <c r="X20" s="202">
        <v>61.989106827999997</v>
      </c>
      <c r="Y20" s="202">
        <v>62.882080070000001</v>
      </c>
      <c r="Z20" s="202">
        <v>62.648828442999999</v>
      </c>
      <c r="AA20" s="202">
        <v>63.280307108999999</v>
      </c>
      <c r="AB20" s="202">
        <v>60.395080413999999</v>
      </c>
      <c r="AC20" s="202">
        <v>63.546533236000002</v>
      </c>
      <c r="AD20" s="202">
        <v>63.639851282000002</v>
      </c>
      <c r="AE20" s="202">
        <v>64.116278334</v>
      </c>
      <c r="AF20" s="202">
        <v>64.115282175000004</v>
      </c>
      <c r="AG20" s="202">
        <v>64.895114606000007</v>
      </c>
      <c r="AH20" s="202">
        <v>64.340238006999996</v>
      </c>
      <c r="AI20" s="202">
        <v>64.169750539000006</v>
      </c>
      <c r="AJ20" s="202">
        <v>65.237144107000006</v>
      </c>
      <c r="AK20" s="202">
        <v>65.576684072999996</v>
      </c>
      <c r="AL20" s="202">
        <v>64.904091942999997</v>
      </c>
      <c r="AM20" s="202">
        <v>64.823002629000001</v>
      </c>
      <c r="AN20" s="202">
        <v>64.882620150999998</v>
      </c>
      <c r="AO20" s="202">
        <v>65.914319001999999</v>
      </c>
      <c r="AP20" s="202">
        <v>64.760007447000007</v>
      </c>
      <c r="AQ20" s="202">
        <v>65.173074554999999</v>
      </c>
      <c r="AR20" s="202">
        <v>65.374045805999998</v>
      </c>
      <c r="AS20" s="202">
        <v>66.344707811000006</v>
      </c>
      <c r="AT20" s="202">
        <v>65.940304671000007</v>
      </c>
      <c r="AU20" s="202">
        <v>66.250071657000007</v>
      </c>
      <c r="AV20" s="202">
        <v>66.860780048999999</v>
      </c>
      <c r="AW20" s="202">
        <v>67.338147378000002</v>
      </c>
      <c r="AX20" s="202">
        <v>66.104379929999993</v>
      </c>
      <c r="AY20" s="202">
        <v>66.849130446999993</v>
      </c>
      <c r="AZ20" s="202">
        <v>67.233165577999998</v>
      </c>
      <c r="BA20" s="202">
        <v>67.402367929999997</v>
      </c>
      <c r="BB20" s="202">
        <v>67.440528624999999</v>
      </c>
      <c r="BC20" s="202">
        <v>67.377643542000001</v>
      </c>
      <c r="BD20" s="202">
        <v>68.490762598000003</v>
      </c>
      <c r="BE20" s="202">
        <v>68.755632353999999</v>
      </c>
      <c r="BF20" s="202">
        <v>68.781539484000007</v>
      </c>
      <c r="BG20" s="202">
        <v>68.569546383000002</v>
      </c>
      <c r="BH20" s="202">
        <v>69.229694096000003</v>
      </c>
      <c r="BI20" s="297">
        <v>69.201339669000006</v>
      </c>
      <c r="BJ20" s="297">
        <v>68.801048101000006</v>
      </c>
      <c r="BK20" s="297">
        <v>68.718772563000002</v>
      </c>
      <c r="BL20" s="297">
        <v>68.604266483000004</v>
      </c>
      <c r="BM20" s="297">
        <v>68.764602937999996</v>
      </c>
      <c r="BN20" s="297">
        <v>68.773067057999995</v>
      </c>
      <c r="BO20" s="297">
        <v>68.943779156000005</v>
      </c>
      <c r="BP20" s="297">
        <v>69.418672946000001</v>
      </c>
      <c r="BQ20" s="297">
        <v>69.717157409999999</v>
      </c>
      <c r="BR20" s="297">
        <v>69.685732240999997</v>
      </c>
      <c r="BS20" s="297">
        <v>69.349307955</v>
      </c>
      <c r="BT20" s="297">
        <v>69.743810314000001</v>
      </c>
      <c r="BU20" s="297">
        <v>70.068037133000004</v>
      </c>
      <c r="BV20" s="297">
        <v>69.971965341000001</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365"/>
      <c r="BJ21" s="298"/>
      <c r="BK21" s="298"/>
      <c r="BL21" s="298"/>
      <c r="BM21" s="298"/>
      <c r="BN21" s="298"/>
      <c r="BO21" s="298"/>
      <c r="BP21" s="298"/>
      <c r="BQ21" s="298"/>
      <c r="BR21" s="298"/>
      <c r="BS21" s="298"/>
      <c r="BT21" s="298"/>
      <c r="BU21" s="298"/>
      <c r="BV21" s="298"/>
    </row>
    <row r="22" spans="1:74" ht="11.15" customHeight="1" x14ac:dyDescent="0.25">
      <c r="B22" s="204" t="s">
        <v>979</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97"/>
      <c r="BJ22" s="297"/>
      <c r="BK22" s="297"/>
      <c r="BL22" s="297"/>
      <c r="BM22" s="297"/>
      <c r="BN22" s="297"/>
      <c r="BO22" s="297"/>
      <c r="BP22" s="297"/>
      <c r="BQ22" s="297"/>
      <c r="BR22" s="297"/>
      <c r="BS22" s="297"/>
      <c r="BT22" s="297"/>
      <c r="BU22" s="297"/>
      <c r="BV22" s="297"/>
    </row>
    <row r="23" spans="1:74" ht="11.15" customHeight="1" x14ac:dyDescent="0.25">
      <c r="A23" s="127" t="s">
        <v>275</v>
      </c>
      <c r="B23" s="135" t="s">
        <v>238</v>
      </c>
      <c r="C23" s="202">
        <v>47.964896291000002</v>
      </c>
      <c r="D23" s="202">
        <v>48.320729526000001</v>
      </c>
      <c r="E23" s="202">
        <v>46.828750124000003</v>
      </c>
      <c r="F23" s="202">
        <v>47.538343546</v>
      </c>
      <c r="G23" s="202">
        <v>46.716719380000001</v>
      </c>
      <c r="H23" s="202">
        <v>47.410365274</v>
      </c>
      <c r="I23" s="202">
        <v>48.545120744999998</v>
      </c>
      <c r="J23" s="202">
        <v>48.799879109000003</v>
      </c>
      <c r="K23" s="202">
        <v>47.419750727</v>
      </c>
      <c r="L23" s="202">
        <v>47.785288829000002</v>
      </c>
      <c r="M23" s="202">
        <v>47.869890812000001</v>
      </c>
      <c r="N23" s="202">
        <v>47.749789002999997</v>
      </c>
      <c r="O23" s="202">
        <v>46.054900746999998</v>
      </c>
      <c r="P23" s="202">
        <v>47.178753372000003</v>
      </c>
      <c r="Q23" s="202">
        <v>43.204545418999999</v>
      </c>
      <c r="R23" s="202">
        <v>34.989991596000003</v>
      </c>
      <c r="S23" s="202">
        <v>37.119287573999998</v>
      </c>
      <c r="T23" s="202">
        <v>40.344382170999999</v>
      </c>
      <c r="U23" s="202">
        <v>42.174515266</v>
      </c>
      <c r="V23" s="202">
        <v>41.826089326999998</v>
      </c>
      <c r="W23" s="202">
        <v>42.665345315000003</v>
      </c>
      <c r="X23" s="202">
        <v>42.726575652999998</v>
      </c>
      <c r="Y23" s="202">
        <v>42.764855869000002</v>
      </c>
      <c r="Z23" s="202">
        <v>43.114329755</v>
      </c>
      <c r="AA23" s="202">
        <v>41.788082805000002</v>
      </c>
      <c r="AB23" s="202">
        <v>41.908931127000002</v>
      </c>
      <c r="AC23" s="202">
        <v>43.697853946999999</v>
      </c>
      <c r="AD23" s="202">
        <v>43.318906372000001</v>
      </c>
      <c r="AE23" s="202">
        <v>43.300280792000002</v>
      </c>
      <c r="AF23" s="202">
        <v>45.601320383000001</v>
      </c>
      <c r="AG23" s="202">
        <v>45.596173600999997</v>
      </c>
      <c r="AH23" s="202">
        <v>45.738827076</v>
      </c>
      <c r="AI23" s="202">
        <v>46.087201192999999</v>
      </c>
      <c r="AJ23" s="202">
        <v>46.110272137999999</v>
      </c>
      <c r="AK23" s="202">
        <v>46.682362839</v>
      </c>
      <c r="AL23" s="202">
        <v>47.646571237000003</v>
      </c>
      <c r="AM23" s="202">
        <v>44.383559740000003</v>
      </c>
      <c r="AN23" s="202">
        <v>46.526005269999999</v>
      </c>
      <c r="AO23" s="202">
        <v>46.065144818</v>
      </c>
      <c r="AP23" s="202">
        <v>44.470159039000002</v>
      </c>
      <c r="AQ23" s="202">
        <v>44.877483953000002</v>
      </c>
      <c r="AR23" s="202">
        <v>45.993203383000001</v>
      </c>
      <c r="AS23" s="202">
        <v>45.860935924000003</v>
      </c>
      <c r="AT23" s="202">
        <v>46.588024818000001</v>
      </c>
      <c r="AU23" s="202">
        <v>46.200138527</v>
      </c>
      <c r="AV23" s="202">
        <v>44.987142106</v>
      </c>
      <c r="AW23" s="202">
        <v>45.946263172000002</v>
      </c>
      <c r="AX23" s="202">
        <v>45.968687203999998</v>
      </c>
      <c r="AY23" s="202">
        <v>43.857347001000001</v>
      </c>
      <c r="AZ23" s="202">
        <v>46.069029000999997</v>
      </c>
      <c r="BA23" s="202">
        <v>45.748016001000003</v>
      </c>
      <c r="BB23" s="202">
        <v>44.590844001000001</v>
      </c>
      <c r="BC23" s="202">
        <v>45.096506241999997</v>
      </c>
      <c r="BD23" s="202">
        <v>46.318667075</v>
      </c>
      <c r="BE23" s="202">
        <v>45.975623055</v>
      </c>
      <c r="BF23" s="202">
        <v>46.800161504999998</v>
      </c>
      <c r="BG23" s="202">
        <v>45.799216096999999</v>
      </c>
      <c r="BH23" s="202">
        <v>46.161543745000003</v>
      </c>
      <c r="BI23" s="297">
        <v>46.429722083000001</v>
      </c>
      <c r="BJ23" s="297">
        <v>46.769280279</v>
      </c>
      <c r="BK23" s="297">
        <v>45.028889747000001</v>
      </c>
      <c r="BL23" s="297">
        <v>46.523735813000002</v>
      </c>
      <c r="BM23" s="297">
        <v>45.718248662000001</v>
      </c>
      <c r="BN23" s="297">
        <v>45.354911358000003</v>
      </c>
      <c r="BO23" s="297">
        <v>44.879600111999999</v>
      </c>
      <c r="BP23" s="297">
        <v>45.827808961000002</v>
      </c>
      <c r="BQ23" s="297">
        <v>45.934512382999998</v>
      </c>
      <c r="BR23" s="297">
        <v>46.399826808</v>
      </c>
      <c r="BS23" s="297">
        <v>46.065809080999998</v>
      </c>
      <c r="BT23" s="297">
        <v>46.099177804</v>
      </c>
      <c r="BU23" s="297">
        <v>45.978356652000002</v>
      </c>
      <c r="BV23" s="297">
        <v>46.517488040000003</v>
      </c>
    </row>
    <row r="24" spans="1:74" ht="11.15" customHeight="1" x14ac:dyDescent="0.25">
      <c r="A24" s="127" t="s">
        <v>269</v>
      </c>
      <c r="B24" s="135" t="s">
        <v>239</v>
      </c>
      <c r="C24" s="202">
        <v>20.614982999999999</v>
      </c>
      <c r="D24" s="202">
        <v>20.283868999999999</v>
      </c>
      <c r="E24" s="202">
        <v>20.176247</v>
      </c>
      <c r="F24" s="202">
        <v>20.332601</v>
      </c>
      <c r="G24" s="202">
        <v>20.387087999999999</v>
      </c>
      <c r="H24" s="202">
        <v>20.653979</v>
      </c>
      <c r="I24" s="202">
        <v>20.734573999999999</v>
      </c>
      <c r="J24" s="202">
        <v>21.157913000000001</v>
      </c>
      <c r="K24" s="202">
        <v>20.248483</v>
      </c>
      <c r="L24" s="202">
        <v>20.713985999999998</v>
      </c>
      <c r="M24" s="202">
        <v>20.736152000000001</v>
      </c>
      <c r="N24" s="202">
        <v>20.442869000000002</v>
      </c>
      <c r="O24" s="202">
        <v>19.933385999999999</v>
      </c>
      <c r="P24" s="202">
        <v>20.132245999999999</v>
      </c>
      <c r="Q24" s="202">
        <v>18.462838000000001</v>
      </c>
      <c r="R24" s="202">
        <v>14.548503</v>
      </c>
      <c r="S24" s="202">
        <v>16.078182999999999</v>
      </c>
      <c r="T24" s="202">
        <v>17.578056</v>
      </c>
      <c r="U24" s="202">
        <v>18.381069</v>
      </c>
      <c r="V24" s="202">
        <v>18.557874000000002</v>
      </c>
      <c r="W24" s="202">
        <v>18.414828</v>
      </c>
      <c r="X24" s="202">
        <v>18.613648000000001</v>
      </c>
      <c r="Y24" s="202">
        <v>18.742515999999998</v>
      </c>
      <c r="Z24" s="202">
        <v>18.801689</v>
      </c>
      <c r="AA24" s="202">
        <v>18.814347999999999</v>
      </c>
      <c r="AB24" s="202">
        <v>17.699107999999999</v>
      </c>
      <c r="AC24" s="202">
        <v>19.132116</v>
      </c>
      <c r="AD24" s="202">
        <v>19.743698999999999</v>
      </c>
      <c r="AE24" s="202">
        <v>20.049742999999999</v>
      </c>
      <c r="AF24" s="202">
        <v>20.585872999999999</v>
      </c>
      <c r="AG24" s="202">
        <v>20.171831000000001</v>
      </c>
      <c r="AH24" s="202">
        <v>20.572572999999998</v>
      </c>
      <c r="AI24" s="202">
        <v>20.138569</v>
      </c>
      <c r="AJ24" s="202">
        <v>20.37715</v>
      </c>
      <c r="AK24" s="202">
        <v>20.572648000000001</v>
      </c>
      <c r="AL24" s="202">
        <v>20.656690000000001</v>
      </c>
      <c r="AM24" s="202">
        <v>19.613111</v>
      </c>
      <c r="AN24" s="202">
        <v>20.190412999999999</v>
      </c>
      <c r="AO24" s="202">
        <v>20.483485999999999</v>
      </c>
      <c r="AP24" s="202">
        <v>19.727340999999999</v>
      </c>
      <c r="AQ24" s="202">
        <v>19.839566999999999</v>
      </c>
      <c r="AR24" s="202">
        <v>20.433236999999998</v>
      </c>
      <c r="AS24" s="202">
        <v>19.925560999999998</v>
      </c>
      <c r="AT24" s="202">
        <v>20.265028999999998</v>
      </c>
      <c r="AU24" s="202">
        <v>20.129058000000001</v>
      </c>
      <c r="AV24" s="202">
        <v>20.006618</v>
      </c>
      <c r="AW24" s="202">
        <v>20.214213999999998</v>
      </c>
      <c r="AX24" s="202">
        <v>19.327209</v>
      </c>
      <c r="AY24" s="202">
        <v>19.149204000000001</v>
      </c>
      <c r="AZ24" s="202">
        <v>19.758786000000001</v>
      </c>
      <c r="BA24" s="202">
        <v>20.082773</v>
      </c>
      <c r="BB24" s="202">
        <v>20.036801000000001</v>
      </c>
      <c r="BC24" s="202">
        <v>20.395605</v>
      </c>
      <c r="BD24" s="202">
        <v>20.715788</v>
      </c>
      <c r="BE24" s="202">
        <v>20.124355999999999</v>
      </c>
      <c r="BF24" s="202">
        <v>20.881052</v>
      </c>
      <c r="BG24" s="202">
        <v>19.705406175</v>
      </c>
      <c r="BH24" s="202">
        <v>20.212976503</v>
      </c>
      <c r="BI24" s="297">
        <v>20.460629999999998</v>
      </c>
      <c r="BJ24" s="297">
        <v>20.204139999999999</v>
      </c>
      <c r="BK24" s="297">
        <v>20.00311</v>
      </c>
      <c r="BL24" s="297">
        <v>20.107189999999999</v>
      </c>
      <c r="BM24" s="297">
        <v>20.20309</v>
      </c>
      <c r="BN24" s="297">
        <v>20.268730000000001</v>
      </c>
      <c r="BO24" s="297">
        <v>20.292269999999998</v>
      </c>
      <c r="BP24" s="297">
        <v>20.575030000000002</v>
      </c>
      <c r="BQ24" s="297">
        <v>20.433039999999998</v>
      </c>
      <c r="BR24" s="297">
        <v>20.831109999999999</v>
      </c>
      <c r="BS24" s="297">
        <v>20.320060000000002</v>
      </c>
      <c r="BT24" s="297">
        <v>20.500029999999999</v>
      </c>
      <c r="BU24" s="297">
        <v>20.36055</v>
      </c>
      <c r="BV24" s="297">
        <v>20.308350000000001</v>
      </c>
    </row>
    <row r="25" spans="1:74" ht="11.15" customHeight="1" x14ac:dyDescent="0.25">
      <c r="A25" s="127" t="s">
        <v>270</v>
      </c>
      <c r="B25" s="135" t="s">
        <v>257</v>
      </c>
      <c r="C25" s="202">
        <v>0.11027016157</v>
      </c>
      <c r="D25" s="202">
        <v>0.10793995407</v>
      </c>
      <c r="E25" s="202">
        <v>0.1143326721</v>
      </c>
      <c r="F25" s="202">
        <v>0.11515354571</v>
      </c>
      <c r="G25" s="202">
        <v>0.11941773513999999</v>
      </c>
      <c r="H25" s="202">
        <v>0.12134094113</v>
      </c>
      <c r="I25" s="202">
        <v>0.13108097059000001</v>
      </c>
      <c r="J25" s="202">
        <v>0.13110865734999999</v>
      </c>
      <c r="K25" s="202">
        <v>0.13163406057999999</v>
      </c>
      <c r="L25" s="202">
        <v>0.12379737758000001</v>
      </c>
      <c r="M25" s="202">
        <v>0.12253547831</v>
      </c>
      <c r="N25" s="202">
        <v>0.12430751936999999</v>
      </c>
      <c r="O25" s="202">
        <v>0.10795397288</v>
      </c>
      <c r="P25" s="202">
        <v>0.10552075148999999</v>
      </c>
      <c r="Q25" s="202">
        <v>0.11191374111000001</v>
      </c>
      <c r="R25" s="202">
        <v>0.11269859617</v>
      </c>
      <c r="S25" s="202">
        <v>0.11703699292</v>
      </c>
      <c r="T25" s="202">
        <v>0.11889383787</v>
      </c>
      <c r="U25" s="202">
        <v>0.12860404034</v>
      </c>
      <c r="V25" s="202">
        <v>0.12871652041000001</v>
      </c>
      <c r="W25" s="202">
        <v>0.12924431483000001</v>
      </c>
      <c r="X25" s="202">
        <v>0.12141365299</v>
      </c>
      <c r="Y25" s="202">
        <v>0.12010153527</v>
      </c>
      <c r="Z25" s="202">
        <v>0.12178678709</v>
      </c>
      <c r="AA25" s="202">
        <v>0.10993238516000001</v>
      </c>
      <c r="AB25" s="202">
        <v>0.10754027004</v>
      </c>
      <c r="AC25" s="202">
        <v>0.11399488231</v>
      </c>
      <c r="AD25" s="202">
        <v>0.11483170568000001</v>
      </c>
      <c r="AE25" s="202">
        <v>0.11916556625999999</v>
      </c>
      <c r="AF25" s="202">
        <v>0.1210820501</v>
      </c>
      <c r="AG25" s="202">
        <v>0.13093044014999999</v>
      </c>
      <c r="AH25" s="202">
        <v>0.13099097886</v>
      </c>
      <c r="AI25" s="202">
        <v>0.13152252680000001</v>
      </c>
      <c r="AJ25" s="202">
        <v>0.12359765422000001</v>
      </c>
      <c r="AK25" s="202">
        <v>0.12230450557</v>
      </c>
      <c r="AL25" s="202">
        <v>0.12406062361</v>
      </c>
      <c r="AM25" s="202">
        <v>0.10993238516000001</v>
      </c>
      <c r="AN25" s="202">
        <v>0.10754027004</v>
      </c>
      <c r="AO25" s="202">
        <v>0.11399488231</v>
      </c>
      <c r="AP25" s="202">
        <v>0.11483170568000001</v>
      </c>
      <c r="AQ25" s="202">
        <v>0.11916556625999999</v>
      </c>
      <c r="AR25" s="202">
        <v>0.1210820501</v>
      </c>
      <c r="AS25" s="202">
        <v>0.13093044014999999</v>
      </c>
      <c r="AT25" s="202">
        <v>0.13099097886</v>
      </c>
      <c r="AU25" s="202">
        <v>0.13152252680000001</v>
      </c>
      <c r="AV25" s="202">
        <v>0.12359765422000001</v>
      </c>
      <c r="AW25" s="202">
        <v>0.12230450557</v>
      </c>
      <c r="AX25" s="202">
        <v>0.12406062361</v>
      </c>
      <c r="AY25" s="202">
        <v>0.12094300099999999</v>
      </c>
      <c r="AZ25" s="202">
        <v>0.12094300099999999</v>
      </c>
      <c r="BA25" s="202">
        <v>0.12094300099999999</v>
      </c>
      <c r="BB25" s="202">
        <v>0.12094300099999999</v>
      </c>
      <c r="BC25" s="202">
        <v>0.12094300099999999</v>
      </c>
      <c r="BD25" s="202">
        <v>0.12094300099999999</v>
      </c>
      <c r="BE25" s="202">
        <v>0.12094300099999999</v>
      </c>
      <c r="BF25" s="202">
        <v>0.12094300099999999</v>
      </c>
      <c r="BG25" s="202">
        <v>0.12094300099999999</v>
      </c>
      <c r="BH25" s="202">
        <v>0.12094300099999999</v>
      </c>
      <c r="BI25" s="297">
        <v>0.12094300099999999</v>
      </c>
      <c r="BJ25" s="297">
        <v>0.12094300099999999</v>
      </c>
      <c r="BK25" s="297">
        <v>0.121195001</v>
      </c>
      <c r="BL25" s="297">
        <v>0.121195001</v>
      </c>
      <c r="BM25" s="297">
        <v>0.121195001</v>
      </c>
      <c r="BN25" s="297">
        <v>0.121195001</v>
      </c>
      <c r="BO25" s="297">
        <v>0.121195001</v>
      </c>
      <c r="BP25" s="297">
        <v>0.121195001</v>
      </c>
      <c r="BQ25" s="297">
        <v>0.121195001</v>
      </c>
      <c r="BR25" s="297">
        <v>0.121195001</v>
      </c>
      <c r="BS25" s="297">
        <v>0.121195001</v>
      </c>
      <c r="BT25" s="297">
        <v>0.121195001</v>
      </c>
      <c r="BU25" s="297">
        <v>0.121195001</v>
      </c>
      <c r="BV25" s="297">
        <v>0.121195001</v>
      </c>
    </row>
    <row r="26" spans="1:74" ht="11.15" customHeight="1" x14ac:dyDescent="0.25">
      <c r="A26" s="127" t="s">
        <v>271</v>
      </c>
      <c r="B26" s="135" t="s">
        <v>258</v>
      </c>
      <c r="C26" s="202">
        <v>2.5003609999999998</v>
      </c>
      <c r="D26" s="202">
        <v>2.5489069999999998</v>
      </c>
      <c r="E26" s="202">
        <v>2.3824999999999998</v>
      </c>
      <c r="F26" s="202">
        <v>2.203344</v>
      </c>
      <c r="G26" s="202">
        <v>2.4128509999999999</v>
      </c>
      <c r="H26" s="202">
        <v>2.4855459999999998</v>
      </c>
      <c r="I26" s="202">
        <v>2.5546199999999999</v>
      </c>
      <c r="J26" s="202">
        <v>2.7128060000000001</v>
      </c>
      <c r="K26" s="202">
        <v>2.58602</v>
      </c>
      <c r="L26" s="202">
        <v>2.539558</v>
      </c>
      <c r="M26" s="202">
        <v>2.502685</v>
      </c>
      <c r="N26" s="202">
        <v>2.4774310000000002</v>
      </c>
      <c r="O26" s="202">
        <v>2.4048949999999998</v>
      </c>
      <c r="P26" s="202">
        <v>2.551167</v>
      </c>
      <c r="Q26" s="202">
        <v>2.2482920000000002</v>
      </c>
      <c r="R26" s="202">
        <v>1.789172</v>
      </c>
      <c r="S26" s="202">
        <v>1.9721439999999999</v>
      </c>
      <c r="T26" s="202">
        <v>2.1989580000000002</v>
      </c>
      <c r="U26" s="202">
        <v>2.1824210000000002</v>
      </c>
      <c r="V26" s="202">
        <v>2.1984970000000001</v>
      </c>
      <c r="W26" s="202">
        <v>2.2225969999999999</v>
      </c>
      <c r="X26" s="202">
        <v>2.1477409999999999</v>
      </c>
      <c r="Y26" s="202">
        <v>2.3148390000000001</v>
      </c>
      <c r="Z26" s="202">
        <v>2.0870440000000001</v>
      </c>
      <c r="AA26" s="202">
        <v>2.1663860000000001</v>
      </c>
      <c r="AB26" s="202">
        <v>2.1498240000000002</v>
      </c>
      <c r="AC26" s="202">
        <v>2.238842</v>
      </c>
      <c r="AD26" s="202">
        <v>2.0443090000000002</v>
      </c>
      <c r="AE26" s="202">
        <v>2.095596</v>
      </c>
      <c r="AF26" s="202">
        <v>2.3498770000000002</v>
      </c>
      <c r="AG26" s="202">
        <v>2.4628380000000001</v>
      </c>
      <c r="AH26" s="202">
        <v>2.4385330000000001</v>
      </c>
      <c r="AI26" s="202">
        <v>2.3726850000000002</v>
      </c>
      <c r="AJ26" s="202">
        <v>2.267709</v>
      </c>
      <c r="AK26" s="202">
        <v>2.3914089999999999</v>
      </c>
      <c r="AL26" s="202">
        <v>2.3306740000000001</v>
      </c>
      <c r="AM26" s="202">
        <v>2.2549830000000002</v>
      </c>
      <c r="AN26" s="202">
        <v>2.3718140000000001</v>
      </c>
      <c r="AO26" s="202">
        <v>2.104765</v>
      </c>
      <c r="AP26" s="202">
        <v>2.1374659999999999</v>
      </c>
      <c r="AQ26" s="202">
        <v>2.1213570000000002</v>
      </c>
      <c r="AR26" s="202">
        <v>2.3595999999999999</v>
      </c>
      <c r="AS26" s="202">
        <v>2.4944820000000001</v>
      </c>
      <c r="AT26" s="202">
        <v>2.3544719999999999</v>
      </c>
      <c r="AU26" s="202">
        <v>2.2886229999999999</v>
      </c>
      <c r="AV26" s="202">
        <v>2.1868310000000002</v>
      </c>
      <c r="AW26" s="202">
        <v>2.3072400000000002</v>
      </c>
      <c r="AX26" s="202">
        <v>2.4180109999999999</v>
      </c>
      <c r="AY26" s="202">
        <v>2.2212999999999998</v>
      </c>
      <c r="AZ26" s="202">
        <v>2.2768000000000002</v>
      </c>
      <c r="BA26" s="202">
        <v>2.2328999999999999</v>
      </c>
      <c r="BB26" s="202">
        <v>2.1882000000000001</v>
      </c>
      <c r="BC26" s="202">
        <v>2.206612239</v>
      </c>
      <c r="BD26" s="202">
        <v>2.2828919349999999</v>
      </c>
      <c r="BE26" s="202">
        <v>2.3023744979999998</v>
      </c>
      <c r="BF26" s="202">
        <v>2.3560350040000002</v>
      </c>
      <c r="BG26" s="202">
        <v>2.3106391340000001</v>
      </c>
      <c r="BH26" s="202">
        <v>2.2861359710000002</v>
      </c>
      <c r="BI26" s="297">
        <v>2.3066430680000001</v>
      </c>
      <c r="BJ26" s="297">
        <v>2.311665933</v>
      </c>
      <c r="BK26" s="297">
        <v>2.270559644</v>
      </c>
      <c r="BL26" s="297">
        <v>2.3146558069999998</v>
      </c>
      <c r="BM26" s="297">
        <v>2.2125518949999998</v>
      </c>
      <c r="BN26" s="297">
        <v>2.157485431</v>
      </c>
      <c r="BO26" s="297">
        <v>2.2142106749999999</v>
      </c>
      <c r="BP26" s="297">
        <v>2.2711935620000001</v>
      </c>
      <c r="BQ26" s="297">
        <v>2.2909195520000001</v>
      </c>
      <c r="BR26" s="297">
        <v>2.3452505239999999</v>
      </c>
      <c r="BS26" s="297">
        <v>2.2992874510000001</v>
      </c>
      <c r="BT26" s="297">
        <v>2.274478132</v>
      </c>
      <c r="BU26" s="297">
        <v>2.2952414559999998</v>
      </c>
      <c r="BV26" s="297">
        <v>2.3003270800000002</v>
      </c>
    </row>
    <row r="27" spans="1:74" ht="11.15" customHeight="1" x14ac:dyDescent="0.25">
      <c r="A27" s="127" t="s">
        <v>272</v>
      </c>
      <c r="B27" s="135" t="s">
        <v>259</v>
      </c>
      <c r="C27" s="202">
        <v>14.004354838999999</v>
      </c>
      <c r="D27" s="202">
        <v>14.37</v>
      </c>
      <c r="E27" s="202">
        <v>13.925516129</v>
      </c>
      <c r="F27" s="202">
        <v>14.509433333</v>
      </c>
      <c r="G27" s="202">
        <v>13.994903226</v>
      </c>
      <c r="H27" s="202">
        <v>14.2401</v>
      </c>
      <c r="I27" s="202">
        <v>14.992612902999999</v>
      </c>
      <c r="J27" s="202">
        <v>14.581064516</v>
      </c>
      <c r="K27" s="202">
        <v>14.605499999999999</v>
      </c>
      <c r="L27" s="202">
        <v>14.574709677</v>
      </c>
      <c r="M27" s="202">
        <v>14.0418</v>
      </c>
      <c r="N27" s="202">
        <v>13.747419355</v>
      </c>
      <c r="O27" s="202">
        <v>13.369870968000001</v>
      </c>
      <c r="P27" s="202">
        <v>13.892896552</v>
      </c>
      <c r="Q27" s="202">
        <v>12.705580645</v>
      </c>
      <c r="R27" s="202">
        <v>10.331733333000001</v>
      </c>
      <c r="S27" s="202">
        <v>10.679193548000001</v>
      </c>
      <c r="T27" s="202">
        <v>11.980499999999999</v>
      </c>
      <c r="U27" s="202">
        <v>12.972709676999999</v>
      </c>
      <c r="V27" s="202">
        <v>12.423870967999999</v>
      </c>
      <c r="W27" s="202">
        <v>13.171200000000001</v>
      </c>
      <c r="X27" s="202">
        <v>12.926774194</v>
      </c>
      <c r="Y27" s="202">
        <v>12.310066666999999</v>
      </c>
      <c r="Z27" s="202">
        <v>12.223290323000001</v>
      </c>
      <c r="AA27" s="202">
        <v>11.264419354999999</v>
      </c>
      <c r="AB27" s="202">
        <v>12.042392856999999</v>
      </c>
      <c r="AC27" s="202">
        <v>12.556645161</v>
      </c>
      <c r="AD27" s="202">
        <v>12.3596</v>
      </c>
      <c r="AE27" s="202">
        <v>12.198225806</v>
      </c>
      <c r="AF27" s="202">
        <v>13.449199999999999</v>
      </c>
      <c r="AG27" s="202">
        <v>13.763548387</v>
      </c>
      <c r="AH27" s="202">
        <v>13.654548387</v>
      </c>
      <c r="AI27" s="202">
        <v>14.225166667</v>
      </c>
      <c r="AJ27" s="202">
        <v>14.159548386999999</v>
      </c>
      <c r="AK27" s="202">
        <v>13.865966667</v>
      </c>
      <c r="AL27" s="202">
        <v>13.79316129</v>
      </c>
      <c r="AM27" s="202">
        <v>12.410774194</v>
      </c>
      <c r="AN27" s="202">
        <v>13.726285713999999</v>
      </c>
      <c r="AO27" s="202">
        <v>13.477</v>
      </c>
      <c r="AP27" s="202">
        <v>13.210633333000001</v>
      </c>
      <c r="AQ27" s="202">
        <v>13.392967742</v>
      </c>
      <c r="AR27" s="202">
        <v>13.692433333</v>
      </c>
      <c r="AS27" s="202">
        <v>13.801806451999999</v>
      </c>
      <c r="AT27" s="202">
        <v>14.072806452</v>
      </c>
      <c r="AU27" s="202">
        <v>14.2536</v>
      </c>
      <c r="AV27" s="202">
        <v>13.267612903</v>
      </c>
      <c r="AW27" s="202">
        <v>13.414966667</v>
      </c>
      <c r="AX27" s="202">
        <v>13.356129032</v>
      </c>
      <c r="AY27" s="202">
        <v>12.343400000000001</v>
      </c>
      <c r="AZ27" s="202">
        <v>13.576000000000001</v>
      </c>
      <c r="BA27" s="202">
        <v>13.3231</v>
      </c>
      <c r="BB27" s="202">
        <v>13.003399999999999</v>
      </c>
      <c r="BC27" s="202">
        <v>13.138300181</v>
      </c>
      <c r="BD27" s="202">
        <v>13.823500712</v>
      </c>
      <c r="BE27" s="202">
        <v>13.941785823</v>
      </c>
      <c r="BF27" s="202">
        <v>13.807379228</v>
      </c>
      <c r="BG27" s="202">
        <v>14.187376585999999</v>
      </c>
      <c r="BH27" s="202">
        <v>14.049714140000001</v>
      </c>
      <c r="BI27" s="297">
        <v>13.618532650000001</v>
      </c>
      <c r="BJ27" s="297">
        <v>13.546583808999999</v>
      </c>
      <c r="BK27" s="297">
        <v>12.680751239999999</v>
      </c>
      <c r="BL27" s="297">
        <v>13.579222139000001</v>
      </c>
      <c r="BM27" s="297">
        <v>13.280590156000001</v>
      </c>
      <c r="BN27" s="297">
        <v>13.360028914999999</v>
      </c>
      <c r="BO27" s="297">
        <v>13.039933154</v>
      </c>
      <c r="BP27" s="297">
        <v>13.578469177000001</v>
      </c>
      <c r="BQ27" s="297">
        <v>13.697491462</v>
      </c>
      <c r="BR27" s="297">
        <v>13.562247222</v>
      </c>
      <c r="BS27" s="297">
        <v>13.944612813000001</v>
      </c>
      <c r="BT27" s="297">
        <v>13.806092423999999</v>
      </c>
      <c r="BU27" s="297">
        <v>13.372223703</v>
      </c>
      <c r="BV27" s="297">
        <v>13.299826466000001</v>
      </c>
    </row>
    <row r="28" spans="1:74" ht="11.15" customHeight="1" x14ac:dyDescent="0.25">
      <c r="A28" s="127" t="s">
        <v>273</v>
      </c>
      <c r="B28" s="135" t="s">
        <v>260</v>
      </c>
      <c r="C28" s="202">
        <v>4.1343548387000002</v>
      </c>
      <c r="D28" s="202">
        <v>4.3873571429</v>
      </c>
      <c r="E28" s="202">
        <v>3.8977096774</v>
      </c>
      <c r="F28" s="202">
        <v>3.6949999999999998</v>
      </c>
      <c r="G28" s="202">
        <v>3.4258387096999998</v>
      </c>
      <c r="H28" s="202">
        <v>3.4211333332999998</v>
      </c>
      <c r="I28" s="202">
        <v>3.5100967742</v>
      </c>
      <c r="J28" s="202">
        <v>3.5438064516000001</v>
      </c>
      <c r="K28" s="202">
        <v>3.5964333332999998</v>
      </c>
      <c r="L28" s="202">
        <v>3.468</v>
      </c>
      <c r="M28" s="202">
        <v>3.8595999999999999</v>
      </c>
      <c r="N28" s="202">
        <v>4.2675806451999998</v>
      </c>
      <c r="O28" s="202">
        <v>3.8284516128999999</v>
      </c>
      <c r="P28" s="202">
        <v>4.0702413792999996</v>
      </c>
      <c r="Q28" s="202">
        <v>3.5446129032</v>
      </c>
      <c r="R28" s="202">
        <v>3.1551666667</v>
      </c>
      <c r="S28" s="202">
        <v>2.8023870968</v>
      </c>
      <c r="T28" s="202">
        <v>2.9371999999999998</v>
      </c>
      <c r="U28" s="202">
        <v>3.0557741935</v>
      </c>
      <c r="V28" s="202">
        <v>3.1115483871</v>
      </c>
      <c r="W28" s="202">
        <v>3.1364999999999998</v>
      </c>
      <c r="X28" s="202">
        <v>3.2282903225999999</v>
      </c>
      <c r="Y28" s="202">
        <v>3.5134666666999999</v>
      </c>
      <c r="Z28" s="202">
        <v>3.9692580645</v>
      </c>
      <c r="AA28" s="202">
        <v>3.8147096774000002</v>
      </c>
      <c r="AB28" s="202">
        <v>3.8741785713999999</v>
      </c>
      <c r="AC28" s="202">
        <v>3.6175161290000002</v>
      </c>
      <c r="AD28" s="202">
        <v>3.2451666666999999</v>
      </c>
      <c r="AE28" s="202">
        <v>2.9159354838999998</v>
      </c>
      <c r="AF28" s="202">
        <v>3.0514000000000001</v>
      </c>
      <c r="AG28" s="202">
        <v>3.1118064516000001</v>
      </c>
      <c r="AH28" s="202">
        <v>3.0992258064999998</v>
      </c>
      <c r="AI28" s="202">
        <v>3.3073000000000001</v>
      </c>
      <c r="AJ28" s="202">
        <v>3.3328387096999998</v>
      </c>
      <c r="AK28" s="202">
        <v>3.5085333332999999</v>
      </c>
      <c r="AL28" s="202">
        <v>4.1273225805999996</v>
      </c>
      <c r="AM28" s="202">
        <v>3.7904516129000001</v>
      </c>
      <c r="AN28" s="202">
        <v>3.8306428571</v>
      </c>
      <c r="AO28" s="202">
        <v>3.4990967741999999</v>
      </c>
      <c r="AP28" s="202">
        <v>3.0065333333000002</v>
      </c>
      <c r="AQ28" s="202">
        <v>2.9536774193999999</v>
      </c>
      <c r="AR28" s="202">
        <v>3.1197333333000001</v>
      </c>
      <c r="AS28" s="202">
        <v>3.0979677418999998</v>
      </c>
      <c r="AT28" s="202">
        <v>3.3145483870999999</v>
      </c>
      <c r="AU28" s="202">
        <v>3.1538333333000002</v>
      </c>
      <c r="AV28" s="202">
        <v>3.2275161290000001</v>
      </c>
      <c r="AW28" s="202">
        <v>3.4530666666999998</v>
      </c>
      <c r="AX28" s="202">
        <v>4.0008064515999999</v>
      </c>
      <c r="AY28" s="202">
        <v>3.7519</v>
      </c>
      <c r="AZ28" s="202">
        <v>3.9125999999999999</v>
      </c>
      <c r="BA28" s="202">
        <v>3.5059999999999998</v>
      </c>
      <c r="BB28" s="202">
        <v>3.1867000000000001</v>
      </c>
      <c r="BC28" s="202">
        <v>2.920129953</v>
      </c>
      <c r="BD28" s="202">
        <v>2.9795670329999999</v>
      </c>
      <c r="BE28" s="202">
        <v>3.1091684929999999</v>
      </c>
      <c r="BF28" s="202">
        <v>3.2080566369999999</v>
      </c>
      <c r="BG28" s="202">
        <v>3.1310079750000002</v>
      </c>
      <c r="BH28" s="202">
        <v>3.1606601169999999</v>
      </c>
      <c r="BI28" s="297">
        <v>3.3997170840000002</v>
      </c>
      <c r="BJ28" s="297">
        <v>3.8816735790000001</v>
      </c>
      <c r="BK28" s="297">
        <v>3.5592648250000001</v>
      </c>
      <c r="BL28" s="297">
        <v>3.803611482</v>
      </c>
      <c r="BM28" s="297">
        <v>3.4988578619999999</v>
      </c>
      <c r="BN28" s="297">
        <v>3.1634337669999999</v>
      </c>
      <c r="BO28" s="297">
        <v>2.9030864080000001</v>
      </c>
      <c r="BP28" s="297">
        <v>2.9323455740000002</v>
      </c>
      <c r="BQ28" s="297">
        <v>3.0611637410000001</v>
      </c>
      <c r="BR28" s="297">
        <v>3.1594542190000001</v>
      </c>
      <c r="BS28" s="297">
        <v>3.0828712280000001</v>
      </c>
      <c r="BT28" s="297">
        <v>3.1123441569999999</v>
      </c>
      <c r="BU28" s="297">
        <v>3.3499562979999999</v>
      </c>
      <c r="BV28" s="297">
        <v>3.828999917</v>
      </c>
    </row>
    <row r="29" spans="1:74" ht="11.15" customHeight="1" x14ac:dyDescent="0.25">
      <c r="A29" s="127" t="s">
        <v>274</v>
      </c>
      <c r="B29" s="135" t="s">
        <v>261</v>
      </c>
      <c r="C29" s="202">
        <v>6.6005724515999997</v>
      </c>
      <c r="D29" s="202">
        <v>6.6226564286</v>
      </c>
      <c r="E29" s="202">
        <v>6.3324446451999998</v>
      </c>
      <c r="F29" s="202">
        <v>6.6828116667000002</v>
      </c>
      <c r="G29" s="202">
        <v>6.3766207097000001</v>
      </c>
      <c r="H29" s="202">
        <v>6.4882660000000003</v>
      </c>
      <c r="I29" s="202">
        <v>6.6221360968000003</v>
      </c>
      <c r="J29" s="202">
        <v>6.6731804839000004</v>
      </c>
      <c r="K29" s="202">
        <v>6.2516803333000004</v>
      </c>
      <c r="L29" s="202">
        <v>6.3652377741999997</v>
      </c>
      <c r="M29" s="202">
        <v>6.6071183332999999</v>
      </c>
      <c r="N29" s="202">
        <v>6.6901814839</v>
      </c>
      <c r="O29" s="202">
        <v>6.4103431935000001</v>
      </c>
      <c r="P29" s="202">
        <v>6.4266816896999996</v>
      </c>
      <c r="Q29" s="202">
        <v>6.1313081289999998</v>
      </c>
      <c r="R29" s="202">
        <v>5.0527179999999996</v>
      </c>
      <c r="S29" s="202">
        <v>5.4703429354999997</v>
      </c>
      <c r="T29" s="202">
        <v>5.5307743333000001</v>
      </c>
      <c r="U29" s="202">
        <v>5.4539373547999999</v>
      </c>
      <c r="V29" s="202">
        <v>5.4055824515999999</v>
      </c>
      <c r="W29" s="202">
        <v>5.5909760000000004</v>
      </c>
      <c r="X29" s="202">
        <v>5.6887084839000002</v>
      </c>
      <c r="Y29" s="202">
        <v>5.7638660000000002</v>
      </c>
      <c r="Z29" s="202">
        <v>5.9112615805999997</v>
      </c>
      <c r="AA29" s="202">
        <v>5.6182873870999996</v>
      </c>
      <c r="AB29" s="202">
        <v>6.0358874285999997</v>
      </c>
      <c r="AC29" s="202">
        <v>6.0387397741999997</v>
      </c>
      <c r="AD29" s="202">
        <v>5.8113000000000001</v>
      </c>
      <c r="AE29" s="202">
        <v>5.9216149355000001</v>
      </c>
      <c r="AF29" s="202">
        <v>6.0438883333</v>
      </c>
      <c r="AG29" s="202">
        <v>5.9552193225999996</v>
      </c>
      <c r="AH29" s="202">
        <v>5.8429559032</v>
      </c>
      <c r="AI29" s="202">
        <v>5.9119580000000003</v>
      </c>
      <c r="AJ29" s="202">
        <v>5.8494283870999997</v>
      </c>
      <c r="AK29" s="202">
        <v>6.2215013333</v>
      </c>
      <c r="AL29" s="202">
        <v>6.6146627419000001</v>
      </c>
      <c r="AM29" s="202">
        <v>6.2043075484000001</v>
      </c>
      <c r="AN29" s="202">
        <v>6.2993094286</v>
      </c>
      <c r="AO29" s="202">
        <v>6.3868021613000003</v>
      </c>
      <c r="AP29" s="202">
        <v>6.2733536667000003</v>
      </c>
      <c r="AQ29" s="202">
        <v>6.4507492258000001</v>
      </c>
      <c r="AR29" s="202">
        <v>6.2671176666999999</v>
      </c>
      <c r="AS29" s="202">
        <v>6.4101882902999998</v>
      </c>
      <c r="AT29" s="202">
        <v>6.4501780000000002</v>
      </c>
      <c r="AU29" s="202">
        <v>6.2435016667000003</v>
      </c>
      <c r="AV29" s="202">
        <v>6.1749664193999996</v>
      </c>
      <c r="AW29" s="202">
        <v>6.4344713333000003</v>
      </c>
      <c r="AX29" s="202">
        <v>6.7424710968000001</v>
      </c>
      <c r="AY29" s="202">
        <v>6.2706</v>
      </c>
      <c r="AZ29" s="202">
        <v>6.4238999999999997</v>
      </c>
      <c r="BA29" s="202">
        <v>6.4823000000000004</v>
      </c>
      <c r="BB29" s="202">
        <v>6.0548000000000002</v>
      </c>
      <c r="BC29" s="202">
        <v>6.3149158679999999</v>
      </c>
      <c r="BD29" s="202">
        <v>6.3959763939999998</v>
      </c>
      <c r="BE29" s="202">
        <v>6.3769952400000003</v>
      </c>
      <c r="BF29" s="202">
        <v>6.4266956349999997</v>
      </c>
      <c r="BG29" s="202">
        <v>6.3438432259999997</v>
      </c>
      <c r="BH29" s="202">
        <v>6.3311140129999997</v>
      </c>
      <c r="BI29" s="297">
        <v>6.52325628</v>
      </c>
      <c r="BJ29" s="297">
        <v>6.7042739569999998</v>
      </c>
      <c r="BK29" s="297">
        <v>6.394009037</v>
      </c>
      <c r="BL29" s="297">
        <v>6.5978613839999998</v>
      </c>
      <c r="BM29" s="297">
        <v>6.401963748</v>
      </c>
      <c r="BN29" s="297">
        <v>6.2840382440000004</v>
      </c>
      <c r="BO29" s="297">
        <v>6.3089048740000004</v>
      </c>
      <c r="BP29" s="297">
        <v>6.349575647</v>
      </c>
      <c r="BQ29" s="297">
        <v>6.330702627</v>
      </c>
      <c r="BR29" s="297">
        <v>6.3805698419999999</v>
      </c>
      <c r="BS29" s="297">
        <v>6.2977825879999996</v>
      </c>
      <c r="BT29" s="297">
        <v>6.2850380899999996</v>
      </c>
      <c r="BU29" s="297">
        <v>6.4791901940000001</v>
      </c>
      <c r="BV29" s="297">
        <v>6.6587895760000002</v>
      </c>
    </row>
    <row r="30" spans="1:74" ht="11.15" customHeight="1" x14ac:dyDescent="0.25">
      <c r="A30" s="127" t="s">
        <v>281</v>
      </c>
      <c r="B30" s="135" t="s">
        <v>262</v>
      </c>
      <c r="C30" s="202">
        <v>51.62222774</v>
      </c>
      <c r="D30" s="202">
        <v>52.299057007999998</v>
      </c>
      <c r="E30" s="202">
        <v>52.641532454999997</v>
      </c>
      <c r="F30" s="202">
        <v>52.880308827999997</v>
      </c>
      <c r="G30" s="202">
        <v>53.509653309000001</v>
      </c>
      <c r="H30" s="202">
        <v>53.799804657999999</v>
      </c>
      <c r="I30" s="202">
        <v>53.754597032</v>
      </c>
      <c r="J30" s="202">
        <v>53.447249526</v>
      </c>
      <c r="K30" s="202">
        <v>53.592091795999998</v>
      </c>
      <c r="L30" s="202">
        <v>52.763814752999998</v>
      </c>
      <c r="M30" s="202">
        <v>53.460983687000002</v>
      </c>
      <c r="N30" s="202">
        <v>54.007979194000001</v>
      </c>
      <c r="O30" s="202">
        <v>48.256542158000002</v>
      </c>
      <c r="P30" s="202">
        <v>48.427557839000002</v>
      </c>
      <c r="Q30" s="202">
        <v>48.174580914000003</v>
      </c>
      <c r="R30" s="202">
        <v>48.807171637000003</v>
      </c>
      <c r="S30" s="202">
        <v>49.406931860999997</v>
      </c>
      <c r="T30" s="202">
        <v>49.851610073000003</v>
      </c>
      <c r="U30" s="202">
        <v>50.066237667999999</v>
      </c>
      <c r="V30" s="202">
        <v>50.041383437999997</v>
      </c>
      <c r="W30" s="202">
        <v>50.669272730000003</v>
      </c>
      <c r="X30" s="202">
        <v>49.699291615999996</v>
      </c>
      <c r="Y30" s="202">
        <v>50.442352178</v>
      </c>
      <c r="Z30" s="202">
        <v>50.983446542000003</v>
      </c>
      <c r="AA30" s="202">
        <v>50.71477505</v>
      </c>
      <c r="AB30" s="202">
        <v>51.996819872000003</v>
      </c>
      <c r="AC30" s="202">
        <v>51.815353754</v>
      </c>
      <c r="AD30" s="202">
        <v>52.166955025999997</v>
      </c>
      <c r="AE30" s="202">
        <v>52.593708831000001</v>
      </c>
      <c r="AF30" s="202">
        <v>53.083930535</v>
      </c>
      <c r="AG30" s="202">
        <v>52.687853758000003</v>
      </c>
      <c r="AH30" s="202">
        <v>52.351128193999998</v>
      </c>
      <c r="AI30" s="202">
        <v>52.968711612</v>
      </c>
      <c r="AJ30" s="202">
        <v>51.882720069000001</v>
      </c>
      <c r="AK30" s="202">
        <v>52.600495074000001</v>
      </c>
      <c r="AL30" s="202">
        <v>53.157722301</v>
      </c>
      <c r="AM30" s="202">
        <v>52.443993736000003</v>
      </c>
      <c r="AN30" s="202">
        <v>53.528799188000001</v>
      </c>
      <c r="AO30" s="202">
        <v>52.578503738999999</v>
      </c>
      <c r="AP30" s="202">
        <v>52.659342576999997</v>
      </c>
      <c r="AQ30" s="202">
        <v>53.463934508000001</v>
      </c>
      <c r="AR30" s="202">
        <v>54.345486481999998</v>
      </c>
      <c r="AS30" s="202">
        <v>53.609496606999997</v>
      </c>
      <c r="AT30" s="202">
        <v>53.653972942999999</v>
      </c>
      <c r="AU30" s="202">
        <v>54.330356977999998</v>
      </c>
      <c r="AV30" s="202">
        <v>53.043065386000002</v>
      </c>
      <c r="AW30" s="202">
        <v>53.844945836999997</v>
      </c>
      <c r="AX30" s="202">
        <v>54.669496623999997</v>
      </c>
      <c r="AY30" s="202">
        <v>53.819766795</v>
      </c>
      <c r="AZ30" s="202">
        <v>55.422707686000003</v>
      </c>
      <c r="BA30" s="202">
        <v>54.931048892</v>
      </c>
      <c r="BB30" s="202">
        <v>54.973565833000002</v>
      </c>
      <c r="BC30" s="202">
        <v>55.361434289999998</v>
      </c>
      <c r="BD30" s="202">
        <v>55.942998092000003</v>
      </c>
      <c r="BE30" s="202">
        <v>55.449784098999999</v>
      </c>
      <c r="BF30" s="202">
        <v>55.087514732000002</v>
      </c>
      <c r="BG30" s="202">
        <v>55.809233059999997</v>
      </c>
      <c r="BH30" s="202">
        <v>54.403014456000001</v>
      </c>
      <c r="BI30" s="297">
        <v>55.421789797000002</v>
      </c>
      <c r="BJ30" s="297">
        <v>56.353150221999996</v>
      </c>
      <c r="BK30" s="297">
        <v>55.562633556000002</v>
      </c>
      <c r="BL30" s="297">
        <v>56.932521735999998</v>
      </c>
      <c r="BM30" s="297">
        <v>56.259712024999999</v>
      </c>
      <c r="BN30" s="297">
        <v>56.223768184000001</v>
      </c>
      <c r="BO30" s="297">
        <v>56.670363066</v>
      </c>
      <c r="BP30" s="297">
        <v>57.340123116000001</v>
      </c>
      <c r="BQ30" s="297">
        <v>56.690384608000002</v>
      </c>
      <c r="BR30" s="297">
        <v>56.311833538999998</v>
      </c>
      <c r="BS30" s="297">
        <v>57.059092597999999</v>
      </c>
      <c r="BT30" s="297">
        <v>55.622034229999997</v>
      </c>
      <c r="BU30" s="297">
        <v>56.649994835999998</v>
      </c>
      <c r="BV30" s="297">
        <v>57.664858668000001</v>
      </c>
    </row>
    <row r="31" spans="1:74" ht="11.15" customHeight="1" x14ac:dyDescent="0.25">
      <c r="A31" s="127" t="s">
        <v>276</v>
      </c>
      <c r="B31" s="135" t="s">
        <v>880</v>
      </c>
      <c r="C31" s="202">
        <v>4.5786480415000002</v>
      </c>
      <c r="D31" s="202">
        <v>4.8195784238000003</v>
      </c>
      <c r="E31" s="202">
        <v>4.7083705437000001</v>
      </c>
      <c r="F31" s="202">
        <v>4.6331206814000003</v>
      </c>
      <c r="G31" s="202">
        <v>4.7730779276000002</v>
      </c>
      <c r="H31" s="202">
        <v>4.9773399389000001</v>
      </c>
      <c r="I31" s="202">
        <v>5.0428939732</v>
      </c>
      <c r="J31" s="202">
        <v>5.1649394672</v>
      </c>
      <c r="K31" s="202">
        <v>5.0699344472999996</v>
      </c>
      <c r="L31" s="202">
        <v>4.8887867380000003</v>
      </c>
      <c r="M31" s="202">
        <v>4.9573840077</v>
      </c>
      <c r="N31" s="202">
        <v>5.0030314337000004</v>
      </c>
      <c r="O31" s="202">
        <v>4.2465213387</v>
      </c>
      <c r="P31" s="202">
        <v>4.4669029674000003</v>
      </c>
      <c r="Q31" s="202">
        <v>4.3651848530999997</v>
      </c>
      <c r="R31" s="202">
        <v>4.2968679929000002</v>
      </c>
      <c r="S31" s="202">
        <v>4.4248888827000004</v>
      </c>
      <c r="T31" s="202">
        <v>4.6117310471000001</v>
      </c>
      <c r="U31" s="202">
        <v>4.6718312807000002</v>
      </c>
      <c r="V31" s="202">
        <v>4.7834701295000004</v>
      </c>
      <c r="W31" s="202">
        <v>4.6965711396999996</v>
      </c>
      <c r="X31" s="202">
        <v>4.5315159232999997</v>
      </c>
      <c r="Y31" s="202">
        <v>4.5942643986</v>
      </c>
      <c r="Z31" s="202">
        <v>4.6360227393000004</v>
      </c>
      <c r="AA31" s="202">
        <v>4.3832545946000003</v>
      </c>
      <c r="AB31" s="202">
        <v>4.6115531541000001</v>
      </c>
      <c r="AC31" s="202">
        <v>4.5062093073999998</v>
      </c>
      <c r="AD31" s="202">
        <v>4.4355648258000002</v>
      </c>
      <c r="AE31" s="202">
        <v>4.5681837262</v>
      </c>
      <c r="AF31" s="202">
        <v>4.7617438910000001</v>
      </c>
      <c r="AG31" s="202">
        <v>4.8240455105000004</v>
      </c>
      <c r="AH31" s="202">
        <v>4.9397058491000001</v>
      </c>
      <c r="AI31" s="202">
        <v>4.8496976626999997</v>
      </c>
      <c r="AJ31" s="202">
        <v>4.6788113254999999</v>
      </c>
      <c r="AK31" s="202">
        <v>4.7438183425</v>
      </c>
      <c r="AL31" s="202">
        <v>4.7870546873000004</v>
      </c>
      <c r="AM31" s="202">
        <v>4.1611125080000004</v>
      </c>
      <c r="AN31" s="202">
        <v>4.4048582249999999</v>
      </c>
      <c r="AO31" s="202">
        <v>4.2967199889999996</v>
      </c>
      <c r="AP31" s="202">
        <v>4.2747070770000004</v>
      </c>
      <c r="AQ31" s="202">
        <v>4.4048250519999996</v>
      </c>
      <c r="AR31" s="202">
        <v>4.6092311080000004</v>
      </c>
      <c r="AS31" s="202">
        <v>4.6819357750000004</v>
      </c>
      <c r="AT31" s="202">
        <v>4.8011689239999997</v>
      </c>
      <c r="AU31" s="202">
        <v>4.7199081080000003</v>
      </c>
      <c r="AV31" s="202">
        <v>4.6116556969999998</v>
      </c>
      <c r="AW31" s="202">
        <v>4.6620243979999998</v>
      </c>
      <c r="AX31" s="202">
        <v>4.6691565380000002</v>
      </c>
      <c r="AY31" s="202">
        <v>4.1938871969999996</v>
      </c>
      <c r="AZ31" s="202">
        <v>4.4450617250000004</v>
      </c>
      <c r="BA31" s="202">
        <v>4.3337506330000002</v>
      </c>
      <c r="BB31" s="202">
        <v>4.3095812029999996</v>
      </c>
      <c r="BC31" s="202">
        <v>4.4440809159999999</v>
      </c>
      <c r="BD31" s="202">
        <v>4.6548331410000001</v>
      </c>
      <c r="BE31" s="202">
        <v>4.7296761109999998</v>
      </c>
      <c r="BF31" s="202">
        <v>4.8527867240000004</v>
      </c>
      <c r="BG31" s="202">
        <v>4.7689145389999998</v>
      </c>
      <c r="BH31" s="202">
        <v>4.6553912669999997</v>
      </c>
      <c r="BI31" s="297">
        <v>4.7080166769999998</v>
      </c>
      <c r="BJ31" s="297">
        <v>4.7166819919999998</v>
      </c>
      <c r="BK31" s="297">
        <v>4.2555660380000004</v>
      </c>
      <c r="BL31" s="297">
        <v>4.5107296410000002</v>
      </c>
      <c r="BM31" s="297">
        <v>4.3976680699999999</v>
      </c>
      <c r="BN31" s="297">
        <v>4.3734387870000004</v>
      </c>
      <c r="BO31" s="297">
        <v>4.5100104989999998</v>
      </c>
      <c r="BP31" s="297">
        <v>4.724097489</v>
      </c>
      <c r="BQ31" s="297">
        <v>4.800171153</v>
      </c>
      <c r="BR31" s="297">
        <v>4.9252123860000001</v>
      </c>
      <c r="BS31" s="297">
        <v>4.8400818719999998</v>
      </c>
      <c r="BT31" s="297">
        <v>4.7251935620000003</v>
      </c>
      <c r="BU31" s="297">
        <v>4.7785488630000001</v>
      </c>
      <c r="BV31" s="297">
        <v>4.7871359680000003</v>
      </c>
    </row>
    <row r="32" spans="1:74" ht="11.15" customHeight="1" x14ac:dyDescent="0.25">
      <c r="A32" s="127" t="s">
        <v>277</v>
      </c>
      <c r="B32" s="135" t="s">
        <v>259</v>
      </c>
      <c r="C32" s="202">
        <v>0.72062857983999995</v>
      </c>
      <c r="D32" s="202">
        <v>0.74322339945000004</v>
      </c>
      <c r="E32" s="202">
        <v>0.74923327698999997</v>
      </c>
      <c r="F32" s="202">
        <v>0.75765036648999995</v>
      </c>
      <c r="G32" s="202">
        <v>0.78027881211000005</v>
      </c>
      <c r="H32" s="202">
        <v>0.77769338253999998</v>
      </c>
      <c r="I32" s="202">
        <v>0.78738147130000002</v>
      </c>
      <c r="J32" s="202">
        <v>0.79072157421</v>
      </c>
      <c r="K32" s="202">
        <v>0.78823889790000001</v>
      </c>
      <c r="L32" s="202">
        <v>0.81042982681999998</v>
      </c>
      <c r="M32" s="202">
        <v>0.79725465197000001</v>
      </c>
      <c r="N32" s="202">
        <v>0.76396729253999995</v>
      </c>
      <c r="O32" s="202">
        <v>0.65664822181000004</v>
      </c>
      <c r="P32" s="202">
        <v>0.6773351313</v>
      </c>
      <c r="Q32" s="202">
        <v>0.68379095764999998</v>
      </c>
      <c r="R32" s="202">
        <v>0.69271202814999999</v>
      </c>
      <c r="S32" s="202">
        <v>0.71360817239999996</v>
      </c>
      <c r="T32" s="202">
        <v>0.71018979801000004</v>
      </c>
      <c r="U32" s="202">
        <v>0.72086996099</v>
      </c>
      <c r="V32" s="202">
        <v>0.72413787038999999</v>
      </c>
      <c r="W32" s="202">
        <v>0.72243444353999997</v>
      </c>
      <c r="X32" s="202">
        <v>0.74152298202</v>
      </c>
      <c r="Y32" s="202">
        <v>0.72965366375999996</v>
      </c>
      <c r="Z32" s="202">
        <v>0.69809952247999996</v>
      </c>
      <c r="AA32" s="202">
        <v>0.69523280360999995</v>
      </c>
      <c r="AB32" s="202">
        <v>0.71705171849000005</v>
      </c>
      <c r="AC32" s="202">
        <v>0.72285500802000002</v>
      </c>
      <c r="AD32" s="202">
        <v>0.73101966341000002</v>
      </c>
      <c r="AE32" s="202">
        <v>0.75287101099999998</v>
      </c>
      <c r="AF32" s="202">
        <v>0.75037406086000003</v>
      </c>
      <c r="AG32" s="202">
        <v>0.75977670101000006</v>
      </c>
      <c r="AH32" s="202">
        <v>0.76300186481999999</v>
      </c>
      <c r="AI32" s="202">
        <v>0.76060409773000004</v>
      </c>
      <c r="AJ32" s="202">
        <v>0.78198582359000002</v>
      </c>
      <c r="AK32" s="202">
        <v>0.76926264744999995</v>
      </c>
      <c r="AL32" s="202">
        <v>0.73711768469000005</v>
      </c>
      <c r="AM32" s="202">
        <v>0.72424857399999998</v>
      </c>
      <c r="AN32" s="202">
        <v>0.74272431699999997</v>
      </c>
      <c r="AO32" s="202">
        <v>0.75493219</v>
      </c>
      <c r="AP32" s="202">
        <v>0.747463765</v>
      </c>
      <c r="AQ32" s="202">
        <v>0.76239115099999999</v>
      </c>
      <c r="AR32" s="202">
        <v>0.76932761400000005</v>
      </c>
      <c r="AS32" s="202">
        <v>0.75941878600000001</v>
      </c>
      <c r="AT32" s="202">
        <v>0.76263060599999999</v>
      </c>
      <c r="AU32" s="202">
        <v>0.770343518</v>
      </c>
      <c r="AV32" s="202">
        <v>0.78237479499999996</v>
      </c>
      <c r="AW32" s="202">
        <v>0.77370528299999997</v>
      </c>
      <c r="AX32" s="202">
        <v>0.74915289500000004</v>
      </c>
      <c r="AY32" s="202">
        <v>0.72587894799999997</v>
      </c>
      <c r="AZ32" s="202">
        <v>0.74418085</v>
      </c>
      <c r="BA32" s="202">
        <v>0.75621044199999998</v>
      </c>
      <c r="BB32" s="202">
        <v>0.748548188</v>
      </c>
      <c r="BC32" s="202">
        <v>0.76330100700000003</v>
      </c>
      <c r="BD32" s="202">
        <v>0.77005702399999998</v>
      </c>
      <c r="BE32" s="202">
        <v>0.75995455999999995</v>
      </c>
      <c r="BF32" s="202">
        <v>0.76298432599999999</v>
      </c>
      <c r="BG32" s="202">
        <v>0.77051964100000003</v>
      </c>
      <c r="BH32" s="202">
        <v>0.78237762799999999</v>
      </c>
      <c r="BI32" s="297">
        <v>0.77351843899999995</v>
      </c>
      <c r="BJ32" s="297">
        <v>0.74876397699999997</v>
      </c>
      <c r="BK32" s="297">
        <v>0.73216646699999999</v>
      </c>
      <c r="BL32" s="297">
        <v>0.75062689800000004</v>
      </c>
      <c r="BM32" s="297">
        <v>0.76276068299999999</v>
      </c>
      <c r="BN32" s="297">
        <v>0.75503206</v>
      </c>
      <c r="BO32" s="297">
        <v>0.76991266800000002</v>
      </c>
      <c r="BP32" s="297">
        <v>0.77672720799999995</v>
      </c>
      <c r="BQ32" s="297">
        <v>0.76653723900000004</v>
      </c>
      <c r="BR32" s="297">
        <v>0.76959324699999998</v>
      </c>
      <c r="BS32" s="297">
        <v>0.77719382699999995</v>
      </c>
      <c r="BT32" s="297">
        <v>0.78915452900000005</v>
      </c>
      <c r="BU32" s="297">
        <v>0.78021860099999996</v>
      </c>
      <c r="BV32" s="297">
        <v>0.75524972099999998</v>
      </c>
    </row>
    <row r="33" spans="1:74" ht="11.15" customHeight="1" x14ac:dyDescent="0.25">
      <c r="A33" s="127" t="s">
        <v>278</v>
      </c>
      <c r="B33" s="135" t="s">
        <v>264</v>
      </c>
      <c r="C33" s="202">
        <v>13.704986995000001</v>
      </c>
      <c r="D33" s="202">
        <v>14.12066899</v>
      </c>
      <c r="E33" s="202">
        <v>14.035801364999999</v>
      </c>
      <c r="F33" s="202">
        <v>14.328588899</v>
      </c>
      <c r="G33" s="202">
        <v>14.122896368999999</v>
      </c>
      <c r="H33" s="202">
        <v>13.96426941</v>
      </c>
      <c r="I33" s="202">
        <v>13.909937469999999</v>
      </c>
      <c r="J33" s="202">
        <v>13.484102478000001</v>
      </c>
      <c r="K33" s="202">
        <v>14.217037967</v>
      </c>
      <c r="L33" s="202">
        <v>13.384843639</v>
      </c>
      <c r="M33" s="202">
        <v>14.225978738</v>
      </c>
      <c r="N33" s="202">
        <v>14.624727419999999</v>
      </c>
      <c r="O33" s="202">
        <v>14.357234384</v>
      </c>
      <c r="P33" s="202">
        <v>13.73531382</v>
      </c>
      <c r="Q33" s="202">
        <v>13.560950387</v>
      </c>
      <c r="R33" s="202">
        <v>14.164651263</v>
      </c>
      <c r="S33" s="202">
        <v>14.132404396</v>
      </c>
      <c r="T33" s="202">
        <v>13.953295082</v>
      </c>
      <c r="U33" s="202">
        <v>14.489768219</v>
      </c>
      <c r="V33" s="202">
        <v>14.33466346</v>
      </c>
      <c r="W33" s="202">
        <v>15.137347982</v>
      </c>
      <c r="X33" s="202">
        <v>14.338653546</v>
      </c>
      <c r="Y33" s="202">
        <v>15.278533565</v>
      </c>
      <c r="Z33" s="202">
        <v>15.709823896</v>
      </c>
      <c r="AA33" s="202">
        <v>14.936140590000001</v>
      </c>
      <c r="AB33" s="202">
        <v>15.389164348</v>
      </c>
      <c r="AC33" s="202">
        <v>15.29667285</v>
      </c>
      <c r="AD33" s="202">
        <v>15.615762226999999</v>
      </c>
      <c r="AE33" s="202">
        <v>15.391591818</v>
      </c>
      <c r="AF33" s="202">
        <v>15.218714998999999</v>
      </c>
      <c r="AG33" s="202">
        <v>15.159502283</v>
      </c>
      <c r="AH33" s="202">
        <v>14.695413458999999</v>
      </c>
      <c r="AI33" s="202">
        <v>15.494190394</v>
      </c>
      <c r="AJ33" s="202">
        <v>14.587237947</v>
      </c>
      <c r="AK33" s="202">
        <v>15.503934336</v>
      </c>
      <c r="AL33" s="202">
        <v>15.938503620000001</v>
      </c>
      <c r="AM33" s="202">
        <v>15.218635421</v>
      </c>
      <c r="AN33" s="202">
        <v>15.406887159</v>
      </c>
      <c r="AO33" s="202">
        <v>14.748232873999999</v>
      </c>
      <c r="AP33" s="202">
        <v>15.044862096999999</v>
      </c>
      <c r="AQ33" s="202">
        <v>15.176909672000001</v>
      </c>
      <c r="AR33" s="202">
        <v>15.082619653</v>
      </c>
      <c r="AS33" s="202">
        <v>15.070753157</v>
      </c>
      <c r="AT33" s="202">
        <v>14.678973916</v>
      </c>
      <c r="AU33" s="202">
        <v>15.535629934999999</v>
      </c>
      <c r="AV33" s="202">
        <v>14.603385198</v>
      </c>
      <c r="AW33" s="202">
        <v>15.377431423999999</v>
      </c>
      <c r="AX33" s="202">
        <v>15.866574965</v>
      </c>
      <c r="AY33" s="202">
        <v>15.63475133</v>
      </c>
      <c r="AZ33" s="202">
        <v>16.082080839</v>
      </c>
      <c r="BA33" s="202">
        <v>15.984269855000001</v>
      </c>
      <c r="BB33" s="202">
        <v>16.297395589000001</v>
      </c>
      <c r="BC33" s="202">
        <v>16.067633912000002</v>
      </c>
      <c r="BD33" s="202">
        <v>15.888905227</v>
      </c>
      <c r="BE33" s="202">
        <v>15.823513649000001</v>
      </c>
      <c r="BF33" s="202">
        <v>15.353471007</v>
      </c>
      <c r="BG33" s="202">
        <v>16.144743746</v>
      </c>
      <c r="BH33" s="202">
        <v>15.231896971999999</v>
      </c>
      <c r="BI33" s="297">
        <v>16.140551649999999</v>
      </c>
      <c r="BJ33" s="297">
        <v>16.567386504000002</v>
      </c>
      <c r="BK33" s="297">
        <v>16.005686241999999</v>
      </c>
      <c r="BL33" s="297">
        <v>16.465883043000002</v>
      </c>
      <c r="BM33" s="297">
        <v>16.365258558000001</v>
      </c>
      <c r="BN33" s="297">
        <v>16.687391255000001</v>
      </c>
      <c r="BO33" s="297">
        <v>16.451020554999999</v>
      </c>
      <c r="BP33" s="297">
        <v>16.267150795999999</v>
      </c>
      <c r="BQ33" s="297">
        <v>16.199878251000001</v>
      </c>
      <c r="BR33" s="297">
        <v>15.716314981</v>
      </c>
      <c r="BS33" s="297">
        <v>16.53034843</v>
      </c>
      <c r="BT33" s="297">
        <v>15.591243906000001</v>
      </c>
      <c r="BU33" s="297">
        <v>16.526035748999998</v>
      </c>
      <c r="BV33" s="297">
        <v>16.965148373000002</v>
      </c>
    </row>
    <row r="34" spans="1:74" ht="11.15" customHeight="1" x14ac:dyDescent="0.25">
      <c r="A34" s="127" t="s">
        <v>279</v>
      </c>
      <c r="B34" s="135" t="s">
        <v>265</v>
      </c>
      <c r="C34" s="202">
        <v>13.649099236</v>
      </c>
      <c r="D34" s="202">
        <v>13.398484756</v>
      </c>
      <c r="E34" s="202">
        <v>13.884813417</v>
      </c>
      <c r="F34" s="202">
        <v>13.739710017</v>
      </c>
      <c r="G34" s="202">
        <v>13.961037443</v>
      </c>
      <c r="H34" s="202">
        <v>13.620292806</v>
      </c>
      <c r="I34" s="202">
        <v>13.713397843999999</v>
      </c>
      <c r="J34" s="202">
        <v>13.586823752999999</v>
      </c>
      <c r="K34" s="202">
        <v>13.264037438000001</v>
      </c>
      <c r="L34" s="202">
        <v>13.625962205</v>
      </c>
      <c r="M34" s="202">
        <v>13.907521865</v>
      </c>
      <c r="N34" s="202">
        <v>13.973382994</v>
      </c>
      <c r="O34" s="202">
        <v>12.167054814</v>
      </c>
      <c r="P34" s="202">
        <v>12.505555366999999</v>
      </c>
      <c r="Q34" s="202">
        <v>12.471844529</v>
      </c>
      <c r="R34" s="202">
        <v>12.423166876</v>
      </c>
      <c r="S34" s="202">
        <v>12.485227476</v>
      </c>
      <c r="T34" s="202">
        <v>12.411479927</v>
      </c>
      <c r="U34" s="202">
        <v>12.170379754000001</v>
      </c>
      <c r="V34" s="202">
        <v>12.072539376</v>
      </c>
      <c r="W34" s="202">
        <v>12.145433349999999</v>
      </c>
      <c r="X34" s="202">
        <v>12.279473031</v>
      </c>
      <c r="Y34" s="202">
        <v>12.469387346</v>
      </c>
      <c r="Z34" s="202">
        <v>12.518374382999999</v>
      </c>
      <c r="AA34" s="202">
        <v>12.964710312999999</v>
      </c>
      <c r="AB34" s="202">
        <v>13.319652785000001</v>
      </c>
      <c r="AC34" s="202">
        <v>13.284675806999999</v>
      </c>
      <c r="AD34" s="202">
        <v>13.233718716</v>
      </c>
      <c r="AE34" s="202">
        <v>13.299122934</v>
      </c>
      <c r="AF34" s="202">
        <v>13.221734993</v>
      </c>
      <c r="AG34" s="202">
        <v>12.968381544</v>
      </c>
      <c r="AH34" s="202">
        <v>12.865736746</v>
      </c>
      <c r="AI34" s="202">
        <v>12.942194386000001</v>
      </c>
      <c r="AJ34" s="202">
        <v>13.083459884</v>
      </c>
      <c r="AK34" s="202">
        <v>13.282523696</v>
      </c>
      <c r="AL34" s="202">
        <v>13.334217185</v>
      </c>
      <c r="AM34" s="202">
        <v>13.386317182000001</v>
      </c>
      <c r="AN34" s="202">
        <v>13.91975351</v>
      </c>
      <c r="AO34" s="202">
        <v>13.938457979000001</v>
      </c>
      <c r="AP34" s="202">
        <v>13.707172387</v>
      </c>
      <c r="AQ34" s="202">
        <v>13.65391893</v>
      </c>
      <c r="AR34" s="202">
        <v>13.896349172000001</v>
      </c>
      <c r="AS34" s="202">
        <v>13.379091197999999</v>
      </c>
      <c r="AT34" s="202">
        <v>13.426892401</v>
      </c>
      <c r="AU34" s="202">
        <v>13.428456659</v>
      </c>
      <c r="AV34" s="202">
        <v>13.526977913</v>
      </c>
      <c r="AW34" s="202">
        <v>13.918933715</v>
      </c>
      <c r="AX34" s="202">
        <v>14.068859128</v>
      </c>
      <c r="AY34" s="202">
        <v>13.820999001000001</v>
      </c>
      <c r="AZ34" s="202">
        <v>14.535690304999999</v>
      </c>
      <c r="BA34" s="202">
        <v>14.557789659999999</v>
      </c>
      <c r="BB34" s="202">
        <v>14.344163567000001</v>
      </c>
      <c r="BC34" s="202">
        <v>14.464934628</v>
      </c>
      <c r="BD34" s="202">
        <v>14.311492634</v>
      </c>
      <c r="BE34" s="202">
        <v>13.871556392</v>
      </c>
      <c r="BF34" s="202">
        <v>13.722364251</v>
      </c>
      <c r="BG34" s="202">
        <v>13.774442427</v>
      </c>
      <c r="BH34" s="202">
        <v>13.843290939999999</v>
      </c>
      <c r="BI34" s="297">
        <v>14.148606096</v>
      </c>
      <c r="BJ34" s="297">
        <v>14.274346151</v>
      </c>
      <c r="BK34" s="297">
        <v>14.611800919</v>
      </c>
      <c r="BL34" s="297">
        <v>15.04144441</v>
      </c>
      <c r="BM34" s="297">
        <v>15.063806254999999</v>
      </c>
      <c r="BN34" s="297">
        <v>14.843244607999999</v>
      </c>
      <c r="BO34" s="297">
        <v>14.96914027</v>
      </c>
      <c r="BP34" s="297">
        <v>14.809672287</v>
      </c>
      <c r="BQ34" s="297">
        <v>14.351523624</v>
      </c>
      <c r="BR34" s="297">
        <v>14.195492163999999</v>
      </c>
      <c r="BS34" s="297">
        <v>14.251568328999999</v>
      </c>
      <c r="BT34" s="297">
        <v>14.32645892</v>
      </c>
      <c r="BU34" s="297">
        <v>14.645323230000001</v>
      </c>
      <c r="BV34" s="297">
        <v>14.775670662</v>
      </c>
    </row>
    <row r="35" spans="1:74" ht="11.15" customHeight="1" x14ac:dyDescent="0.25">
      <c r="A35" s="127" t="s">
        <v>280</v>
      </c>
      <c r="B35" s="135" t="s">
        <v>266</v>
      </c>
      <c r="C35" s="202">
        <v>18.968864887999999</v>
      </c>
      <c r="D35" s="202">
        <v>19.217101438</v>
      </c>
      <c r="E35" s="202">
        <v>19.263313853</v>
      </c>
      <c r="F35" s="202">
        <v>19.421238863999999</v>
      </c>
      <c r="G35" s="202">
        <v>19.872362757000001</v>
      </c>
      <c r="H35" s="202">
        <v>20.460209120999998</v>
      </c>
      <c r="I35" s="202">
        <v>20.300986272999999</v>
      </c>
      <c r="J35" s="202">
        <v>20.420662254</v>
      </c>
      <c r="K35" s="202">
        <v>20.252843044999999</v>
      </c>
      <c r="L35" s="202">
        <v>20.053792344000001</v>
      </c>
      <c r="M35" s="202">
        <v>19.572844425</v>
      </c>
      <c r="N35" s="202">
        <v>19.642870053999999</v>
      </c>
      <c r="O35" s="202">
        <v>16.829083399999998</v>
      </c>
      <c r="P35" s="202">
        <v>17.042450552999998</v>
      </c>
      <c r="Q35" s="202">
        <v>17.092810187000001</v>
      </c>
      <c r="R35" s="202">
        <v>17.229773475999998</v>
      </c>
      <c r="S35" s="202">
        <v>17.650802934000001</v>
      </c>
      <c r="T35" s="202">
        <v>18.164914219</v>
      </c>
      <c r="U35" s="202">
        <v>18.013388454000001</v>
      </c>
      <c r="V35" s="202">
        <v>18.126572603</v>
      </c>
      <c r="W35" s="202">
        <v>17.967485814</v>
      </c>
      <c r="X35" s="202">
        <v>17.808126132999998</v>
      </c>
      <c r="Y35" s="202">
        <v>17.370513205000002</v>
      </c>
      <c r="Z35" s="202">
        <v>17.421126002000001</v>
      </c>
      <c r="AA35" s="202">
        <v>17.735436749000002</v>
      </c>
      <c r="AB35" s="202">
        <v>17.959397866</v>
      </c>
      <c r="AC35" s="202">
        <v>18.004940781999998</v>
      </c>
      <c r="AD35" s="202">
        <v>18.150889593999999</v>
      </c>
      <c r="AE35" s="202">
        <v>18.581939341999998</v>
      </c>
      <c r="AF35" s="202">
        <v>19.131362590999998</v>
      </c>
      <c r="AG35" s="202">
        <v>18.976147719</v>
      </c>
      <c r="AH35" s="202">
        <v>19.087270276000002</v>
      </c>
      <c r="AI35" s="202">
        <v>18.922025072</v>
      </c>
      <c r="AJ35" s="202">
        <v>18.751225088999998</v>
      </c>
      <c r="AK35" s="202">
        <v>18.300956052</v>
      </c>
      <c r="AL35" s="202">
        <v>18.360829123999999</v>
      </c>
      <c r="AM35" s="202">
        <v>18.953680050999999</v>
      </c>
      <c r="AN35" s="202">
        <v>19.054575976999999</v>
      </c>
      <c r="AO35" s="202">
        <v>18.840160707999999</v>
      </c>
      <c r="AP35" s="202">
        <v>18.88513725</v>
      </c>
      <c r="AQ35" s="202">
        <v>19.465889703999999</v>
      </c>
      <c r="AR35" s="202">
        <v>19.987958935999998</v>
      </c>
      <c r="AS35" s="202">
        <v>19.71829769</v>
      </c>
      <c r="AT35" s="202">
        <v>19.984307095999998</v>
      </c>
      <c r="AU35" s="202">
        <v>19.876018758000001</v>
      </c>
      <c r="AV35" s="202">
        <v>19.518671782999998</v>
      </c>
      <c r="AW35" s="202">
        <v>19.112851017000001</v>
      </c>
      <c r="AX35" s="202">
        <v>19.315753097999998</v>
      </c>
      <c r="AY35" s="202">
        <v>19.444250318999998</v>
      </c>
      <c r="AZ35" s="202">
        <v>19.615693966999999</v>
      </c>
      <c r="BA35" s="202">
        <v>19.299028303</v>
      </c>
      <c r="BB35" s="202">
        <v>19.273877286000001</v>
      </c>
      <c r="BC35" s="202">
        <v>19.621483826999999</v>
      </c>
      <c r="BD35" s="202">
        <v>20.317710065</v>
      </c>
      <c r="BE35" s="202">
        <v>20.265083386000001</v>
      </c>
      <c r="BF35" s="202">
        <v>20.395908424000002</v>
      </c>
      <c r="BG35" s="202">
        <v>20.350612707</v>
      </c>
      <c r="BH35" s="202">
        <v>19.890057648999999</v>
      </c>
      <c r="BI35" s="297">
        <v>19.651096935000002</v>
      </c>
      <c r="BJ35" s="297">
        <v>20.045971598000001</v>
      </c>
      <c r="BK35" s="297">
        <v>19.957413890000002</v>
      </c>
      <c r="BL35" s="297">
        <v>20.163837743999999</v>
      </c>
      <c r="BM35" s="297">
        <v>19.670218459000001</v>
      </c>
      <c r="BN35" s="297">
        <v>19.564661474000001</v>
      </c>
      <c r="BO35" s="297">
        <v>19.970279074</v>
      </c>
      <c r="BP35" s="297">
        <v>20.762475335000001</v>
      </c>
      <c r="BQ35" s="297">
        <v>20.572274341</v>
      </c>
      <c r="BR35" s="297">
        <v>20.705220761</v>
      </c>
      <c r="BS35" s="297">
        <v>20.659900140000001</v>
      </c>
      <c r="BT35" s="297">
        <v>20.189983312999999</v>
      </c>
      <c r="BU35" s="297">
        <v>19.919868393000002</v>
      </c>
      <c r="BV35" s="297">
        <v>20.381653945</v>
      </c>
    </row>
    <row r="36" spans="1:74" ht="11.15" customHeight="1" x14ac:dyDescent="0.25">
      <c r="A36" s="127" t="s">
        <v>282</v>
      </c>
      <c r="B36" s="135" t="s">
        <v>215</v>
      </c>
      <c r="C36" s="202">
        <v>99.587124031000002</v>
      </c>
      <c r="D36" s="202">
        <v>100.61978653</v>
      </c>
      <c r="E36" s="202">
        <v>99.470282578999999</v>
      </c>
      <c r="F36" s="202">
        <v>100.41865237</v>
      </c>
      <c r="G36" s="202">
        <v>100.22637269000001</v>
      </c>
      <c r="H36" s="202">
        <v>101.21016993000001</v>
      </c>
      <c r="I36" s="202">
        <v>102.29971777999999</v>
      </c>
      <c r="J36" s="202">
        <v>102.24712864</v>
      </c>
      <c r="K36" s="202">
        <v>101.01184252</v>
      </c>
      <c r="L36" s="202">
        <v>100.54910357999999</v>
      </c>
      <c r="M36" s="202">
        <v>101.33087449999999</v>
      </c>
      <c r="N36" s="202">
        <v>101.7577682</v>
      </c>
      <c r="O36" s="202">
        <v>94.311442905000007</v>
      </c>
      <c r="P36" s="202">
        <v>95.606311211000005</v>
      </c>
      <c r="Q36" s="202">
        <v>91.379126333000002</v>
      </c>
      <c r="R36" s="202">
        <v>83.797163233000006</v>
      </c>
      <c r="S36" s="202">
        <v>86.526219435000002</v>
      </c>
      <c r="T36" s="202">
        <v>90.195992244999999</v>
      </c>
      <c r="U36" s="202">
        <v>92.240752934</v>
      </c>
      <c r="V36" s="202">
        <v>91.867472765000002</v>
      </c>
      <c r="W36" s="202">
        <v>93.334618044999999</v>
      </c>
      <c r="X36" s="202">
        <v>92.425867268999994</v>
      </c>
      <c r="Y36" s="202">
        <v>93.207208046000005</v>
      </c>
      <c r="Z36" s="202">
        <v>94.097776296999996</v>
      </c>
      <c r="AA36" s="202">
        <v>92.502857855000002</v>
      </c>
      <c r="AB36" s="202">
        <v>93.905750999000006</v>
      </c>
      <c r="AC36" s="202">
        <v>95.513207700999999</v>
      </c>
      <c r="AD36" s="202">
        <v>95.485861397999997</v>
      </c>
      <c r="AE36" s="202">
        <v>95.893989622999996</v>
      </c>
      <c r="AF36" s="202">
        <v>98.685250917999994</v>
      </c>
      <c r="AG36" s="202">
        <v>98.284027359000007</v>
      </c>
      <c r="AH36" s="202">
        <v>98.089955270000004</v>
      </c>
      <c r="AI36" s="202">
        <v>99.055912805000006</v>
      </c>
      <c r="AJ36" s="202">
        <v>97.992992208000004</v>
      </c>
      <c r="AK36" s="202">
        <v>99.282857913000001</v>
      </c>
      <c r="AL36" s="202">
        <v>100.80429354</v>
      </c>
      <c r="AM36" s="202">
        <v>96.827553476000006</v>
      </c>
      <c r="AN36" s="202">
        <v>100.05480446</v>
      </c>
      <c r="AO36" s="202">
        <v>98.643648557000006</v>
      </c>
      <c r="AP36" s="202">
        <v>97.129501615999999</v>
      </c>
      <c r="AQ36" s="202">
        <v>98.341418461999993</v>
      </c>
      <c r="AR36" s="202">
        <v>100.33868987</v>
      </c>
      <c r="AS36" s="202">
        <v>99.470432531</v>
      </c>
      <c r="AT36" s="202">
        <v>100.24199776</v>
      </c>
      <c r="AU36" s="202">
        <v>100.5304955</v>
      </c>
      <c r="AV36" s="202">
        <v>98.030207490999999</v>
      </c>
      <c r="AW36" s="202">
        <v>99.791209010000003</v>
      </c>
      <c r="AX36" s="202">
        <v>100.63818383</v>
      </c>
      <c r="AY36" s="202">
        <v>97.677113796</v>
      </c>
      <c r="AZ36" s="202">
        <v>101.49173669</v>
      </c>
      <c r="BA36" s="202">
        <v>100.67906489000001</v>
      </c>
      <c r="BB36" s="202">
        <v>99.564409834000003</v>
      </c>
      <c r="BC36" s="202">
        <v>100.45794053</v>
      </c>
      <c r="BD36" s="202">
        <v>102.26166517</v>
      </c>
      <c r="BE36" s="202">
        <v>101.42540715</v>
      </c>
      <c r="BF36" s="202">
        <v>101.88767624</v>
      </c>
      <c r="BG36" s="202">
        <v>101.60844916000001</v>
      </c>
      <c r="BH36" s="202">
        <v>100.56455819999999</v>
      </c>
      <c r="BI36" s="297">
        <v>101.85151188</v>
      </c>
      <c r="BJ36" s="297">
        <v>103.12243049999999</v>
      </c>
      <c r="BK36" s="297">
        <v>100.59152330000001</v>
      </c>
      <c r="BL36" s="297">
        <v>103.45625755</v>
      </c>
      <c r="BM36" s="297">
        <v>101.97796069</v>
      </c>
      <c r="BN36" s="297">
        <v>101.57867954</v>
      </c>
      <c r="BO36" s="297">
        <v>101.54996318000001</v>
      </c>
      <c r="BP36" s="297">
        <v>103.16793208</v>
      </c>
      <c r="BQ36" s="297">
        <v>102.62489699</v>
      </c>
      <c r="BR36" s="297">
        <v>102.71166035</v>
      </c>
      <c r="BS36" s="297">
        <v>103.12490167999999</v>
      </c>
      <c r="BT36" s="297">
        <v>101.72121203</v>
      </c>
      <c r="BU36" s="297">
        <v>102.62835149</v>
      </c>
      <c r="BV36" s="297">
        <v>104.18234671</v>
      </c>
    </row>
    <row r="37" spans="1:74" ht="11.15" customHeight="1" x14ac:dyDescent="0.25">
      <c r="B37" s="135"/>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97"/>
      <c r="BJ37" s="297"/>
      <c r="BK37" s="297"/>
      <c r="BL37" s="297"/>
      <c r="BM37" s="297"/>
      <c r="BN37" s="297"/>
      <c r="BO37" s="297"/>
      <c r="BP37" s="297"/>
      <c r="BQ37" s="297"/>
      <c r="BR37" s="297"/>
      <c r="BS37" s="297"/>
      <c r="BT37" s="297"/>
      <c r="BU37" s="297"/>
      <c r="BV37" s="297"/>
    </row>
    <row r="38" spans="1:74" ht="11.15" customHeight="1" x14ac:dyDescent="0.25">
      <c r="B38" s="204" t="s">
        <v>942</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97"/>
      <c r="BJ38" s="297"/>
      <c r="BK38" s="297"/>
      <c r="BL38" s="297"/>
      <c r="BM38" s="297"/>
      <c r="BN38" s="297"/>
      <c r="BO38" s="297"/>
      <c r="BP38" s="297"/>
      <c r="BQ38" s="297"/>
      <c r="BR38" s="297"/>
      <c r="BS38" s="297"/>
      <c r="BT38" s="297"/>
      <c r="BU38" s="297"/>
      <c r="BV38" s="297"/>
    </row>
    <row r="39" spans="1:74" ht="11.15" customHeight="1" x14ac:dyDescent="0.25">
      <c r="A39" s="127" t="s">
        <v>298</v>
      </c>
      <c r="B39" s="135" t="s">
        <v>544</v>
      </c>
      <c r="C39" s="202">
        <v>-0.19597212903</v>
      </c>
      <c r="D39" s="202">
        <v>0.59685264285999995</v>
      </c>
      <c r="E39" s="202">
        <v>0.10014383871</v>
      </c>
      <c r="F39" s="202">
        <v>-0.59614259999999997</v>
      </c>
      <c r="G39" s="202">
        <v>-1.2813444839000001</v>
      </c>
      <c r="H39" s="202">
        <v>9.8582600000000006E-2</v>
      </c>
      <c r="I39" s="202">
        <v>-0.15832625806</v>
      </c>
      <c r="J39" s="202">
        <v>0.27064506451999998</v>
      </c>
      <c r="K39" s="202">
        <v>7.6594599999999999E-2</v>
      </c>
      <c r="L39" s="202">
        <v>0.53171080645000002</v>
      </c>
      <c r="M39" s="202">
        <v>0.28390029999999999</v>
      </c>
      <c r="N39" s="202">
        <v>4.3810096774000003E-2</v>
      </c>
      <c r="O39" s="202">
        <v>-0.58108270967999998</v>
      </c>
      <c r="P39" s="202">
        <v>0.59243124138000003</v>
      </c>
      <c r="Q39" s="202">
        <v>-1.4196558065</v>
      </c>
      <c r="R39" s="202">
        <v>-2.6578777332999999</v>
      </c>
      <c r="S39" s="202">
        <v>-1.2625525484</v>
      </c>
      <c r="T39" s="202">
        <v>-1.1053888999999999</v>
      </c>
      <c r="U39" s="202">
        <v>0.11606909677</v>
      </c>
      <c r="V39" s="202">
        <v>0.80709600000000004</v>
      </c>
      <c r="W39" s="202">
        <v>0.65802563332999997</v>
      </c>
      <c r="X39" s="202">
        <v>1.3058708387</v>
      </c>
      <c r="Y39" s="202">
        <v>-6.4125199999999993E-2</v>
      </c>
      <c r="Z39" s="202">
        <v>1.4637193226</v>
      </c>
      <c r="AA39" s="202">
        <v>0.20146358065</v>
      </c>
      <c r="AB39" s="202">
        <v>1.2266935714</v>
      </c>
      <c r="AC39" s="202">
        <v>-0.25420290323</v>
      </c>
      <c r="AD39" s="202">
        <v>0.54937383333000001</v>
      </c>
      <c r="AE39" s="202">
        <v>2.5406129031999999E-2</v>
      </c>
      <c r="AF39" s="202">
        <v>0.95948073332999995</v>
      </c>
      <c r="AG39" s="202">
        <v>0.10481441934999999</v>
      </c>
      <c r="AH39" s="202">
        <v>0.90041977418999997</v>
      </c>
      <c r="AI39" s="202">
        <v>9.3268133333000006E-2</v>
      </c>
      <c r="AJ39" s="202">
        <v>0.16434712903000001</v>
      </c>
      <c r="AK39" s="202">
        <v>0.94660129999999998</v>
      </c>
      <c r="AL39" s="202">
        <v>1.3845306128999999</v>
      </c>
      <c r="AM39" s="202">
        <v>0.44756709677000001</v>
      </c>
      <c r="AN39" s="202">
        <v>1.2119150714</v>
      </c>
      <c r="AO39" s="202">
        <v>0.78022996773999997</v>
      </c>
      <c r="AP39" s="202">
        <v>0.62009700000000001</v>
      </c>
      <c r="AQ39" s="202">
        <v>0.20744461289999999</v>
      </c>
      <c r="AR39" s="202">
        <v>0.71772676667000002</v>
      </c>
      <c r="AS39" s="202">
        <v>-0.30937048386999999</v>
      </c>
      <c r="AT39" s="202">
        <v>0.82566154839000006</v>
      </c>
      <c r="AU39" s="202">
        <v>0.85921573333000001</v>
      </c>
      <c r="AV39" s="202">
        <v>9.2560064516000004E-2</v>
      </c>
      <c r="AW39" s="202">
        <v>0.46289229999999998</v>
      </c>
      <c r="AX39" s="202">
        <v>0.66367464515999997</v>
      </c>
      <c r="AY39" s="202">
        <v>-1.0172173871000001</v>
      </c>
      <c r="AZ39" s="202">
        <v>-0.43465589286</v>
      </c>
      <c r="BA39" s="202">
        <v>1.1729062903</v>
      </c>
      <c r="BB39" s="202">
        <v>-0.2406256</v>
      </c>
      <c r="BC39" s="202">
        <v>-0.16704467742000001</v>
      </c>
      <c r="BD39" s="202">
        <v>9.3417700000000006E-2</v>
      </c>
      <c r="BE39" s="202">
        <v>-0.23630525806</v>
      </c>
      <c r="BF39" s="202">
        <v>0.33436483871</v>
      </c>
      <c r="BG39" s="202">
        <v>-0.53406692794999999</v>
      </c>
      <c r="BH39" s="202">
        <v>0.56824138108</v>
      </c>
      <c r="BI39" s="297">
        <v>0.43913906749999998</v>
      </c>
      <c r="BJ39" s="297">
        <v>0.39441935484000001</v>
      </c>
      <c r="BK39" s="297">
        <v>-0.55129032257999999</v>
      </c>
      <c r="BL39" s="297">
        <v>0.45296551724</v>
      </c>
      <c r="BM39" s="297">
        <v>-4.2967741934999998E-2</v>
      </c>
      <c r="BN39" s="297">
        <v>-0.2717</v>
      </c>
      <c r="BO39" s="297">
        <v>-0.71970967742000003</v>
      </c>
      <c r="BP39" s="297">
        <v>7.5700000000000003E-2</v>
      </c>
      <c r="BQ39" s="297">
        <v>-1.5483870968E-2</v>
      </c>
      <c r="BR39" s="297">
        <v>4.1935483870999997E-3</v>
      </c>
      <c r="BS39" s="297">
        <v>4.8533333333000001E-2</v>
      </c>
      <c r="BT39" s="297">
        <v>0.44345161290000001</v>
      </c>
      <c r="BU39" s="297">
        <v>9.5266666666999997E-2</v>
      </c>
      <c r="BV39" s="297">
        <v>0.55296774193999998</v>
      </c>
    </row>
    <row r="40" spans="1:74" ht="11.15" customHeight="1" x14ac:dyDescent="0.25">
      <c r="A40" s="127" t="s">
        <v>299</v>
      </c>
      <c r="B40" s="135" t="s">
        <v>545</v>
      </c>
      <c r="C40" s="202">
        <v>-2.4225806451999999E-2</v>
      </c>
      <c r="D40" s="202">
        <v>-0.46692857142999999</v>
      </c>
      <c r="E40" s="202">
        <v>1.0999999999999999E-2</v>
      </c>
      <c r="F40" s="202">
        <v>0.45803333333000001</v>
      </c>
      <c r="G40" s="202">
        <v>-9.3645161290000001E-2</v>
      </c>
      <c r="H40" s="202">
        <v>-0.33833333332999999</v>
      </c>
      <c r="I40" s="202">
        <v>-0.50712903225999995</v>
      </c>
      <c r="J40" s="202">
        <v>-1.1028064516</v>
      </c>
      <c r="K40" s="202">
        <v>1.1488</v>
      </c>
      <c r="L40" s="202">
        <v>1.2142903225999999</v>
      </c>
      <c r="M40" s="202">
        <v>-0.34499999999999997</v>
      </c>
      <c r="N40" s="202">
        <v>0.23761290323000001</v>
      </c>
      <c r="O40" s="202">
        <v>-0.22109677419000001</v>
      </c>
      <c r="P40" s="202">
        <v>0.29775862068999998</v>
      </c>
      <c r="Q40" s="202">
        <v>-1.6855806451999999</v>
      </c>
      <c r="R40" s="202">
        <v>-2.3677333332999999</v>
      </c>
      <c r="S40" s="202">
        <v>-1.8788064516</v>
      </c>
      <c r="T40" s="202">
        <v>0.82316666667000005</v>
      </c>
      <c r="U40" s="202">
        <v>-0.27374193547999998</v>
      </c>
      <c r="V40" s="202">
        <v>-0.43158064516</v>
      </c>
      <c r="W40" s="202">
        <v>0.76133333332999997</v>
      </c>
      <c r="X40" s="202">
        <v>0.49525806451999999</v>
      </c>
      <c r="Y40" s="202">
        <v>0.70023333333000004</v>
      </c>
      <c r="Z40" s="202">
        <v>0.88958064516000002</v>
      </c>
      <c r="AA40" s="202">
        <v>-0.50958064516000001</v>
      </c>
      <c r="AB40" s="202">
        <v>1.2494642857</v>
      </c>
      <c r="AC40" s="202">
        <v>1.9500967741999999</v>
      </c>
      <c r="AD40" s="202">
        <v>-0.27210000000000001</v>
      </c>
      <c r="AE40" s="202">
        <v>-0.47341935483999997</v>
      </c>
      <c r="AF40" s="202">
        <v>1.1883999999999999</v>
      </c>
      <c r="AG40" s="202">
        <v>0.83693548387000005</v>
      </c>
      <c r="AH40" s="202">
        <v>0.13100000000000001</v>
      </c>
      <c r="AI40" s="202">
        <v>1.7837666667000001</v>
      </c>
      <c r="AJ40" s="202">
        <v>0.27977419354999999</v>
      </c>
      <c r="AK40" s="202">
        <v>6.9466666666999993E-2</v>
      </c>
      <c r="AL40" s="202">
        <v>1.8054838710000001</v>
      </c>
      <c r="AM40" s="202">
        <v>-0.44151612902999998</v>
      </c>
      <c r="AN40" s="202">
        <v>0.106</v>
      </c>
      <c r="AO40" s="202">
        <v>7.2645161289999996E-2</v>
      </c>
      <c r="AP40" s="202">
        <v>-1.7039</v>
      </c>
      <c r="AQ40" s="202">
        <v>0.21929032258</v>
      </c>
      <c r="AR40" s="202">
        <v>0.60560000000000003</v>
      </c>
      <c r="AS40" s="202">
        <v>-0.59964516129000001</v>
      </c>
      <c r="AT40" s="202">
        <v>-7.8387096774000006E-2</v>
      </c>
      <c r="AU40" s="202">
        <v>-0.76466666667000005</v>
      </c>
      <c r="AV40" s="202">
        <v>-0.53325806452000002</v>
      </c>
      <c r="AW40" s="202">
        <v>-0.4047</v>
      </c>
      <c r="AX40" s="202">
        <v>0.13958064515999999</v>
      </c>
      <c r="AY40" s="202">
        <v>-0.65987096773999998</v>
      </c>
      <c r="AZ40" s="202">
        <v>1.1654642856999999</v>
      </c>
      <c r="BA40" s="202">
        <v>0.54348387096999995</v>
      </c>
      <c r="BB40" s="202">
        <v>-1.5705</v>
      </c>
      <c r="BC40" s="202">
        <v>-5.2315700779000003E-2</v>
      </c>
      <c r="BD40" s="202">
        <v>2.1088139240000001E-2</v>
      </c>
      <c r="BE40" s="202">
        <v>2.8317549681999999E-2</v>
      </c>
      <c r="BF40" s="202">
        <v>6.3634706326999996E-2</v>
      </c>
      <c r="BG40" s="202">
        <v>0.12917778191000001</v>
      </c>
      <c r="BH40" s="202">
        <v>-0.74830552134999995</v>
      </c>
      <c r="BI40" s="297">
        <v>-0.20956680965999999</v>
      </c>
      <c r="BJ40" s="297">
        <v>0.31133622376999998</v>
      </c>
      <c r="BK40" s="297">
        <v>-0.23527552484</v>
      </c>
      <c r="BL40" s="297">
        <v>0.41359944023</v>
      </c>
      <c r="BM40" s="297">
        <v>2.5184524468E-2</v>
      </c>
      <c r="BN40" s="297">
        <v>-1.8712114703999999E-2</v>
      </c>
      <c r="BO40" s="297">
        <v>4.1922384859000003E-2</v>
      </c>
      <c r="BP40" s="297">
        <v>0.11446313685999999</v>
      </c>
      <c r="BQ40" s="297">
        <v>-0.13691827025</v>
      </c>
      <c r="BR40" s="297">
        <v>-0.11928758067</v>
      </c>
      <c r="BS40" s="297">
        <v>9.9475337321999993E-2</v>
      </c>
      <c r="BT40" s="297">
        <v>-0.55245228578000005</v>
      </c>
      <c r="BU40" s="297">
        <v>-0.21614398155</v>
      </c>
      <c r="BV40" s="297">
        <v>0.16352699471000001</v>
      </c>
    </row>
    <row r="41" spans="1:74" ht="11.15" customHeight="1" x14ac:dyDescent="0.25">
      <c r="A41" s="127" t="s">
        <v>300</v>
      </c>
      <c r="B41" s="135" t="s">
        <v>546</v>
      </c>
      <c r="C41" s="202">
        <v>-5.9577792406000002E-2</v>
      </c>
      <c r="D41" s="202">
        <v>0.81327728767999996</v>
      </c>
      <c r="E41" s="202">
        <v>-0.354440121</v>
      </c>
      <c r="F41" s="202">
        <v>0.50335702094000001</v>
      </c>
      <c r="G41" s="202">
        <v>1.7472554381000001</v>
      </c>
      <c r="H41" s="202">
        <v>1.1827030031000001</v>
      </c>
      <c r="I41" s="202">
        <v>3.2161746173000001</v>
      </c>
      <c r="J41" s="202">
        <v>2.2052368373000002</v>
      </c>
      <c r="K41" s="202">
        <v>0.57387850007999996</v>
      </c>
      <c r="L41" s="202">
        <v>-2.2717465738999998</v>
      </c>
      <c r="M41" s="202">
        <v>-0.33809313379</v>
      </c>
      <c r="N41" s="202">
        <v>2.5385412055000001E-2</v>
      </c>
      <c r="O41" s="202">
        <v>-5.8904885866000001</v>
      </c>
      <c r="P41" s="202">
        <v>-5.0959652001000002</v>
      </c>
      <c r="Q41" s="202">
        <v>-5.5741165853999997</v>
      </c>
      <c r="R41" s="202">
        <v>-10.61726868</v>
      </c>
      <c r="S41" s="202">
        <v>1.5136897968</v>
      </c>
      <c r="T41" s="202">
        <v>2.1931555937999998</v>
      </c>
      <c r="U41" s="202">
        <v>2.2555205018</v>
      </c>
      <c r="V41" s="202">
        <v>0.40050442459000002</v>
      </c>
      <c r="W41" s="202">
        <v>0.73147430834000005</v>
      </c>
      <c r="X41" s="202">
        <v>-0.82365127763000001</v>
      </c>
      <c r="Y41" s="202">
        <v>-0.54522512136000001</v>
      </c>
      <c r="Z41" s="202">
        <v>-1.3360393127000001</v>
      </c>
      <c r="AA41" s="202">
        <v>-1.0688421819</v>
      </c>
      <c r="AB41" s="202">
        <v>0.91935453885999996</v>
      </c>
      <c r="AC41" s="202">
        <v>-1.1144488197999999E-2</v>
      </c>
      <c r="AD41" s="202">
        <v>1.2067770488</v>
      </c>
      <c r="AE41" s="202">
        <v>1.3656894867</v>
      </c>
      <c r="AF41" s="202">
        <v>1.009011943</v>
      </c>
      <c r="AG41" s="202">
        <v>0.29308678295000001</v>
      </c>
      <c r="AH41" s="202">
        <v>0.56960509478999999</v>
      </c>
      <c r="AI41" s="202">
        <v>0.45367103490999999</v>
      </c>
      <c r="AJ41" s="202">
        <v>-0.52299369011999997</v>
      </c>
      <c r="AK41" s="202">
        <v>-0.43915395234999999</v>
      </c>
      <c r="AL41" s="202">
        <v>-0.63960078385999997</v>
      </c>
      <c r="AM41" s="202">
        <v>-1.4432997158</v>
      </c>
      <c r="AN41" s="202">
        <v>-0.25564856457000001</v>
      </c>
      <c r="AO41" s="202">
        <v>-1.8474689759</v>
      </c>
      <c r="AP41" s="202">
        <v>-0.56499246020000005</v>
      </c>
      <c r="AQ41" s="202">
        <v>-0.78721232602000002</v>
      </c>
      <c r="AR41" s="202">
        <v>-0.10255040375</v>
      </c>
      <c r="AS41" s="202">
        <v>3.8855196453999999E-2</v>
      </c>
      <c r="AT41" s="202">
        <v>-1.4725183616999999</v>
      </c>
      <c r="AU41" s="202">
        <v>-0.92614251814000004</v>
      </c>
      <c r="AV41" s="202">
        <v>-3.0339473534999999</v>
      </c>
      <c r="AW41" s="202">
        <v>-1.8480972601000001</v>
      </c>
      <c r="AX41" s="202">
        <v>-0.67961239233000004</v>
      </c>
      <c r="AY41" s="202">
        <v>-1.3132827036000001</v>
      </c>
      <c r="AZ41" s="202">
        <v>-0.41803728340000001</v>
      </c>
      <c r="BA41" s="202">
        <v>-2.5144931981999998</v>
      </c>
      <c r="BB41" s="202">
        <v>-0.11419319068</v>
      </c>
      <c r="BC41" s="202">
        <v>-0.11725370676000001</v>
      </c>
      <c r="BD41" s="202">
        <v>4.6078166826000001E-2</v>
      </c>
      <c r="BE41" s="202">
        <v>6.0739847402000002E-2</v>
      </c>
      <c r="BF41" s="202">
        <v>0.13524684641000001</v>
      </c>
      <c r="BG41" s="202">
        <v>0.27628441223</v>
      </c>
      <c r="BH41" s="202">
        <v>-1.5688756806999999</v>
      </c>
      <c r="BI41" s="297">
        <v>-0.44724581191000001</v>
      </c>
      <c r="BJ41" s="297">
        <v>0.66044360405000002</v>
      </c>
      <c r="BK41" s="297">
        <v>-0.52236245598999997</v>
      </c>
      <c r="BL41" s="297">
        <v>0.89138297215999995</v>
      </c>
      <c r="BM41" s="297">
        <v>5.5530679344000002E-2</v>
      </c>
      <c r="BN41" s="297">
        <v>-4.1938052841000002E-2</v>
      </c>
      <c r="BO41" s="297">
        <v>9.6625243966000002E-2</v>
      </c>
      <c r="BP41" s="297">
        <v>0.25990527099999999</v>
      </c>
      <c r="BQ41" s="297">
        <v>-0.30437259792999999</v>
      </c>
      <c r="BR41" s="297">
        <v>-0.26271566290999998</v>
      </c>
      <c r="BS41" s="297">
        <v>0.22046251075000001</v>
      </c>
      <c r="BT41" s="297">
        <v>-1.2003727695999999</v>
      </c>
      <c r="BU41" s="297">
        <v>-0.47797048377000001</v>
      </c>
      <c r="BV41" s="297">
        <v>0.35978905618000001</v>
      </c>
    </row>
    <row r="42" spans="1:74" ht="11.15" customHeight="1" x14ac:dyDescent="0.25">
      <c r="A42" s="127" t="s">
        <v>301</v>
      </c>
      <c r="B42" s="135" t="s">
        <v>547</v>
      </c>
      <c r="C42" s="202">
        <v>-0.27977572788999999</v>
      </c>
      <c r="D42" s="202">
        <v>0.94320135911000003</v>
      </c>
      <c r="E42" s="202">
        <v>-0.24329628229</v>
      </c>
      <c r="F42" s="202">
        <v>0.36524775427</v>
      </c>
      <c r="G42" s="202">
        <v>0.3722657929</v>
      </c>
      <c r="H42" s="202">
        <v>0.94295226977000002</v>
      </c>
      <c r="I42" s="202">
        <v>2.5507193269999999</v>
      </c>
      <c r="J42" s="202">
        <v>1.3730754502</v>
      </c>
      <c r="K42" s="202">
        <v>1.7992731001</v>
      </c>
      <c r="L42" s="202">
        <v>-0.52574544487999997</v>
      </c>
      <c r="M42" s="202">
        <v>-0.39919283378999998</v>
      </c>
      <c r="N42" s="202">
        <v>0.30680841204999998</v>
      </c>
      <c r="O42" s="202">
        <v>-6.6926680704999999</v>
      </c>
      <c r="P42" s="202">
        <v>-4.2057753379999996</v>
      </c>
      <c r="Q42" s="202">
        <v>-8.6793530370000003</v>
      </c>
      <c r="R42" s="202">
        <v>-15.642879747</v>
      </c>
      <c r="S42" s="202">
        <v>-1.6276692032</v>
      </c>
      <c r="T42" s="202">
        <v>1.9109333605000001</v>
      </c>
      <c r="U42" s="202">
        <v>2.0978476631</v>
      </c>
      <c r="V42" s="202">
        <v>0.77601977942</v>
      </c>
      <c r="W42" s="202">
        <v>2.1508332750000001</v>
      </c>
      <c r="X42" s="202">
        <v>0.97747762559999996</v>
      </c>
      <c r="Y42" s="202">
        <v>9.0883011976999994E-2</v>
      </c>
      <c r="Z42" s="202">
        <v>1.0172606550000001</v>
      </c>
      <c r="AA42" s="202">
        <v>-1.3769592464</v>
      </c>
      <c r="AB42" s="202">
        <v>3.395512396</v>
      </c>
      <c r="AC42" s="202">
        <v>1.6847493828</v>
      </c>
      <c r="AD42" s="202">
        <v>1.4840508821</v>
      </c>
      <c r="AE42" s="202">
        <v>0.91767626089999998</v>
      </c>
      <c r="AF42" s="202">
        <v>3.1568926763</v>
      </c>
      <c r="AG42" s="202">
        <v>1.2348366862</v>
      </c>
      <c r="AH42" s="202">
        <v>1.601024869</v>
      </c>
      <c r="AI42" s="202">
        <v>2.3307058348999998</v>
      </c>
      <c r="AJ42" s="202">
        <v>-7.8872367540999994E-2</v>
      </c>
      <c r="AK42" s="202">
        <v>0.57691401431</v>
      </c>
      <c r="AL42" s="202">
        <v>2.5504137</v>
      </c>
      <c r="AM42" s="202">
        <v>-1.4372487481</v>
      </c>
      <c r="AN42" s="202">
        <v>1.0622665068999999</v>
      </c>
      <c r="AO42" s="202">
        <v>-0.99459384689999997</v>
      </c>
      <c r="AP42" s="202">
        <v>-1.6487954601999999</v>
      </c>
      <c r="AQ42" s="202">
        <v>-0.36047739054</v>
      </c>
      <c r="AR42" s="202">
        <v>1.2207763628999999</v>
      </c>
      <c r="AS42" s="202">
        <v>-0.87016044870999998</v>
      </c>
      <c r="AT42" s="202">
        <v>-0.72524391005</v>
      </c>
      <c r="AU42" s="202">
        <v>-0.83159345147999997</v>
      </c>
      <c r="AV42" s="202">
        <v>-3.4746453535000001</v>
      </c>
      <c r="AW42" s="202">
        <v>-1.7899049601000001</v>
      </c>
      <c r="AX42" s="202">
        <v>0.12364289799</v>
      </c>
      <c r="AY42" s="202">
        <v>-2.9903710585000001</v>
      </c>
      <c r="AZ42" s="202">
        <v>0.31277110944999997</v>
      </c>
      <c r="BA42" s="202">
        <v>-0.79810303691999995</v>
      </c>
      <c r="BB42" s="202">
        <v>-1.9253187907</v>
      </c>
      <c r="BC42" s="202">
        <v>-0.33661408496</v>
      </c>
      <c r="BD42" s="202">
        <v>0.16058400607000001</v>
      </c>
      <c r="BE42" s="202">
        <v>-0.14724786098000001</v>
      </c>
      <c r="BF42" s="202">
        <v>0.53324639143999997</v>
      </c>
      <c r="BG42" s="202">
        <v>-0.12860473381000001</v>
      </c>
      <c r="BH42" s="202">
        <v>-1.748939821</v>
      </c>
      <c r="BI42" s="297">
        <v>-0.21767355407</v>
      </c>
      <c r="BJ42" s="297">
        <v>1.3661991827</v>
      </c>
      <c r="BK42" s="297">
        <v>-1.3089283034000001</v>
      </c>
      <c r="BL42" s="297">
        <v>1.7579479296</v>
      </c>
      <c r="BM42" s="297">
        <v>3.7747461875999998E-2</v>
      </c>
      <c r="BN42" s="297">
        <v>-0.33235016755000002</v>
      </c>
      <c r="BO42" s="297">
        <v>-0.58116204858999998</v>
      </c>
      <c r="BP42" s="297">
        <v>0.45006840786000002</v>
      </c>
      <c r="BQ42" s="297">
        <v>-0.45677473914</v>
      </c>
      <c r="BR42" s="297">
        <v>-0.37780969520000002</v>
      </c>
      <c r="BS42" s="297">
        <v>0.36847118140000001</v>
      </c>
      <c r="BT42" s="297">
        <v>-1.3093734425000001</v>
      </c>
      <c r="BU42" s="297">
        <v>-0.59884779865000004</v>
      </c>
      <c r="BV42" s="297">
        <v>1.0762837928</v>
      </c>
    </row>
    <row r="43" spans="1:74" ht="11.15" customHeight="1" x14ac:dyDescent="0.25">
      <c r="B43" s="135"/>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97"/>
      <c r="BJ43" s="297"/>
      <c r="BK43" s="297"/>
      <c r="BL43" s="297"/>
      <c r="BM43" s="297"/>
      <c r="BN43" s="297"/>
      <c r="BO43" s="297"/>
      <c r="BP43" s="297"/>
      <c r="BQ43" s="297"/>
      <c r="BR43" s="297"/>
      <c r="BS43" s="297"/>
      <c r="BT43" s="297"/>
      <c r="BU43" s="297"/>
      <c r="BV43" s="297"/>
    </row>
    <row r="44" spans="1:74" ht="11.15" customHeight="1" x14ac:dyDescent="0.25">
      <c r="B44" s="46" t="s">
        <v>1010</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97"/>
      <c r="BJ44" s="297"/>
      <c r="BK44" s="297"/>
      <c r="BL44" s="297"/>
      <c r="BM44" s="297"/>
      <c r="BN44" s="297"/>
      <c r="BO44" s="297"/>
      <c r="BP44" s="297"/>
      <c r="BQ44" s="297"/>
      <c r="BR44" s="297"/>
      <c r="BS44" s="297"/>
      <c r="BT44" s="297"/>
      <c r="BU44" s="297"/>
      <c r="BV44" s="297"/>
    </row>
    <row r="45" spans="1:74" ht="11.15" customHeight="1" x14ac:dyDescent="0.25">
      <c r="A45" s="127" t="s">
        <v>543</v>
      </c>
      <c r="B45" s="135" t="s">
        <v>295</v>
      </c>
      <c r="C45" s="207">
        <v>1265.0133530000001</v>
      </c>
      <c r="D45" s="207">
        <v>1248.3144789999999</v>
      </c>
      <c r="E45" s="207">
        <v>1245.21002</v>
      </c>
      <c r="F45" s="207">
        <v>1263.632298</v>
      </c>
      <c r="G45" s="207">
        <v>1307.123977</v>
      </c>
      <c r="H45" s="207">
        <v>1304.1664989999999</v>
      </c>
      <c r="I45" s="207">
        <v>1309.074613</v>
      </c>
      <c r="J45" s="207">
        <v>1300.684616</v>
      </c>
      <c r="K45" s="207">
        <v>1298.386778</v>
      </c>
      <c r="L45" s="207">
        <v>1285.568743</v>
      </c>
      <c r="M45" s="207">
        <v>1283.237734</v>
      </c>
      <c r="N45" s="207">
        <v>1281.879621</v>
      </c>
      <c r="O45" s="207">
        <v>1299.8931849999999</v>
      </c>
      <c r="P45" s="207">
        <v>1282.712679</v>
      </c>
      <c r="Q45" s="207">
        <v>1326.7220090000001</v>
      </c>
      <c r="R45" s="207">
        <v>1403.5993410000001</v>
      </c>
      <c r="S45" s="207">
        <v>1432.23847</v>
      </c>
      <c r="T45" s="207">
        <v>1457.703137</v>
      </c>
      <c r="U45" s="207">
        <v>1453.987995</v>
      </c>
      <c r="V45" s="207">
        <v>1437.578019</v>
      </c>
      <c r="W45" s="207">
        <v>1423.1812500000001</v>
      </c>
      <c r="X45" s="207">
        <v>1386.329254</v>
      </c>
      <c r="Y45" s="207">
        <v>1388.7240099999999</v>
      </c>
      <c r="Z45" s="207">
        <v>1343.3477109999999</v>
      </c>
      <c r="AA45" s="207">
        <v>1337.1033399999999</v>
      </c>
      <c r="AB45" s="207">
        <v>1303.06792</v>
      </c>
      <c r="AC45" s="207">
        <v>1310.94721</v>
      </c>
      <c r="AD45" s="207">
        <v>1298.811995</v>
      </c>
      <c r="AE45" s="207">
        <v>1303.867405</v>
      </c>
      <c r="AF45" s="207">
        <v>1281.363983</v>
      </c>
      <c r="AG45" s="207">
        <v>1278.1167359999999</v>
      </c>
      <c r="AH45" s="207">
        <v>1250.2037230000001</v>
      </c>
      <c r="AI45" s="207">
        <v>1250.9396790000001</v>
      </c>
      <c r="AJ45" s="207">
        <v>1252.9669180000001</v>
      </c>
      <c r="AK45" s="207">
        <v>1233.747879</v>
      </c>
      <c r="AL45" s="207">
        <v>1198.6124299999999</v>
      </c>
      <c r="AM45" s="207">
        <v>1190.10285</v>
      </c>
      <c r="AN45" s="207">
        <v>1165.6142279999999</v>
      </c>
      <c r="AO45" s="207">
        <v>1154.2380989999999</v>
      </c>
      <c r="AP45" s="207">
        <v>1153.830189</v>
      </c>
      <c r="AQ45" s="207">
        <v>1172.1564060000001</v>
      </c>
      <c r="AR45" s="207">
        <v>1180.4096030000001</v>
      </c>
      <c r="AS45" s="207">
        <v>1215.318088</v>
      </c>
      <c r="AT45" s="207">
        <v>1212.6715799999999</v>
      </c>
      <c r="AU45" s="207">
        <v>1215.5591079999999</v>
      </c>
      <c r="AV45" s="207">
        <v>1230.5137460000001</v>
      </c>
      <c r="AW45" s="207">
        <v>1226.776977</v>
      </c>
      <c r="AX45" s="207">
        <v>1222.5920630000001</v>
      </c>
      <c r="AY45" s="207">
        <v>1254.576802</v>
      </c>
      <c r="AZ45" s="207">
        <v>1266.747167</v>
      </c>
      <c r="BA45" s="207">
        <v>1230.791072</v>
      </c>
      <c r="BB45" s="207">
        <v>1245.4618399999999</v>
      </c>
      <c r="BC45" s="207">
        <v>1259.9972250000001</v>
      </c>
      <c r="BD45" s="207">
        <v>1264.4026940000001</v>
      </c>
      <c r="BE45" s="207">
        <v>1271.432157</v>
      </c>
      <c r="BF45" s="207">
        <v>1258.1908470000001</v>
      </c>
      <c r="BG45" s="207">
        <v>1273.2645691</v>
      </c>
      <c r="BH45" s="207">
        <v>1255.4501537000001</v>
      </c>
      <c r="BI45" s="246">
        <v>1242.2760000000001</v>
      </c>
      <c r="BJ45" s="246">
        <v>1230.049</v>
      </c>
      <c r="BK45" s="246">
        <v>1247.1389999999999</v>
      </c>
      <c r="BL45" s="246">
        <v>1234.0029999999999</v>
      </c>
      <c r="BM45" s="246">
        <v>1235.335</v>
      </c>
      <c r="BN45" s="246">
        <v>1243.4860000000001</v>
      </c>
      <c r="BO45" s="246">
        <v>1265.797</v>
      </c>
      <c r="BP45" s="246">
        <v>1263.5260000000001</v>
      </c>
      <c r="BQ45" s="246">
        <v>1264.0060000000001</v>
      </c>
      <c r="BR45" s="246">
        <v>1263.876</v>
      </c>
      <c r="BS45" s="246">
        <v>1262.42</v>
      </c>
      <c r="BT45" s="246">
        <v>1248.673</v>
      </c>
      <c r="BU45" s="246">
        <v>1245.8150000000001</v>
      </c>
      <c r="BV45" s="246">
        <v>1228.673</v>
      </c>
    </row>
    <row r="46" spans="1:74" ht="11.15" customHeight="1" x14ac:dyDescent="0.25">
      <c r="A46" s="127" t="s">
        <v>297</v>
      </c>
      <c r="B46" s="206" t="s">
        <v>296</v>
      </c>
      <c r="C46" s="205">
        <v>2866.286353</v>
      </c>
      <c r="D46" s="205">
        <v>2862.6614789999999</v>
      </c>
      <c r="E46" s="205">
        <v>2859.2160199999998</v>
      </c>
      <c r="F46" s="205">
        <v>2863.8972979999999</v>
      </c>
      <c r="G46" s="205">
        <v>2910.2919769999999</v>
      </c>
      <c r="H46" s="205">
        <v>2917.4844990000001</v>
      </c>
      <c r="I46" s="205">
        <v>2938.113613</v>
      </c>
      <c r="J46" s="205">
        <v>2963.9106160000001</v>
      </c>
      <c r="K46" s="205">
        <v>2927.1487780000002</v>
      </c>
      <c r="L46" s="205">
        <v>2876.687743</v>
      </c>
      <c r="M46" s="205">
        <v>2884.7067339999999</v>
      </c>
      <c r="N46" s="205">
        <v>2875.9826210000001</v>
      </c>
      <c r="O46" s="205">
        <v>2900.8501849999998</v>
      </c>
      <c r="P46" s="205">
        <v>2875.0346789999999</v>
      </c>
      <c r="Q46" s="205">
        <v>2971.2970089999999</v>
      </c>
      <c r="R46" s="205">
        <v>3119.2063410000001</v>
      </c>
      <c r="S46" s="205">
        <v>3206.0884700000001</v>
      </c>
      <c r="T46" s="205">
        <v>3206.8581370000002</v>
      </c>
      <c r="U46" s="205">
        <v>3211.628995</v>
      </c>
      <c r="V46" s="205">
        <v>3208.598019</v>
      </c>
      <c r="W46" s="205">
        <v>3171.3612499999999</v>
      </c>
      <c r="X46" s="205">
        <v>3119.156254</v>
      </c>
      <c r="Y46" s="205">
        <v>3100.5440100000001</v>
      </c>
      <c r="Z46" s="205">
        <v>3027.5907109999998</v>
      </c>
      <c r="AA46" s="205">
        <v>3037.1433400000001</v>
      </c>
      <c r="AB46" s="205">
        <v>2968.1229199999998</v>
      </c>
      <c r="AC46" s="205">
        <v>2915.5492100000001</v>
      </c>
      <c r="AD46" s="205">
        <v>2911.5769949999999</v>
      </c>
      <c r="AE46" s="205">
        <v>2931.3084050000002</v>
      </c>
      <c r="AF46" s="205">
        <v>2873.1529829999999</v>
      </c>
      <c r="AG46" s="205">
        <v>2843.960736</v>
      </c>
      <c r="AH46" s="205">
        <v>2811.986723</v>
      </c>
      <c r="AI46" s="205">
        <v>2759.2096790000001</v>
      </c>
      <c r="AJ46" s="205">
        <v>2752.5639179999998</v>
      </c>
      <c r="AK46" s="205">
        <v>2731.2608789999999</v>
      </c>
      <c r="AL46" s="205">
        <v>2640.1554299999998</v>
      </c>
      <c r="AM46" s="205">
        <v>2645.3328499999998</v>
      </c>
      <c r="AN46" s="205">
        <v>2617.8762280000001</v>
      </c>
      <c r="AO46" s="205">
        <v>2604.2480989999999</v>
      </c>
      <c r="AP46" s="205">
        <v>2654.9571890000002</v>
      </c>
      <c r="AQ46" s="205">
        <v>2666.4854059999998</v>
      </c>
      <c r="AR46" s="205">
        <v>2656.5706030000001</v>
      </c>
      <c r="AS46" s="205">
        <v>2710.068088</v>
      </c>
      <c r="AT46" s="205">
        <v>2709.85158</v>
      </c>
      <c r="AU46" s="205">
        <v>2735.6791079999998</v>
      </c>
      <c r="AV46" s="205">
        <v>2767.1647459999999</v>
      </c>
      <c r="AW46" s="205">
        <v>2775.5689769999999</v>
      </c>
      <c r="AX46" s="205">
        <v>2767.0570630000002</v>
      </c>
      <c r="AY46" s="205">
        <v>2819.4978019999999</v>
      </c>
      <c r="AZ46" s="205">
        <v>2799.035167</v>
      </c>
      <c r="BA46" s="205">
        <v>2746.231072</v>
      </c>
      <c r="BB46" s="205">
        <v>2808.0168399999998</v>
      </c>
      <c r="BC46" s="205">
        <v>2824.1740116999999</v>
      </c>
      <c r="BD46" s="205">
        <v>2827.9468364999998</v>
      </c>
      <c r="BE46" s="205">
        <v>2834.0984555</v>
      </c>
      <c r="BF46" s="205">
        <v>2818.8844696000001</v>
      </c>
      <c r="BG46" s="205">
        <v>2830.0828583000002</v>
      </c>
      <c r="BH46" s="205">
        <v>2835.4659141000002</v>
      </c>
      <c r="BI46" s="249">
        <v>2828.5787645999999</v>
      </c>
      <c r="BJ46" s="249">
        <v>2806.7003417000001</v>
      </c>
      <c r="BK46" s="249">
        <v>2831.0838828999999</v>
      </c>
      <c r="BL46" s="249">
        <v>2805.9534991999999</v>
      </c>
      <c r="BM46" s="249">
        <v>2806.5047789</v>
      </c>
      <c r="BN46" s="249">
        <v>2815.2171423999998</v>
      </c>
      <c r="BO46" s="249">
        <v>2836.2285483999999</v>
      </c>
      <c r="BP46" s="249">
        <v>2830.5236543000001</v>
      </c>
      <c r="BQ46" s="249">
        <v>2835.2481207000001</v>
      </c>
      <c r="BR46" s="249">
        <v>2838.8160357000002</v>
      </c>
      <c r="BS46" s="249">
        <v>2834.3757756</v>
      </c>
      <c r="BT46" s="249">
        <v>2837.7547964</v>
      </c>
      <c r="BU46" s="249">
        <v>2841.3811159000002</v>
      </c>
      <c r="BV46" s="249">
        <v>2819.1697789999998</v>
      </c>
    </row>
    <row r="47" spans="1:74" s="325" customFormat="1" ht="12" customHeight="1" x14ac:dyDescent="0.25">
      <c r="A47" s="324"/>
      <c r="B47" s="636" t="s">
        <v>776</v>
      </c>
      <c r="C47" s="636"/>
      <c r="D47" s="636"/>
      <c r="E47" s="636"/>
      <c r="F47" s="636"/>
      <c r="G47" s="636"/>
      <c r="H47" s="636"/>
      <c r="I47" s="636"/>
      <c r="J47" s="636"/>
      <c r="K47" s="636"/>
      <c r="L47" s="636"/>
      <c r="M47" s="636"/>
      <c r="N47" s="636"/>
      <c r="O47" s="636"/>
      <c r="P47" s="636"/>
      <c r="Q47" s="615"/>
      <c r="AY47" s="400"/>
      <c r="AZ47" s="400"/>
      <c r="BA47" s="400"/>
      <c r="BB47" s="400"/>
      <c r="BC47" s="400"/>
      <c r="BD47" s="482"/>
      <c r="BE47" s="482"/>
      <c r="BF47" s="482"/>
      <c r="BG47" s="400"/>
      <c r="BH47" s="400"/>
      <c r="BI47" s="400"/>
      <c r="BJ47" s="400"/>
    </row>
    <row r="48" spans="1:74" s="325" customFormat="1" ht="12" customHeight="1" x14ac:dyDescent="0.25">
      <c r="A48" s="324"/>
      <c r="B48" s="635" t="s">
        <v>1018</v>
      </c>
      <c r="C48" s="615"/>
      <c r="D48" s="615"/>
      <c r="E48" s="615"/>
      <c r="F48" s="615"/>
      <c r="G48" s="615"/>
      <c r="H48" s="615"/>
      <c r="I48" s="615"/>
      <c r="J48" s="615"/>
      <c r="K48" s="615"/>
      <c r="L48" s="615"/>
      <c r="M48" s="615"/>
      <c r="N48" s="615"/>
      <c r="O48" s="615"/>
      <c r="P48" s="615"/>
      <c r="Q48" s="615"/>
      <c r="AY48" s="400"/>
      <c r="AZ48" s="400"/>
      <c r="BA48" s="400"/>
      <c r="BB48" s="400"/>
      <c r="BC48" s="400"/>
      <c r="BD48" s="482"/>
      <c r="BE48" s="482"/>
      <c r="BF48" s="482"/>
      <c r="BG48" s="400"/>
      <c r="BH48" s="400"/>
      <c r="BI48" s="400"/>
      <c r="BJ48" s="400"/>
    </row>
    <row r="49" spans="1:74" s="325" customFormat="1" ht="12" customHeight="1" x14ac:dyDescent="0.25">
      <c r="A49" s="324"/>
      <c r="B49" s="636" t="s">
        <v>1019</v>
      </c>
      <c r="C49" s="614"/>
      <c r="D49" s="614"/>
      <c r="E49" s="614"/>
      <c r="F49" s="614"/>
      <c r="G49" s="614"/>
      <c r="H49" s="614"/>
      <c r="I49" s="614"/>
      <c r="J49" s="614"/>
      <c r="K49" s="614"/>
      <c r="L49" s="614"/>
      <c r="M49" s="614"/>
      <c r="N49" s="614"/>
      <c r="O49" s="614"/>
      <c r="P49" s="614"/>
      <c r="Q49" s="615"/>
      <c r="AY49" s="400"/>
      <c r="AZ49" s="400"/>
      <c r="BA49" s="400"/>
      <c r="BB49" s="400"/>
      <c r="BC49" s="400"/>
      <c r="BD49" s="482"/>
      <c r="BE49" s="482"/>
      <c r="BF49" s="482"/>
      <c r="BG49" s="400"/>
      <c r="BH49" s="400"/>
      <c r="BI49" s="400"/>
      <c r="BJ49" s="400"/>
    </row>
    <row r="50" spans="1:74" s="325" customFormat="1" ht="12" customHeight="1" x14ac:dyDescent="0.25">
      <c r="A50" s="324"/>
      <c r="B50" s="637" t="s">
        <v>1020</v>
      </c>
      <c r="C50" s="637"/>
      <c r="D50" s="637"/>
      <c r="E50" s="637"/>
      <c r="F50" s="637"/>
      <c r="G50" s="637"/>
      <c r="H50" s="637"/>
      <c r="I50" s="637"/>
      <c r="J50" s="637"/>
      <c r="K50" s="637"/>
      <c r="L50" s="637"/>
      <c r="M50" s="637"/>
      <c r="N50" s="637"/>
      <c r="O50" s="637"/>
      <c r="P50" s="637"/>
      <c r="Q50" s="637"/>
      <c r="AY50" s="400"/>
      <c r="AZ50" s="400"/>
      <c r="BA50" s="400"/>
      <c r="BB50" s="400"/>
      <c r="BC50" s="400"/>
      <c r="BD50" s="482"/>
      <c r="BE50" s="482"/>
      <c r="BF50" s="482"/>
      <c r="BG50" s="400"/>
      <c r="BH50" s="400"/>
      <c r="BI50" s="400"/>
      <c r="BJ50" s="400"/>
    </row>
    <row r="51" spans="1:74" s="325" customFormat="1" ht="12" customHeight="1" x14ac:dyDescent="0.25">
      <c r="A51" s="324"/>
      <c r="B51" s="621" t="s">
        <v>787</v>
      </c>
      <c r="C51" s="603"/>
      <c r="D51" s="603"/>
      <c r="E51" s="603"/>
      <c r="F51" s="603"/>
      <c r="G51" s="603"/>
      <c r="H51" s="603"/>
      <c r="I51" s="603"/>
      <c r="J51" s="603"/>
      <c r="K51" s="603"/>
      <c r="L51" s="603"/>
      <c r="M51" s="603"/>
      <c r="N51" s="603"/>
      <c r="O51" s="603"/>
      <c r="P51" s="603"/>
      <c r="Q51" s="603"/>
      <c r="R51" s="120"/>
      <c r="AY51" s="400"/>
      <c r="AZ51" s="400"/>
      <c r="BA51" s="400"/>
      <c r="BB51" s="400"/>
      <c r="BC51" s="400"/>
      <c r="BD51" s="482"/>
      <c r="BE51" s="482"/>
      <c r="BF51" s="482"/>
      <c r="BG51" s="400"/>
      <c r="BH51" s="400"/>
      <c r="BI51" s="400"/>
      <c r="BJ51" s="400"/>
    </row>
    <row r="52" spans="1:74" s="325" customFormat="1" ht="12" customHeight="1" x14ac:dyDescent="0.2">
      <c r="A52" s="324"/>
      <c r="B52" s="636" t="s">
        <v>1413</v>
      </c>
      <c r="C52" s="614"/>
      <c r="D52" s="614"/>
      <c r="E52" s="614"/>
      <c r="F52" s="614"/>
      <c r="G52" s="614"/>
      <c r="H52" s="614"/>
      <c r="I52" s="614"/>
      <c r="J52" s="614"/>
      <c r="K52" s="614"/>
      <c r="L52" s="614"/>
      <c r="M52" s="614"/>
      <c r="N52" s="614"/>
      <c r="O52" s="614"/>
      <c r="P52" s="614"/>
      <c r="Q52" s="615"/>
      <c r="R52" s="120"/>
      <c r="AY52" s="400"/>
      <c r="AZ52" s="400"/>
      <c r="BA52" s="400"/>
      <c r="BB52" s="400"/>
      <c r="BC52" s="400"/>
      <c r="BD52" s="482"/>
      <c r="BE52" s="482"/>
      <c r="BF52" s="482"/>
      <c r="BG52" s="400"/>
      <c r="BH52" s="400"/>
      <c r="BI52" s="400"/>
      <c r="BJ52" s="400"/>
    </row>
    <row r="53" spans="1:74" s="325" customFormat="1" ht="12" customHeight="1" x14ac:dyDescent="0.2">
      <c r="A53" s="324"/>
      <c r="B53" s="636" t="s">
        <v>1412</v>
      </c>
      <c r="C53" s="615"/>
      <c r="D53" s="615"/>
      <c r="E53" s="615"/>
      <c r="F53" s="615"/>
      <c r="G53" s="615"/>
      <c r="H53" s="615"/>
      <c r="I53" s="615"/>
      <c r="J53" s="615"/>
      <c r="K53" s="615"/>
      <c r="L53" s="615"/>
      <c r="M53" s="615"/>
      <c r="N53" s="615"/>
      <c r="O53" s="615"/>
      <c r="P53" s="615"/>
      <c r="Q53" s="615"/>
      <c r="R53" s="120"/>
      <c r="AY53" s="400"/>
      <c r="AZ53" s="400"/>
      <c r="BA53" s="400"/>
      <c r="BB53" s="400"/>
      <c r="BC53" s="400"/>
      <c r="BD53" s="482"/>
      <c r="BE53" s="482"/>
      <c r="BF53" s="482"/>
      <c r="BG53" s="400"/>
      <c r="BH53" s="400"/>
      <c r="BI53" s="400"/>
      <c r="BJ53" s="400"/>
    </row>
    <row r="54" spans="1:74" s="325" customFormat="1" ht="12" customHeight="1" x14ac:dyDescent="0.2">
      <c r="A54" s="324"/>
      <c r="B54" s="636" t="s">
        <v>1366</v>
      </c>
      <c r="C54" s="615"/>
      <c r="D54" s="615"/>
      <c r="E54" s="615"/>
      <c r="F54" s="615"/>
      <c r="G54" s="615"/>
      <c r="H54" s="615"/>
      <c r="I54" s="615"/>
      <c r="J54" s="615"/>
      <c r="K54" s="615"/>
      <c r="L54" s="615"/>
      <c r="M54" s="615"/>
      <c r="N54" s="615"/>
      <c r="O54" s="615"/>
      <c r="P54" s="615"/>
      <c r="Q54" s="615"/>
      <c r="R54" s="120"/>
      <c r="AY54" s="400"/>
      <c r="AZ54" s="400"/>
      <c r="BA54" s="400"/>
      <c r="BB54" s="400"/>
      <c r="BC54" s="400"/>
      <c r="BD54" s="482"/>
      <c r="BE54" s="482"/>
      <c r="BF54" s="482"/>
      <c r="BG54" s="400"/>
      <c r="BH54" s="400"/>
      <c r="BI54" s="400"/>
      <c r="BJ54" s="400"/>
    </row>
    <row r="55" spans="1:74" s="325" customFormat="1" ht="12" customHeight="1" x14ac:dyDescent="0.25">
      <c r="A55" s="324"/>
      <c r="B55" s="637" t="s">
        <v>1224</v>
      </c>
      <c r="C55" s="637"/>
      <c r="D55" s="637"/>
      <c r="E55" s="637"/>
      <c r="F55" s="637"/>
      <c r="G55" s="637"/>
      <c r="H55" s="637"/>
      <c r="I55" s="637"/>
      <c r="J55" s="637"/>
      <c r="K55" s="637"/>
      <c r="L55" s="637"/>
      <c r="M55" s="637"/>
      <c r="N55" s="637"/>
      <c r="O55" s="637"/>
      <c r="P55" s="637"/>
      <c r="Q55" s="637"/>
      <c r="R55" s="637"/>
      <c r="AY55" s="400"/>
      <c r="AZ55" s="400"/>
      <c r="BA55" s="400"/>
      <c r="BB55" s="400"/>
      <c r="BC55" s="400"/>
      <c r="BD55" s="482"/>
      <c r="BE55" s="482"/>
      <c r="BF55" s="482"/>
      <c r="BG55" s="400"/>
      <c r="BH55" s="400"/>
      <c r="BI55" s="400"/>
      <c r="BJ55" s="400"/>
    </row>
    <row r="56" spans="1:74" s="325" customFormat="1" ht="12" customHeight="1" x14ac:dyDescent="0.25">
      <c r="A56" s="324"/>
      <c r="B56" s="637" t="s">
        <v>1367</v>
      </c>
      <c r="C56" s="637"/>
      <c r="D56" s="637"/>
      <c r="E56" s="637"/>
      <c r="F56" s="637"/>
      <c r="G56" s="637"/>
      <c r="H56" s="637"/>
      <c r="I56" s="637"/>
      <c r="J56" s="637"/>
      <c r="K56" s="637"/>
      <c r="L56" s="637"/>
      <c r="M56" s="637"/>
      <c r="N56" s="637"/>
      <c r="O56" s="637"/>
      <c r="P56" s="637"/>
      <c r="Q56" s="637"/>
      <c r="R56" s="556"/>
      <c r="AY56" s="400"/>
      <c r="AZ56" s="400"/>
      <c r="BA56" s="400"/>
      <c r="BB56" s="400"/>
      <c r="BC56" s="400"/>
      <c r="BD56" s="482"/>
      <c r="BE56" s="482"/>
      <c r="BF56" s="482"/>
      <c r="BG56" s="400"/>
      <c r="BH56" s="400"/>
      <c r="BI56" s="400"/>
      <c r="BJ56" s="400"/>
    </row>
    <row r="57" spans="1:74" s="325" customFormat="1" ht="12" customHeight="1" x14ac:dyDescent="0.25">
      <c r="A57" s="324"/>
      <c r="B57" s="611" t="str">
        <f>"Notes: "&amp;"EIA completed modeling and analysis for this report on " &amp;Dates!$D$2&amp;"."</f>
        <v>Notes: EIA completed modeling and analysis for this report on Thursday November 2, 2023.</v>
      </c>
      <c r="C57" s="612"/>
      <c r="D57" s="612"/>
      <c r="E57" s="612"/>
      <c r="F57" s="612"/>
      <c r="G57" s="612"/>
      <c r="H57" s="612"/>
      <c r="I57" s="612"/>
      <c r="J57" s="612"/>
      <c r="K57" s="612"/>
      <c r="L57" s="612"/>
      <c r="M57" s="612"/>
      <c r="N57" s="612"/>
      <c r="O57" s="612"/>
      <c r="P57" s="612"/>
      <c r="Q57" s="612"/>
      <c r="AY57" s="400"/>
      <c r="AZ57" s="400"/>
      <c r="BA57" s="400"/>
      <c r="BB57" s="400"/>
      <c r="BC57" s="400"/>
      <c r="BD57" s="482"/>
      <c r="BE57" s="482"/>
      <c r="BF57" s="482"/>
      <c r="BG57" s="400"/>
      <c r="BH57" s="400"/>
      <c r="BI57" s="400"/>
      <c r="BJ57" s="400"/>
    </row>
    <row r="58" spans="1:74" s="325" customFormat="1" ht="12" customHeight="1" x14ac:dyDescent="0.25">
      <c r="A58" s="324"/>
      <c r="B58" s="623" t="s">
        <v>337</v>
      </c>
      <c r="C58" s="614"/>
      <c r="D58" s="614"/>
      <c r="E58" s="614"/>
      <c r="F58" s="614"/>
      <c r="G58" s="614"/>
      <c r="H58" s="614"/>
      <c r="I58" s="614"/>
      <c r="J58" s="614"/>
      <c r="K58" s="614"/>
      <c r="L58" s="614"/>
      <c r="M58" s="614"/>
      <c r="N58" s="614"/>
      <c r="O58" s="614"/>
      <c r="P58" s="614"/>
      <c r="Q58" s="615"/>
      <c r="AY58" s="400"/>
      <c r="AZ58" s="400"/>
      <c r="BA58" s="400"/>
      <c r="BB58" s="400"/>
      <c r="BC58" s="400"/>
      <c r="BD58" s="482"/>
      <c r="BE58" s="482"/>
      <c r="BF58" s="482"/>
      <c r="BG58" s="400"/>
      <c r="BH58" s="400"/>
      <c r="BI58" s="400"/>
      <c r="BJ58" s="400"/>
    </row>
    <row r="59" spans="1:74" s="325" customFormat="1" ht="12" customHeight="1" x14ac:dyDescent="0.25">
      <c r="A59" s="324"/>
      <c r="B59" s="634" t="s">
        <v>1368</v>
      </c>
      <c r="C59" s="615"/>
      <c r="D59" s="615"/>
      <c r="E59" s="615"/>
      <c r="F59" s="615"/>
      <c r="G59" s="615"/>
      <c r="H59" s="615"/>
      <c r="I59" s="615"/>
      <c r="J59" s="615"/>
      <c r="K59" s="615"/>
      <c r="L59" s="615"/>
      <c r="M59" s="615"/>
      <c r="N59" s="615"/>
      <c r="O59" s="615"/>
      <c r="P59" s="615"/>
      <c r="Q59" s="615"/>
      <c r="AY59" s="400"/>
      <c r="AZ59" s="400"/>
      <c r="BA59" s="400"/>
      <c r="BB59" s="400"/>
      <c r="BC59" s="400"/>
      <c r="BD59" s="482"/>
      <c r="BE59" s="482"/>
      <c r="BF59" s="482"/>
      <c r="BG59" s="400"/>
      <c r="BH59" s="400"/>
      <c r="BI59" s="400"/>
      <c r="BJ59" s="400"/>
    </row>
    <row r="60" spans="1:74" s="326" customFormat="1" ht="12" customHeight="1" x14ac:dyDescent="0.25">
      <c r="A60" s="322"/>
      <c r="B60" s="623" t="s">
        <v>806</v>
      </c>
      <c r="C60" s="624"/>
      <c r="D60" s="624"/>
      <c r="E60" s="624"/>
      <c r="F60" s="624"/>
      <c r="G60" s="624"/>
      <c r="H60" s="624"/>
      <c r="I60" s="624"/>
      <c r="J60" s="624"/>
      <c r="K60" s="624"/>
      <c r="L60" s="624"/>
      <c r="M60" s="624"/>
      <c r="N60" s="624"/>
      <c r="O60" s="624"/>
      <c r="P60" s="624"/>
      <c r="Q60" s="615"/>
      <c r="R60" s="325"/>
      <c r="AY60" s="399"/>
      <c r="AZ60" s="399"/>
      <c r="BA60" s="399"/>
      <c r="BB60" s="399"/>
      <c r="BC60" s="399"/>
      <c r="BD60" s="481"/>
      <c r="BE60" s="481"/>
      <c r="BF60" s="481"/>
      <c r="BG60" s="399"/>
      <c r="BH60" s="399"/>
      <c r="BI60" s="399"/>
      <c r="BJ60" s="399"/>
    </row>
    <row r="61" spans="1:74" ht="12" customHeight="1" x14ac:dyDescent="0.25">
      <c r="B61" s="631" t="s">
        <v>1246</v>
      </c>
      <c r="C61" s="615"/>
      <c r="D61" s="615"/>
      <c r="E61" s="615"/>
      <c r="F61" s="615"/>
      <c r="G61" s="615"/>
      <c r="H61" s="615"/>
      <c r="I61" s="615"/>
      <c r="J61" s="615"/>
      <c r="K61" s="615"/>
      <c r="L61" s="615"/>
      <c r="M61" s="615"/>
      <c r="N61" s="615"/>
      <c r="O61" s="615"/>
      <c r="P61" s="615"/>
      <c r="Q61" s="615"/>
      <c r="R61" s="326"/>
      <c r="BK61" s="299"/>
      <c r="BL61" s="299"/>
      <c r="BM61" s="299"/>
      <c r="BN61" s="299"/>
      <c r="BO61" s="299"/>
      <c r="BP61" s="299"/>
      <c r="BQ61" s="299"/>
      <c r="BR61" s="299"/>
      <c r="BS61" s="299"/>
      <c r="BT61" s="299"/>
      <c r="BU61" s="299"/>
      <c r="BV61" s="299"/>
    </row>
    <row r="62" spans="1:74" x14ac:dyDescent="0.25">
      <c r="BK62" s="299"/>
      <c r="BL62" s="299"/>
      <c r="BM62" s="299"/>
      <c r="BN62" s="299"/>
      <c r="BO62" s="299"/>
      <c r="BP62" s="299"/>
      <c r="BQ62" s="299"/>
      <c r="BR62" s="299"/>
      <c r="BS62" s="299"/>
      <c r="BT62" s="299"/>
      <c r="BU62" s="299"/>
      <c r="BV62" s="299"/>
    </row>
    <row r="63" spans="1:74" x14ac:dyDescent="0.25">
      <c r="BK63" s="299"/>
      <c r="BL63" s="299"/>
      <c r="BM63" s="299"/>
      <c r="BN63" s="299"/>
      <c r="BO63" s="299"/>
      <c r="BP63" s="299"/>
      <c r="BQ63" s="299"/>
      <c r="BR63" s="299"/>
      <c r="BS63" s="299"/>
      <c r="BT63" s="299"/>
      <c r="BU63" s="299"/>
      <c r="BV63" s="299"/>
    </row>
    <row r="64" spans="1: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sheetData>
  <mergeCells count="23">
    <mergeCell ref="A1:A2"/>
    <mergeCell ref="B51:Q51"/>
    <mergeCell ref="B52:Q52"/>
    <mergeCell ref="B53:Q53"/>
    <mergeCell ref="B54:Q54"/>
    <mergeCell ref="B47:Q47"/>
    <mergeCell ref="AM3:AX3"/>
    <mergeCell ref="AY3:BJ3"/>
    <mergeCell ref="BK3:BV3"/>
    <mergeCell ref="B1:AL1"/>
    <mergeCell ref="C3:N3"/>
    <mergeCell ref="O3:Z3"/>
    <mergeCell ref="AA3:AL3"/>
    <mergeCell ref="B61:Q61"/>
    <mergeCell ref="B59:Q59"/>
    <mergeCell ref="B60:Q60"/>
    <mergeCell ref="B48:Q48"/>
    <mergeCell ref="B49:Q49"/>
    <mergeCell ref="B50:Q50"/>
    <mergeCell ref="B58:Q58"/>
    <mergeCell ref="B57:Q57"/>
    <mergeCell ref="B56:Q56"/>
    <mergeCell ref="B55:R55"/>
  </mergeCells>
  <phoneticPr fontId="3"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42"/>
  <sheetViews>
    <sheetView workbookViewId="0">
      <pane xSplit="2" ySplit="4" topLeftCell="BA5" activePane="bottomRight" state="frozen"/>
      <selection activeCell="BF63" sqref="BF63"/>
      <selection pane="topRight" activeCell="BF63" sqref="BF63"/>
      <selection pane="bottomLeft" activeCell="BF63" sqref="BF63"/>
      <selection pane="bottomRight" activeCell="BH6" sqref="BH6:BH48"/>
    </sheetView>
  </sheetViews>
  <sheetFormatPr defaultColWidth="8.54296875" defaultRowHeight="10.5" x14ac:dyDescent="0.25"/>
  <cols>
    <col min="1" max="1" width="11.54296875" style="127" customWidth="1"/>
    <col min="2" max="2" width="35.269531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3.4" customHeight="1" x14ac:dyDescent="0.3">
      <c r="A1" s="600" t="s">
        <v>771</v>
      </c>
      <c r="B1" s="638" t="s">
        <v>1232</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row>
    <row r="2" spans="1:74" ht="12.5" x14ac:dyDescent="0.25">
      <c r="A2" s="601"/>
      <c r="B2" s="402" t="str">
        <f>"U.S. Energy Information Administration  |  Short-Term Energy Outlook  - "&amp;Dates!D1</f>
        <v>U.S. Energy Information Administration  |  Short-Term Energy Outlook  - November 2023</v>
      </c>
      <c r="C2" s="403"/>
      <c r="D2" s="403"/>
      <c r="E2" s="403"/>
      <c r="F2" s="403"/>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403"/>
      <c r="AL2" s="403"/>
    </row>
    <row r="3" spans="1:74" s="9" customFormat="1" ht="13" x14ac:dyDescent="0.3">
      <c r="A3" s="591" t="s">
        <v>1278</v>
      </c>
      <c r="B3" s="576"/>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s="9" customFormat="1"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BG5" s="476"/>
      <c r="BK5" s="299"/>
      <c r="BL5" s="299"/>
      <c r="BM5" s="299"/>
      <c r="BN5" s="299"/>
      <c r="BO5" s="299"/>
      <c r="BP5" s="299"/>
      <c r="BQ5" s="299"/>
      <c r="BR5" s="299"/>
      <c r="BS5" s="299"/>
      <c r="BT5" s="299"/>
      <c r="BU5" s="299"/>
      <c r="BV5" s="299"/>
    </row>
    <row r="6" spans="1:74" ht="11.15" customHeight="1" x14ac:dyDescent="0.25">
      <c r="A6" s="127" t="s">
        <v>348</v>
      </c>
      <c r="B6" s="134" t="s">
        <v>361</v>
      </c>
      <c r="C6" s="202">
        <v>26.095634077</v>
      </c>
      <c r="D6" s="202">
        <v>26.027260543000001</v>
      </c>
      <c r="E6" s="202">
        <v>26.375463464999999</v>
      </c>
      <c r="F6" s="202">
        <v>26.761214732999999</v>
      </c>
      <c r="G6" s="202">
        <v>26.636828657999999</v>
      </c>
      <c r="H6" s="202">
        <v>26.836060400000001</v>
      </c>
      <c r="I6" s="202">
        <v>26.406907077</v>
      </c>
      <c r="J6" s="202">
        <v>27.107386818999998</v>
      </c>
      <c r="K6" s="202">
        <v>27.165579733000001</v>
      </c>
      <c r="L6" s="202">
        <v>27.450245755000001</v>
      </c>
      <c r="M6" s="202">
        <v>28.027181732999999</v>
      </c>
      <c r="N6" s="202">
        <v>28.197791594000002</v>
      </c>
      <c r="O6" s="202">
        <v>28.129288319</v>
      </c>
      <c r="P6" s="202">
        <v>27.866290797000001</v>
      </c>
      <c r="Q6" s="202">
        <v>27.895338158000001</v>
      </c>
      <c r="R6" s="202">
        <v>25.437638233000001</v>
      </c>
      <c r="S6" s="202">
        <v>22.869857415999999</v>
      </c>
      <c r="T6" s="202">
        <v>24.531799567</v>
      </c>
      <c r="U6" s="202">
        <v>25.361257835</v>
      </c>
      <c r="V6" s="202">
        <v>24.828906319000001</v>
      </c>
      <c r="W6" s="202">
        <v>25.290589567000001</v>
      </c>
      <c r="X6" s="202">
        <v>25.068614964999998</v>
      </c>
      <c r="Y6" s="202">
        <v>26.219590199999999</v>
      </c>
      <c r="Z6" s="202">
        <v>26.043907513000001</v>
      </c>
      <c r="AA6" s="202">
        <v>26.141440303</v>
      </c>
      <c r="AB6" s="202">
        <v>23.507868829</v>
      </c>
      <c r="AC6" s="202">
        <v>26.223039076999999</v>
      </c>
      <c r="AD6" s="202">
        <v>26.214075099999999</v>
      </c>
      <c r="AE6" s="202">
        <v>26.576025690000002</v>
      </c>
      <c r="AF6" s="202">
        <v>26.687885566999999</v>
      </c>
      <c r="AG6" s="202">
        <v>26.817527626</v>
      </c>
      <c r="AH6" s="202">
        <v>26.504464403</v>
      </c>
      <c r="AI6" s="202">
        <v>25.959453411999998</v>
      </c>
      <c r="AJ6" s="202">
        <v>27.334367112999999</v>
      </c>
      <c r="AK6" s="202">
        <v>27.747980644999998</v>
      </c>
      <c r="AL6" s="202">
        <v>27.498984221000001</v>
      </c>
      <c r="AM6" s="202">
        <v>26.823594916000001</v>
      </c>
      <c r="AN6" s="202">
        <v>26.726117238</v>
      </c>
      <c r="AO6" s="202">
        <v>27.833661904</v>
      </c>
      <c r="AP6" s="202">
        <v>27.605988330999999</v>
      </c>
      <c r="AQ6" s="202">
        <v>27.514722348999999</v>
      </c>
      <c r="AR6" s="202">
        <v>27.835814287000002</v>
      </c>
      <c r="AS6" s="202">
        <v>28.20026622</v>
      </c>
      <c r="AT6" s="202">
        <v>28.121217129000001</v>
      </c>
      <c r="AU6" s="202">
        <v>28.487565522000001</v>
      </c>
      <c r="AV6" s="202">
        <v>28.710521988</v>
      </c>
      <c r="AW6" s="202">
        <v>28.872554132000001</v>
      </c>
      <c r="AX6" s="202">
        <v>28.041003355000001</v>
      </c>
      <c r="AY6" s="202">
        <v>28.710935263</v>
      </c>
      <c r="AZ6" s="202">
        <v>28.721427357</v>
      </c>
      <c r="BA6" s="202">
        <v>29.293508871</v>
      </c>
      <c r="BB6" s="202">
        <v>29.269256933000001</v>
      </c>
      <c r="BC6" s="202">
        <v>28.910720809000001</v>
      </c>
      <c r="BD6" s="202">
        <v>29.700326807</v>
      </c>
      <c r="BE6" s="202">
        <v>29.928024295</v>
      </c>
      <c r="BF6" s="202">
        <v>30.158440077000002</v>
      </c>
      <c r="BG6" s="202">
        <v>30.091386252</v>
      </c>
      <c r="BH6" s="202">
        <v>30.317968445000002</v>
      </c>
      <c r="BI6" s="297">
        <v>30.384945344999998</v>
      </c>
      <c r="BJ6" s="297">
        <v>30.326361124000002</v>
      </c>
      <c r="BK6" s="297">
        <v>30.184118429000002</v>
      </c>
      <c r="BL6" s="297">
        <v>30.106947376000001</v>
      </c>
      <c r="BM6" s="297">
        <v>30.129706444</v>
      </c>
      <c r="BN6" s="297">
        <v>29.869877120999998</v>
      </c>
      <c r="BO6" s="297">
        <v>29.790699030999999</v>
      </c>
      <c r="BP6" s="297">
        <v>29.971634554000001</v>
      </c>
      <c r="BQ6" s="297">
        <v>30.157605030999999</v>
      </c>
      <c r="BR6" s="297">
        <v>30.231003243</v>
      </c>
      <c r="BS6" s="297">
        <v>30.027747709</v>
      </c>
      <c r="BT6" s="297">
        <v>30.225737240000001</v>
      </c>
      <c r="BU6" s="297">
        <v>30.635241085000001</v>
      </c>
      <c r="BV6" s="297">
        <v>30.766894046000001</v>
      </c>
    </row>
    <row r="7" spans="1:74" ht="11.15" customHeight="1" x14ac:dyDescent="0.25">
      <c r="A7" s="127" t="s">
        <v>240</v>
      </c>
      <c r="B7" s="135" t="s">
        <v>328</v>
      </c>
      <c r="C7" s="202">
        <v>5.3671309999999997</v>
      </c>
      <c r="D7" s="202">
        <v>5.3881309999999996</v>
      </c>
      <c r="E7" s="202">
        <v>5.4731310000000004</v>
      </c>
      <c r="F7" s="202">
        <v>5.517131</v>
      </c>
      <c r="G7" s="202">
        <v>5.3421310000000002</v>
      </c>
      <c r="H7" s="202">
        <v>5.4791309999999998</v>
      </c>
      <c r="I7" s="202">
        <v>5.4751310000000002</v>
      </c>
      <c r="J7" s="202">
        <v>5.5021310000000003</v>
      </c>
      <c r="K7" s="202">
        <v>5.3591309999999996</v>
      </c>
      <c r="L7" s="202">
        <v>5.4301310000000003</v>
      </c>
      <c r="M7" s="202">
        <v>5.6231309999999999</v>
      </c>
      <c r="N7" s="202">
        <v>5.7681310000000003</v>
      </c>
      <c r="O7" s="202">
        <v>5.5714041999999999</v>
      </c>
      <c r="P7" s="202">
        <v>5.6874041999999996</v>
      </c>
      <c r="Q7" s="202">
        <v>5.5974041999999997</v>
      </c>
      <c r="R7" s="202">
        <v>4.9664042000000004</v>
      </c>
      <c r="S7" s="202">
        <v>4.7114041999999996</v>
      </c>
      <c r="T7" s="202">
        <v>4.9804041999999997</v>
      </c>
      <c r="U7" s="202">
        <v>4.9444042000000001</v>
      </c>
      <c r="V7" s="202">
        <v>4.8364041999999996</v>
      </c>
      <c r="W7" s="202">
        <v>4.9684042000000002</v>
      </c>
      <c r="X7" s="202">
        <v>5.2554042000000001</v>
      </c>
      <c r="Y7" s="202">
        <v>5.5844041999999998</v>
      </c>
      <c r="Z7" s="202">
        <v>5.7274041999999996</v>
      </c>
      <c r="AA7" s="202">
        <v>5.7187850999999998</v>
      </c>
      <c r="AB7" s="202">
        <v>5.5137850999999998</v>
      </c>
      <c r="AC7" s="202">
        <v>5.6177850999999999</v>
      </c>
      <c r="AD7" s="202">
        <v>5.2427850999999999</v>
      </c>
      <c r="AE7" s="202">
        <v>5.3347851000000004</v>
      </c>
      <c r="AF7" s="202">
        <v>5.5237850999999996</v>
      </c>
      <c r="AG7" s="202">
        <v>5.6507851000000002</v>
      </c>
      <c r="AH7" s="202">
        <v>5.4665697707999996</v>
      </c>
      <c r="AI7" s="202">
        <v>5.3385697708000004</v>
      </c>
      <c r="AJ7" s="202">
        <v>5.7025697708000003</v>
      </c>
      <c r="AK7" s="202">
        <v>5.7725697707999997</v>
      </c>
      <c r="AL7" s="202">
        <v>5.5555697708</v>
      </c>
      <c r="AM7" s="202">
        <v>5.4868128907999996</v>
      </c>
      <c r="AN7" s="202">
        <v>5.7272735364000003</v>
      </c>
      <c r="AO7" s="202">
        <v>5.7582210287000004</v>
      </c>
      <c r="AP7" s="202">
        <v>5.6019283986000001</v>
      </c>
      <c r="AQ7" s="202">
        <v>5.4099762480000004</v>
      </c>
      <c r="AR7" s="202">
        <v>5.5345326208000003</v>
      </c>
      <c r="AS7" s="202">
        <v>5.7283759405000003</v>
      </c>
      <c r="AT7" s="202">
        <v>5.7509920000000001</v>
      </c>
      <c r="AU7" s="202">
        <v>5.6772192969999997</v>
      </c>
      <c r="AV7" s="202">
        <v>5.8057309334999996</v>
      </c>
      <c r="AW7" s="202">
        <v>5.9174413741</v>
      </c>
      <c r="AX7" s="202">
        <v>6.0106719999999996</v>
      </c>
      <c r="AY7" s="202">
        <v>5.8202629741000003</v>
      </c>
      <c r="AZ7" s="202">
        <v>5.7241</v>
      </c>
      <c r="BA7" s="202">
        <v>5.8240999999999996</v>
      </c>
      <c r="BB7" s="202">
        <v>5.6285999999999996</v>
      </c>
      <c r="BC7" s="202">
        <v>5.2139124569000002</v>
      </c>
      <c r="BD7" s="202">
        <v>5.4878655807000003</v>
      </c>
      <c r="BE7" s="202">
        <v>5.8158729416000003</v>
      </c>
      <c r="BF7" s="202">
        <v>5.8412967052999996</v>
      </c>
      <c r="BG7" s="202">
        <v>5.7405087825000001</v>
      </c>
      <c r="BH7" s="202">
        <v>5.9223776290999997</v>
      </c>
      <c r="BI7" s="297">
        <v>6.0120844784000003</v>
      </c>
      <c r="BJ7" s="297">
        <v>6.0610354534999997</v>
      </c>
      <c r="BK7" s="297">
        <v>6.0207727881000004</v>
      </c>
      <c r="BL7" s="297">
        <v>5.9973819652999998</v>
      </c>
      <c r="BM7" s="297">
        <v>5.9461533837999996</v>
      </c>
      <c r="BN7" s="297">
        <v>5.7010955515999999</v>
      </c>
      <c r="BO7" s="297">
        <v>5.5793414613000003</v>
      </c>
      <c r="BP7" s="297">
        <v>5.6664612453999998</v>
      </c>
      <c r="BQ7" s="297">
        <v>5.8815254406999999</v>
      </c>
      <c r="BR7" s="297">
        <v>5.8871346434999996</v>
      </c>
      <c r="BS7" s="297">
        <v>5.7537943909999996</v>
      </c>
      <c r="BT7" s="297">
        <v>5.9355390653000004</v>
      </c>
      <c r="BU7" s="297">
        <v>6.0759600695999998</v>
      </c>
      <c r="BV7" s="297">
        <v>6.1534022742000003</v>
      </c>
    </row>
    <row r="8" spans="1:74" ht="11.15" customHeight="1" x14ac:dyDescent="0.25">
      <c r="A8" s="127" t="s">
        <v>241</v>
      </c>
      <c r="B8" s="135" t="s">
        <v>329</v>
      </c>
      <c r="C8" s="202">
        <v>1.8580444</v>
      </c>
      <c r="D8" s="202">
        <v>1.9388444</v>
      </c>
      <c r="E8" s="202">
        <v>1.9323444000000001</v>
      </c>
      <c r="F8" s="202">
        <v>1.9123444000000001</v>
      </c>
      <c r="G8" s="202">
        <v>1.8960444000000001</v>
      </c>
      <c r="H8" s="202">
        <v>1.9000444000000001</v>
      </c>
      <c r="I8" s="202">
        <v>1.8969444</v>
      </c>
      <c r="J8" s="202">
        <v>1.9252444</v>
      </c>
      <c r="K8" s="202">
        <v>1.9531444</v>
      </c>
      <c r="L8" s="202">
        <v>1.8985444</v>
      </c>
      <c r="M8" s="202">
        <v>1.9360444000000001</v>
      </c>
      <c r="N8" s="202">
        <v>1.9518443999999999</v>
      </c>
      <c r="O8" s="202">
        <v>1.9912847</v>
      </c>
      <c r="P8" s="202">
        <v>1.9943846999999999</v>
      </c>
      <c r="Q8" s="202">
        <v>2.0108847000000001</v>
      </c>
      <c r="R8" s="202">
        <v>1.9956847</v>
      </c>
      <c r="S8" s="202">
        <v>1.9110847</v>
      </c>
      <c r="T8" s="202">
        <v>1.8951846999999999</v>
      </c>
      <c r="U8" s="202">
        <v>1.8790846999999999</v>
      </c>
      <c r="V8" s="202">
        <v>1.9207847</v>
      </c>
      <c r="W8" s="202">
        <v>1.9221847000000001</v>
      </c>
      <c r="X8" s="202">
        <v>1.8871846999999999</v>
      </c>
      <c r="Y8" s="202">
        <v>1.8867847</v>
      </c>
      <c r="Z8" s="202">
        <v>1.9119847000000001</v>
      </c>
      <c r="AA8" s="202">
        <v>1.9014853</v>
      </c>
      <c r="AB8" s="202">
        <v>1.9274853000000001</v>
      </c>
      <c r="AC8" s="202">
        <v>1.9521853</v>
      </c>
      <c r="AD8" s="202">
        <v>1.9481853</v>
      </c>
      <c r="AE8" s="202">
        <v>1.9467852999999999</v>
      </c>
      <c r="AF8" s="202">
        <v>1.9409852999999999</v>
      </c>
      <c r="AG8" s="202">
        <v>1.9313853000000001</v>
      </c>
      <c r="AH8" s="202">
        <v>1.8633573745000001</v>
      </c>
      <c r="AI8" s="202">
        <v>1.8997573745</v>
      </c>
      <c r="AJ8" s="202">
        <v>1.9128573744999999</v>
      </c>
      <c r="AK8" s="202">
        <v>1.9317573745000001</v>
      </c>
      <c r="AL8" s="202">
        <v>1.9288726111000001</v>
      </c>
      <c r="AM8" s="202">
        <v>1.9293205094999999</v>
      </c>
      <c r="AN8" s="202">
        <v>1.9101271657000001</v>
      </c>
      <c r="AO8" s="202">
        <v>1.9013271656999999</v>
      </c>
      <c r="AP8" s="202">
        <v>1.8833271656999999</v>
      </c>
      <c r="AQ8" s="202">
        <v>1.8924271657</v>
      </c>
      <c r="AR8" s="202">
        <v>1.9005271657</v>
      </c>
      <c r="AS8" s="202">
        <v>1.8969261181999999</v>
      </c>
      <c r="AT8" s="202">
        <v>1.90316</v>
      </c>
      <c r="AU8" s="202">
        <v>1.9009344581000001</v>
      </c>
      <c r="AV8" s="202">
        <v>1.9027517641</v>
      </c>
      <c r="AW8" s="202">
        <v>1.9091932241</v>
      </c>
      <c r="AX8" s="202">
        <v>1.901535</v>
      </c>
      <c r="AY8" s="202">
        <v>1.9912962241000001</v>
      </c>
      <c r="AZ8" s="202">
        <v>2.1116000000000001</v>
      </c>
      <c r="BA8" s="202">
        <v>2.1217000000000001</v>
      </c>
      <c r="BB8" s="202">
        <v>2.1602999999999999</v>
      </c>
      <c r="BC8" s="202">
        <v>2.1640912552999998</v>
      </c>
      <c r="BD8" s="202">
        <v>2.1481418257999998</v>
      </c>
      <c r="BE8" s="202">
        <v>2.0912664184</v>
      </c>
      <c r="BF8" s="202">
        <v>2.1091501138000002</v>
      </c>
      <c r="BG8" s="202">
        <v>2.1226184587999999</v>
      </c>
      <c r="BH8" s="202">
        <v>2.1174594588</v>
      </c>
      <c r="BI8" s="297">
        <v>2.1036746660999999</v>
      </c>
      <c r="BJ8" s="297">
        <v>2.1016235703000001</v>
      </c>
      <c r="BK8" s="297">
        <v>2.1092324409000001</v>
      </c>
      <c r="BL8" s="297">
        <v>2.1103614109</v>
      </c>
      <c r="BM8" s="297">
        <v>2.1056736600999999</v>
      </c>
      <c r="BN8" s="297">
        <v>2.0886271689</v>
      </c>
      <c r="BO8" s="297">
        <v>2.0811733697000001</v>
      </c>
      <c r="BP8" s="297">
        <v>2.0756846085</v>
      </c>
      <c r="BQ8" s="297">
        <v>2.0644996901999999</v>
      </c>
      <c r="BR8" s="297">
        <v>2.0631317990000002</v>
      </c>
      <c r="BS8" s="297">
        <v>2.0589029176999998</v>
      </c>
      <c r="BT8" s="297">
        <v>2.0441286749000001</v>
      </c>
      <c r="BU8" s="297">
        <v>2.0307333156</v>
      </c>
      <c r="BV8" s="297">
        <v>2.0291631718000001</v>
      </c>
    </row>
    <row r="9" spans="1:74" ht="11.15" customHeight="1" x14ac:dyDescent="0.25">
      <c r="A9" s="127" t="s">
        <v>242</v>
      </c>
      <c r="B9" s="135" t="s">
        <v>330</v>
      </c>
      <c r="C9" s="202">
        <v>18.870458676999998</v>
      </c>
      <c r="D9" s="202">
        <v>18.700285142999999</v>
      </c>
      <c r="E9" s="202">
        <v>18.969988064999999</v>
      </c>
      <c r="F9" s="202">
        <v>19.331739333000002</v>
      </c>
      <c r="G9" s="202">
        <v>19.398653258</v>
      </c>
      <c r="H9" s="202">
        <v>19.456885</v>
      </c>
      <c r="I9" s="202">
        <v>19.034831677</v>
      </c>
      <c r="J9" s="202">
        <v>19.680011419</v>
      </c>
      <c r="K9" s="202">
        <v>19.853304333000001</v>
      </c>
      <c r="L9" s="202">
        <v>20.121570354999999</v>
      </c>
      <c r="M9" s="202">
        <v>20.468006333000002</v>
      </c>
      <c r="N9" s="202">
        <v>20.477816193999999</v>
      </c>
      <c r="O9" s="202">
        <v>20.566599418999999</v>
      </c>
      <c r="P9" s="202">
        <v>20.184501897000001</v>
      </c>
      <c r="Q9" s="202">
        <v>20.287049258</v>
      </c>
      <c r="R9" s="202">
        <v>18.475549333</v>
      </c>
      <c r="S9" s="202">
        <v>16.247368516000002</v>
      </c>
      <c r="T9" s="202">
        <v>17.656210667</v>
      </c>
      <c r="U9" s="202">
        <v>18.537768934999999</v>
      </c>
      <c r="V9" s="202">
        <v>18.071717418999999</v>
      </c>
      <c r="W9" s="202">
        <v>18.400000667</v>
      </c>
      <c r="X9" s="202">
        <v>17.926026064999999</v>
      </c>
      <c r="Y9" s="202">
        <v>18.748401300000001</v>
      </c>
      <c r="Z9" s="202">
        <v>18.404518613</v>
      </c>
      <c r="AA9" s="202">
        <v>18.521169903000001</v>
      </c>
      <c r="AB9" s="202">
        <v>16.066598428999999</v>
      </c>
      <c r="AC9" s="202">
        <v>18.653068677</v>
      </c>
      <c r="AD9" s="202">
        <v>19.023104700000001</v>
      </c>
      <c r="AE9" s="202">
        <v>19.294455289999998</v>
      </c>
      <c r="AF9" s="202">
        <v>19.223115167</v>
      </c>
      <c r="AG9" s="202">
        <v>19.235357226000001</v>
      </c>
      <c r="AH9" s="202">
        <v>19.174537258000001</v>
      </c>
      <c r="AI9" s="202">
        <v>18.721126266999999</v>
      </c>
      <c r="AJ9" s="202">
        <v>19.718939968000001</v>
      </c>
      <c r="AK9" s="202">
        <v>20.043653500000001</v>
      </c>
      <c r="AL9" s="202">
        <v>20.014541839</v>
      </c>
      <c r="AM9" s="202">
        <v>19.407461516000001</v>
      </c>
      <c r="AN9" s="202">
        <v>19.088716536</v>
      </c>
      <c r="AO9" s="202">
        <v>20.17411371</v>
      </c>
      <c r="AP9" s="202">
        <v>20.120732767</v>
      </c>
      <c r="AQ9" s="202">
        <v>20.212318934999999</v>
      </c>
      <c r="AR9" s="202">
        <v>20.400754500000001</v>
      </c>
      <c r="AS9" s="202">
        <v>20.574964161</v>
      </c>
      <c r="AT9" s="202">
        <v>20.467065129000002</v>
      </c>
      <c r="AU9" s="202">
        <v>20.909411767000002</v>
      </c>
      <c r="AV9" s="202">
        <v>21.002039289999999</v>
      </c>
      <c r="AW9" s="202">
        <v>21.045919532999999</v>
      </c>
      <c r="AX9" s="202">
        <v>20.128796354999999</v>
      </c>
      <c r="AY9" s="202">
        <v>20.899376064999998</v>
      </c>
      <c r="AZ9" s="202">
        <v>20.885727357</v>
      </c>
      <c r="BA9" s="202">
        <v>21.347708870999998</v>
      </c>
      <c r="BB9" s="202">
        <v>21.480356932999999</v>
      </c>
      <c r="BC9" s="202">
        <v>21.532717096999999</v>
      </c>
      <c r="BD9" s="202">
        <v>22.064319399999999</v>
      </c>
      <c r="BE9" s="202">
        <v>22.020884935000002</v>
      </c>
      <c r="BF9" s="202">
        <v>22.207993257999998</v>
      </c>
      <c r="BG9" s="202">
        <v>22.228259010999999</v>
      </c>
      <c r="BH9" s="202">
        <v>22.278131356999999</v>
      </c>
      <c r="BI9" s="297">
        <v>22.2691862</v>
      </c>
      <c r="BJ9" s="297">
        <v>22.163702099999998</v>
      </c>
      <c r="BK9" s="297">
        <v>22.0541132</v>
      </c>
      <c r="BL9" s="297">
        <v>21.999203999999999</v>
      </c>
      <c r="BM9" s="297">
        <v>22.0778794</v>
      </c>
      <c r="BN9" s="297">
        <v>22.080154400000001</v>
      </c>
      <c r="BO9" s="297">
        <v>22.130184199999999</v>
      </c>
      <c r="BP9" s="297">
        <v>22.229488700000001</v>
      </c>
      <c r="BQ9" s="297">
        <v>22.2115799</v>
      </c>
      <c r="BR9" s="297">
        <v>22.2807368</v>
      </c>
      <c r="BS9" s="297">
        <v>22.215050399999999</v>
      </c>
      <c r="BT9" s="297">
        <v>22.246069500000001</v>
      </c>
      <c r="BU9" s="297">
        <v>22.528547700000001</v>
      </c>
      <c r="BV9" s="297">
        <v>22.584328599999999</v>
      </c>
    </row>
    <row r="10" spans="1:74" ht="11.15" customHeight="1" x14ac:dyDescent="0.2">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365"/>
      <c r="BJ10" s="298"/>
      <c r="BK10" s="298"/>
      <c r="BL10" s="298"/>
      <c r="BM10" s="298"/>
      <c r="BN10" s="298"/>
      <c r="BO10" s="298"/>
      <c r="BP10" s="298"/>
      <c r="BQ10" s="298"/>
      <c r="BR10" s="298"/>
      <c r="BS10" s="298"/>
      <c r="BT10" s="298"/>
      <c r="BU10" s="298"/>
      <c r="BV10" s="298"/>
    </row>
    <row r="11" spans="1:74" ht="11.15" customHeight="1" x14ac:dyDescent="0.25">
      <c r="A11" s="127" t="s">
        <v>347</v>
      </c>
      <c r="B11" s="134" t="s">
        <v>362</v>
      </c>
      <c r="C11" s="202">
        <v>5.4823696738000001</v>
      </c>
      <c r="D11" s="202">
        <v>5.3271861610000002</v>
      </c>
      <c r="E11" s="202">
        <v>5.4838649823000001</v>
      </c>
      <c r="F11" s="202">
        <v>5.9036679800999998</v>
      </c>
      <c r="G11" s="202">
        <v>6.3969238591000002</v>
      </c>
      <c r="H11" s="202">
        <v>6.3377216933999998</v>
      </c>
      <c r="I11" s="202">
        <v>6.5952658680000003</v>
      </c>
      <c r="J11" s="202">
        <v>6.9544642383999999</v>
      </c>
      <c r="K11" s="202">
        <v>6.8500909226999998</v>
      </c>
      <c r="L11" s="202">
        <v>6.7258773859999996</v>
      </c>
      <c r="M11" s="202">
        <v>6.4909955244999997</v>
      </c>
      <c r="N11" s="202">
        <v>6.1226285386999999</v>
      </c>
      <c r="O11" s="202">
        <v>6.1315731597000003</v>
      </c>
      <c r="P11" s="202">
        <v>5.9543636556999999</v>
      </c>
      <c r="Q11" s="202">
        <v>5.9835320335000004</v>
      </c>
      <c r="R11" s="202">
        <v>5.8390093633999998</v>
      </c>
      <c r="S11" s="202">
        <v>5.8987706898000001</v>
      </c>
      <c r="T11" s="202">
        <v>6.4214448677</v>
      </c>
      <c r="U11" s="202">
        <v>6.6799132567999999</v>
      </c>
      <c r="V11" s="202">
        <v>6.6875854830000003</v>
      </c>
      <c r="W11" s="202">
        <v>6.5563885519999996</v>
      </c>
      <c r="X11" s="202">
        <v>6.3147068280000003</v>
      </c>
      <c r="Y11" s="202">
        <v>5.8630142385999999</v>
      </c>
      <c r="Z11" s="202">
        <v>5.5330284080999999</v>
      </c>
      <c r="AA11" s="202">
        <v>5.6556251166999996</v>
      </c>
      <c r="AB11" s="202">
        <v>5.5763780196999999</v>
      </c>
      <c r="AC11" s="202">
        <v>5.6743891976</v>
      </c>
      <c r="AD11" s="202">
        <v>6.0670885953000004</v>
      </c>
      <c r="AE11" s="202">
        <v>6.3992176176999997</v>
      </c>
      <c r="AF11" s="202">
        <v>6.3893765416999999</v>
      </c>
      <c r="AG11" s="202">
        <v>6.7174546858999999</v>
      </c>
      <c r="AH11" s="202">
        <v>6.6674832998999998</v>
      </c>
      <c r="AI11" s="202">
        <v>6.6836884021999996</v>
      </c>
      <c r="AJ11" s="202">
        <v>6.0734338930999998</v>
      </c>
      <c r="AK11" s="202">
        <v>5.8305485612999997</v>
      </c>
      <c r="AL11" s="202">
        <v>5.4776959364</v>
      </c>
      <c r="AM11" s="202">
        <v>5.8512664011000002</v>
      </c>
      <c r="AN11" s="202">
        <v>5.7949178286</v>
      </c>
      <c r="AO11" s="202">
        <v>5.8513406995999997</v>
      </c>
      <c r="AP11" s="202">
        <v>6.2167135752</v>
      </c>
      <c r="AQ11" s="202">
        <v>6.5394249488999998</v>
      </c>
      <c r="AR11" s="202">
        <v>6.4724835282999997</v>
      </c>
      <c r="AS11" s="202">
        <v>6.8338338086999997</v>
      </c>
      <c r="AT11" s="202">
        <v>6.9054501384</v>
      </c>
      <c r="AU11" s="202">
        <v>6.8555831563999998</v>
      </c>
      <c r="AV11" s="202">
        <v>6.8981007149</v>
      </c>
      <c r="AW11" s="202">
        <v>6.5535990444000003</v>
      </c>
      <c r="AX11" s="202">
        <v>6.2807306947999999</v>
      </c>
      <c r="AY11" s="202">
        <v>6.3727792279999997</v>
      </c>
      <c r="AZ11" s="202">
        <v>6.3076367442999999</v>
      </c>
      <c r="BA11" s="202">
        <v>6.2497575829000001</v>
      </c>
      <c r="BB11" s="202">
        <v>6.5589702147000004</v>
      </c>
      <c r="BC11" s="202">
        <v>7.1240906195999996</v>
      </c>
      <c r="BD11" s="202">
        <v>7.2997680043999997</v>
      </c>
      <c r="BE11" s="202">
        <v>7.6189044095999998</v>
      </c>
      <c r="BF11" s="202">
        <v>7.5620403030999999</v>
      </c>
      <c r="BG11" s="202">
        <v>7.4348916198000001</v>
      </c>
      <c r="BH11" s="202">
        <v>7.2685192169999997</v>
      </c>
      <c r="BI11" s="297">
        <v>7.1155715569</v>
      </c>
      <c r="BJ11" s="297">
        <v>6.8114727665999997</v>
      </c>
      <c r="BK11" s="297">
        <v>6.8654710585999998</v>
      </c>
      <c r="BL11" s="297">
        <v>6.7933836481999998</v>
      </c>
      <c r="BM11" s="297">
        <v>6.9392796665000001</v>
      </c>
      <c r="BN11" s="297">
        <v>7.2308517589000001</v>
      </c>
      <c r="BO11" s="297">
        <v>7.5475802844000004</v>
      </c>
      <c r="BP11" s="297">
        <v>7.7208736482000004</v>
      </c>
      <c r="BQ11" s="297">
        <v>7.8567183664</v>
      </c>
      <c r="BR11" s="297">
        <v>7.8419440060000003</v>
      </c>
      <c r="BS11" s="297">
        <v>7.8155740853999998</v>
      </c>
      <c r="BT11" s="297">
        <v>7.6173541755</v>
      </c>
      <c r="BU11" s="297">
        <v>7.4206481885000004</v>
      </c>
      <c r="BV11" s="297">
        <v>7.1769302402999999</v>
      </c>
    </row>
    <row r="12" spans="1:74" ht="11.15" customHeight="1" x14ac:dyDescent="0.25">
      <c r="A12" s="127" t="s">
        <v>243</v>
      </c>
      <c r="B12" s="135" t="s">
        <v>331</v>
      </c>
      <c r="C12" s="202">
        <v>0.69144861132000002</v>
      </c>
      <c r="D12" s="202">
        <v>0.67670199473000003</v>
      </c>
      <c r="E12" s="202">
        <v>0.71873756494999996</v>
      </c>
      <c r="F12" s="202">
        <v>0.74164714416999999</v>
      </c>
      <c r="G12" s="202">
        <v>0.74153159788</v>
      </c>
      <c r="H12" s="202">
        <v>0.71596804232</v>
      </c>
      <c r="I12" s="202">
        <v>0.71183033225000003</v>
      </c>
      <c r="J12" s="202">
        <v>0.74526899417000003</v>
      </c>
      <c r="K12" s="202">
        <v>0.74646830601000003</v>
      </c>
      <c r="L12" s="202">
        <v>0.73094765113000004</v>
      </c>
      <c r="M12" s="202">
        <v>0.73101285309999997</v>
      </c>
      <c r="N12" s="202">
        <v>0.72771305278999998</v>
      </c>
      <c r="O12" s="202">
        <v>0.69616054705999997</v>
      </c>
      <c r="P12" s="202">
        <v>0.72119799214000002</v>
      </c>
      <c r="Q12" s="202">
        <v>0.71544326784000001</v>
      </c>
      <c r="R12" s="202">
        <v>0.61496925461999996</v>
      </c>
      <c r="S12" s="202">
        <v>0.60952850993999996</v>
      </c>
      <c r="T12" s="202">
        <v>0.63076933359999998</v>
      </c>
      <c r="U12" s="202">
        <v>0.66133737539000004</v>
      </c>
      <c r="V12" s="202">
        <v>0.65106809907999996</v>
      </c>
      <c r="W12" s="202">
        <v>0.65607379978000002</v>
      </c>
      <c r="X12" s="202">
        <v>0.63381265392999997</v>
      </c>
      <c r="Y12" s="202">
        <v>0.64302426273000002</v>
      </c>
      <c r="Z12" s="202">
        <v>0.64164195208999997</v>
      </c>
      <c r="AA12" s="202">
        <v>0.65270601274999995</v>
      </c>
      <c r="AB12" s="202">
        <v>0.63281379954999994</v>
      </c>
      <c r="AC12" s="202">
        <v>0.66415268813999995</v>
      </c>
      <c r="AD12" s="202">
        <v>0.65852065570999996</v>
      </c>
      <c r="AE12" s="202">
        <v>0.70844095099000004</v>
      </c>
      <c r="AF12" s="202">
        <v>0.70483092617999998</v>
      </c>
      <c r="AG12" s="202">
        <v>0.72944692466000005</v>
      </c>
      <c r="AH12" s="202">
        <v>0.71845783694999998</v>
      </c>
      <c r="AI12" s="202">
        <v>0.73352474497999998</v>
      </c>
      <c r="AJ12" s="202">
        <v>0.73415376302000002</v>
      </c>
      <c r="AK12" s="202">
        <v>0.73923760959999996</v>
      </c>
      <c r="AL12" s="202">
        <v>0.74581140251</v>
      </c>
      <c r="AM12" s="202">
        <v>0.76571132747000004</v>
      </c>
      <c r="AN12" s="202">
        <v>0.76807113763000001</v>
      </c>
      <c r="AO12" s="202">
        <v>0.76183554215000004</v>
      </c>
      <c r="AP12" s="202">
        <v>0.77697068998999996</v>
      </c>
      <c r="AQ12" s="202">
        <v>0.77870476147000001</v>
      </c>
      <c r="AR12" s="202">
        <v>0.78825163391999997</v>
      </c>
      <c r="AS12" s="202">
        <v>0.77820615811000005</v>
      </c>
      <c r="AT12" s="202">
        <v>0.78241899999999998</v>
      </c>
      <c r="AU12" s="202">
        <v>0.79494186224999996</v>
      </c>
      <c r="AV12" s="202">
        <v>0.82938491241000001</v>
      </c>
      <c r="AW12" s="202">
        <v>0.81552584354000002</v>
      </c>
      <c r="AX12" s="202">
        <v>0.81945800000000002</v>
      </c>
      <c r="AY12" s="202">
        <v>0.79604220247000002</v>
      </c>
      <c r="AZ12" s="202">
        <v>0.80259999999999998</v>
      </c>
      <c r="BA12" s="202">
        <v>0.81620000000000004</v>
      </c>
      <c r="BB12" s="202">
        <v>0.81440000000000001</v>
      </c>
      <c r="BC12" s="202">
        <v>0.81065811344000005</v>
      </c>
      <c r="BD12" s="202">
        <v>0.80067297732999998</v>
      </c>
      <c r="BE12" s="202">
        <v>0.80737587074999995</v>
      </c>
      <c r="BF12" s="202">
        <v>0.81237402011000004</v>
      </c>
      <c r="BG12" s="202">
        <v>0.85581097370000003</v>
      </c>
      <c r="BH12" s="202">
        <v>0.87047930374000004</v>
      </c>
      <c r="BI12" s="297">
        <v>0.86892472021</v>
      </c>
      <c r="BJ12" s="297">
        <v>0.86398666180000006</v>
      </c>
      <c r="BK12" s="297">
        <v>0.84698245942999995</v>
      </c>
      <c r="BL12" s="297">
        <v>0.83788322672000004</v>
      </c>
      <c r="BM12" s="297">
        <v>0.86261246484999998</v>
      </c>
      <c r="BN12" s="297">
        <v>0.86471096872999997</v>
      </c>
      <c r="BO12" s="297">
        <v>0.86993246137000002</v>
      </c>
      <c r="BP12" s="297">
        <v>0.87133897968999996</v>
      </c>
      <c r="BQ12" s="297">
        <v>0.88040955726000003</v>
      </c>
      <c r="BR12" s="297">
        <v>0.88566192773999997</v>
      </c>
      <c r="BS12" s="297">
        <v>0.90195548218999999</v>
      </c>
      <c r="BT12" s="297">
        <v>0.91753659635999996</v>
      </c>
      <c r="BU12" s="297">
        <v>0.91971026229999997</v>
      </c>
      <c r="BV12" s="297">
        <v>0.91720863229000005</v>
      </c>
    </row>
    <row r="13" spans="1:74" ht="11.15" customHeight="1" x14ac:dyDescent="0.25">
      <c r="A13" s="127" t="s">
        <v>244</v>
      </c>
      <c r="B13" s="135" t="s">
        <v>332</v>
      </c>
      <c r="C13" s="202">
        <v>2.9518427640999998</v>
      </c>
      <c r="D13" s="202">
        <v>2.7850690002</v>
      </c>
      <c r="E13" s="202">
        <v>2.9254258537000002</v>
      </c>
      <c r="F13" s="202">
        <v>3.3303906525999998</v>
      </c>
      <c r="G13" s="202">
        <v>3.8052267544</v>
      </c>
      <c r="H13" s="202">
        <v>3.7734121924999999</v>
      </c>
      <c r="I13" s="202">
        <v>4.0469938307</v>
      </c>
      <c r="J13" s="202">
        <v>4.3491678758000001</v>
      </c>
      <c r="K13" s="202">
        <v>4.2419706335000003</v>
      </c>
      <c r="L13" s="202">
        <v>4.2173200173999996</v>
      </c>
      <c r="M13" s="202">
        <v>3.8924632947000002</v>
      </c>
      <c r="N13" s="202">
        <v>3.5290343374000002</v>
      </c>
      <c r="O13" s="202">
        <v>3.5299053508</v>
      </c>
      <c r="P13" s="202">
        <v>3.3208141380999998</v>
      </c>
      <c r="Q13" s="202">
        <v>3.3969458593000001</v>
      </c>
      <c r="R13" s="202">
        <v>3.7573997567999999</v>
      </c>
      <c r="S13" s="202">
        <v>3.7712778158</v>
      </c>
      <c r="T13" s="202">
        <v>4.1060969084999996</v>
      </c>
      <c r="U13" s="202">
        <v>4.3100096747999999</v>
      </c>
      <c r="V13" s="202">
        <v>4.3175134829999999</v>
      </c>
      <c r="W13" s="202">
        <v>4.1930494792999999</v>
      </c>
      <c r="X13" s="202">
        <v>3.9399494750000001</v>
      </c>
      <c r="Y13" s="202">
        <v>3.4534111907999998</v>
      </c>
      <c r="Z13" s="202">
        <v>3.1202614895999998</v>
      </c>
      <c r="AA13" s="202">
        <v>3.2265276546999999</v>
      </c>
      <c r="AB13" s="202">
        <v>3.1791545174000002</v>
      </c>
      <c r="AC13" s="202">
        <v>3.2591999766000002</v>
      </c>
      <c r="AD13" s="202">
        <v>3.6987338417000002</v>
      </c>
      <c r="AE13" s="202">
        <v>3.9924730455000002</v>
      </c>
      <c r="AF13" s="202">
        <v>3.9880694888999999</v>
      </c>
      <c r="AG13" s="202">
        <v>4.2512297181000003</v>
      </c>
      <c r="AH13" s="202">
        <v>4.2002005820999999</v>
      </c>
      <c r="AI13" s="202">
        <v>4.1912576816999998</v>
      </c>
      <c r="AJ13" s="202">
        <v>3.5974892231000002</v>
      </c>
      <c r="AK13" s="202">
        <v>3.4309598095</v>
      </c>
      <c r="AL13" s="202">
        <v>3.2261130825</v>
      </c>
      <c r="AM13" s="202">
        <v>3.3840714711</v>
      </c>
      <c r="AN13" s="202">
        <v>3.2685345932000001</v>
      </c>
      <c r="AO13" s="202">
        <v>3.3366983743</v>
      </c>
      <c r="AP13" s="202">
        <v>3.5774371466999999</v>
      </c>
      <c r="AQ13" s="202">
        <v>3.8991954066000001</v>
      </c>
      <c r="AR13" s="202">
        <v>3.8765376645999998</v>
      </c>
      <c r="AS13" s="202">
        <v>4.1724843194999996</v>
      </c>
      <c r="AT13" s="202">
        <v>4.1690529999999999</v>
      </c>
      <c r="AU13" s="202">
        <v>4.1049989832999998</v>
      </c>
      <c r="AV13" s="202">
        <v>4.0858203334000001</v>
      </c>
      <c r="AW13" s="202">
        <v>3.7704069868999999</v>
      </c>
      <c r="AX13" s="202">
        <v>3.476925</v>
      </c>
      <c r="AY13" s="202">
        <v>3.598613721</v>
      </c>
      <c r="AZ13" s="202">
        <v>3.5842999999999998</v>
      </c>
      <c r="BA13" s="202">
        <v>3.4813000000000001</v>
      </c>
      <c r="BB13" s="202">
        <v>3.7585000000000002</v>
      </c>
      <c r="BC13" s="202">
        <v>4.3330596572999998</v>
      </c>
      <c r="BD13" s="202">
        <v>4.4802946664999999</v>
      </c>
      <c r="BE13" s="202">
        <v>4.7896865456000004</v>
      </c>
      <c r="BF13" s="202">
        <v>4.7258924604999999</v>
      </c>
      <c r="BG13" s="202">
        <v>4.5544706183999999</v>
      </c>
      <c r="BH13" s="202">
        <v>4.3805928458999999</v>
      </c>
      <c r="BI13" s="297">
        <v>4.1669214379000001</v>
      </c>
      <c r="BJ13" s="297">
        <v>3.8808716418999998</v>
      </c>
      <c r="BK13" s="297">
        <v>3.8589892019000001</v>
      </c>
      <c r="BL13" s="297">
        <v>3.7999907891000002</v>
      </c>
      <c r="BM13" s="297">
        <v>3.8504486704000001</v>
      </c>
      <c r="BN13" s="297">
        <v>4.1500536687</v>
      </c>
      <c r="BO13" s="297">
        <v>4.4621672846999996</v>
      </c>
      <c r="BP13" s="297">
        <v>4.6336611495</v>
      </c>
      <c r="BQ13" s="297">
        <v>4.7598357373000004</v>
      </c>
      <c r="BR13" s="297">
        <v>4.7421912581000001</v>
      </c>
      <c r="BS13" s="297">
        <v>4.7093959233999998</v>
      </c>
      <c r="BT13" s="297">
        <v>4.4998228527000004</v>
      </c>
      <c r="BU13" s="297">
        <v>4.2986405931</v>
      </c>
      <c r="BV13" s="297">
        <v>4.0571852574999996</v>
      </c>
    </row>
    <row r="14" spans="1:74" ht="11.15" customHeight="1" x14ac:dyDescent="0.25">
      <c r="A14" s="127" t="s">
        <v>245</v>
      </c>
      <c r="B14" s="135" t="s">
        <v>333</v>
      </c>
      <c r="C14" s="202">
        <v>0.92655184999999995</v>
      </c>
      <c r="D14" s="202">
        <v>0.92026843999999997</v>
      </c>
      <c r="E14" s="202">
        <v>0.91245514000000005</v>
      </c>
      <c r="F14" s="202">
        <v>0.91859042999999996</v>
      </c>
      <c r="G14" s="202">
        <v>0.92209757999999997</v>
      </c>
      <c r="H14" s="202">
        <v>0.919767</v>
      </c>
      <c r="I14" s="202">
        <v>0.89632887999999999</v>
      </c>
      <c r="J14" s="202">
        <v>0.91044258</v>
      </c>
      <c r="K14" s="202">
        <v>0.90707641999999999</v>
      </c>
      <c r="L14" s="202">
        <v>0.91026401999999995</v>
      </c>
      <c r="M14" s="202">
        <v>0.90779626999999996</v>
      </c>
      <c r="N14" s="202">
        <v>0.90980099999999997</v>
      </c>
      <c r="O14" s="202">
        <v>0.91103639999999997</v>
      </c>
      <c r="P14" s="202">
        <v>0.90555339999999995</v>
      </c>
      <c r="Q14" s="202">
        <v>0.88427739999999999</v>
      </c>
      <c r="R14" s="202">
        <v>0.82332839999999996</v>
      </c>
      <c r="S14" s="202">
        <v>0.75944040000000002</v>
      </c>
      <c r="T14" s="202">
        <v>0.7570694</v>
      </c>
      <c r="U14" s="202">
        <v>0.76215140000000003</v>
      </c>
      <c r="V14" s="202">
        <v>0.76925540000000003</v>
      </c>
      <c r="W14" s="202">
        <v>0.7764084</v>
      </c>
      <c r="X14" s="202">
        <v>0.77853939999999999</v>
      </c>
      <c r="Y14" s="202">
        <v>0.78810539999999996</v>
      </c>
      <c r="Z14" s="202">
        <v>0.78718239999999995</v>
      </c>
      <c r="AA14" s="202">
        <v>0.77338839999999998</v>
      </c>
      <c r="AB14" s="202">
        <v>0.77375439999999995</v>
      </c>
      <c r="AC14" s="202">
        <v>0.77341340000000003</v>
      </c>
      <c r="AD14" s="202">
        <v>0.77347339999999998</v>
      </c>
      <c r="AE14" s="202">
        <v>0.73146639999999996</v>
      </c>
      <c r="AF14" s="202">
        <v>0.72213939999999999</v>
      </c>
      <c r="AG14" s="202">
        <v>0.75898540000000003</v>
      </c>
      <c r="AH14" s="202">
        <v>0.77562778306000002</v>
      </c>
      <c r="AI14" s="202">
        <v>0.77217278306000003</v>
      </c>
      <c r="AJ14" s="202">
        <v>0.76794778306</v>
      </c>
      <c r="AK14" s="202">
        <v>0.77539978306000001</v>
      </c>
      <c r="AL14" s="202">
        <v>0.77295278306000004</v>
      </c>
      <c r="AM14" s="202">
        <v>0.77072664347999997</v>
      </c>
      <c r="AN14" s="202">
        <v>0.76972664347999997</v>
      </c>
      <c r="AO14" s="202">
        <v>0.77072664347999997</v>
      </c>
      <c r="AP14" s="202">
        <v>0.77172664347999997</v>
      </c>
      <c r="AQ14" s="202">
        <v>0.77072664347999997</v>
      </c>
      <c r="AR14" s="202">
        <v>0.77572664347999998</v>
      </c>
      <c r="AS14" s="202">
        <v>0.77672664347999998</v>
      </c>
      <c r="AT14" s="202">
        <v>0.77672699999999995</v>
      </c>
      <c r="AU14" s="202">
        <v>0.77672664347999998</v>
      </c>
      <c r="AV14" s="202">
        <v>0.79472664347999999</v>
      </c>
      <c r="AW14" s="202">
        <v>0.77772664347999998</v>
      </c>
      <c r="AX14" s="202">
        <v>0.78272699999999995</v>
      </c>
      <c r="AY14" s="202">
        <v>0.77815664348000002</v>
      </c>
      <c r="AZ14" s="202">
        <v>0.79059999999999997</v>
      </c>
      <c r="BA14" s="202">
        <v>0.80220000000000002</v>
      </c>
      <c r="BB14" s="202">
        <v>0.81289999999999996</v>
      </c>
      <c r="BC14" s="202">
        <v>0.80534233745999995</v>
      </c>
      <c r="BD14" s="202">
        <v>0.80844441218999996</v>
      </c>
      <c r="BE14" s="202">
        <v>0.81289760594000005</v>
      </c>
      <c r="BF14" s="202">
        <v>0.81287285138999998</v>
      </c>
      <c r="BG14" s="202">
        <v>0.80854211509999996</v>
      </c>
      <c r="BH14" s="202">
        <v>0.80340139003</v>
      </c>
      <c r="BI14" s="297">
        <v>0.80379633689999996</v>
      </c>
      <c r="BJ14" s="297">
        <v>0.80393029035999997</v>
      </c>
      <c r="BK14" s="297">
        <v>0.80018506326000005</v>
      </c>
      <c r="BL14" s="297">
        <v>0.79585289467999998</v>
      </c>
      <c r="BM14" s="297">
        <v>0.79446675051000004</v>
      </c>
      <c r="BN14" s="297">
        <v>0.79476182688999997</v>
      </c>
      <c r="BO14" s="297">
        <v>0.79261577353000001</v>
      </c>
      <c r="BP14" s="297">
        <v>0.78766526024000005</v>
      </c>
      <c r="BQ14" s="297">
        <v>0.78544133498000002</v>
      </c>
      <c r="BR14" s="297">
        <v>0.78574430940999995</v>
      </c>
      <c r="BS14" s="297">
        <v>0.78299055241000004</v>
      </c>
      <c r="BT14" s="297">
        <v>0.77718877148999999</v>
      </c>
      <c r="BU14" s="297">
        <v>0.77441071539999995</v>
      </c>
      <c r="BV14" s="297">
        <v>0.77400644839999999</v>
      </c>
    </row>
    <row r="15" spans="1:74" ht="11.15" customHeight="1" x14ac:dyDescent="0.25">
      <c r="A15" s="127" t="s">
        <v>1225</v>
      </c>
      <c r="B15" s="135" t="s">
        <v>1226</v>
      </c>
      <c r="C15" s="202">
        <v>0.52672786368000002</v>
      </c>
      <c r="D15" s="202">
        <v>0.53620484543000002</v>
      </c>
      <c r="E15" s="202">
        <v>0.53299155225999995</v>
      </c>
      <c r="F15" s="202">
        <v>0.53179745499999997</v>
      </c>
      <c r="G15" s="202">
        <v>0.5347082071</v>
      </c>
      <c r="H15" s="202">
        <v>0.53373493162999996</v>
      </c>
      <c r="I15" s="202">
        <v>0.54419621610000002</v>
      </c>
      <c r="J15" s="202">
        <v>0.55308144299999995</v>
      </c>
      <c r="K15" s="202">
        <v>0.54975260420000005</v>
      </c>
      <c r="L15" s="202">
        <v>0.47014215761</v>
      </c>
      <c r="M15" s="202">
        <v>0.54920385299999996</v>
      </c>
      <c r="N15" s="202">
        <v>0.54484500000000002</v>
      </c>
      <c r="O15" s="202">
        <v>0.53763299161</v>
      </c>
      <c r="P15" s="202">
        <v>0.53954014655000004</v>
      </c>
      <c r="Q15" s="202">
        <v>0.54361852128999999</v>
      </c>
      <c r="R15" s="202">
        <v>0.212871749</v>
      </c>
      <c r="S15" s="202">
        <v>0.33813522000000001</v>
      </c>
      <c r="T15" s="202">
        <v>0.51747807866999995</v>
      </c>
      <c r="U15" s="202">
        <v>0.52437729323000004</v>
      </c>
      <c r="V15" s="202">
        <v>0.51843510355</v>
      </c>
      <c r="W15" s="202">
        <v>0.51455256299999996</v>
      </c>
      <c r="X15" s="202">
        <v>0.51125273387000003</v>
      </c>
      <c r="Y15" s="202">
        <v>0.51361987232999995</v>
      </c>
      <c r="Z15" s="202">
        <v>0.51473127871000002</v>
      </c>
      <c r="AA15" s="202">
        <v>0.51130897839</v>
      </c>
      <c r="AB15" s="202">
        <v>0.50465228786000005</v>
      </c>
      <c r="AC15" s="202">
        <v>0.50520480225999997</v>
      </c>
      <c r="AD15" s="202">
        <v>0.50197464933000002</v>
      </c>
      <c r="AE15" s="202">
        <v>0.50109030161000001</v>
      </c>
      <c r="AF15" s="202">
        <v>0.49654764699999998</v>
      </c>
      <c r="AG15" s="202">
        <v>0.49559284097</v>
      </c>
      <c r="AH15" s="202">
        <v>0.48768389908999998</v>
      </c>
      <c r="AI15" s="202">
        <v>0.48785539365000002</v>
      </c>
      <c r="AJ15" s="202">
        <v>0.48403191627999997</v>
      </c>
      <c r="AK15" s="202">
        <v>0.48772214065000002</v>
      </c>
      <c r="AL15" s="202">
        <v>0.24914567564000001</v>
      </c>
      <c r="AM15" s="202">
        <v>0.45879038521999999</v>
      </c>
      <c r="AN15" s="202">
        <v>0.48116819189999999</v>
      </c>
      <c r="AO15" s="202">
        <v>0.49751405651000002</v>
      </c>
      <c r="AP15" s="202">
        <v>0.49986146751999999</v>
      </c>
      <c r="AQ15" s="202">
        <v>0.49771666682999999</v>
      </c>
      <c r="AR15" s="202">
        <v>0.41152898251999998</v>
      </c>
      <c r="AS15" s="202">
        <v>0.48546164553999999</v>
      </c>
      <c r="AT15" s="202">
        <v>0.49718133839</v>
      </c>
      <c r="AU15" s="202">
        <v>0.49309164984999998</v>
      </c>
      <c r="AV15" s="202">
        <v>0.49584474812000001</v>
      </c>
      <c r="AW15" s="202">
        <v>0.49196404352000001</v>
      </c>
      <c r="AX15" s="202">
        <v>0.49336489484000001</v>
      </c>
      <c r="AY15" s="202">
        <v>0.49229250393000001</v>
      </c>
      <c r="AZ15" s="202">
        <v>0.44843674429000002</v>
      </c>
      <c r="BA15" s="202">
        <v>0.44945758289999999</v>
      </c>
      <c r="BB15" s="202">
        <v>0.47477021467000002</v>
      </c>
      <c r="BC15" s="202">
        <v>0.47674488457000003</v>
      </c>
      <c r="BD15" s="202">
        <v>0.47606935503999998</v>
      </c>
      <c r="BE15" s="202">
        <v>0.48053819115000002</v>
      </c>
      <c r="BF15" s="202">
        <v>0.48365657257</v>
      </c>
      <c r="BG15" s="202">
        <v>0.49213293107</v>
      </c>
      <c r="BH15" s="202">
        <v>0.49085673842999999</v>
      </c>
      <c r="BI15" s="297">
        <v>0.4920924921</v>
      </c>
      <c r="BJ15" s="297">
        <v>0.48174859043000001</v>
      </c>
      <c r="BK15" s="297">
        <v>0.49325971186000001</v>
      </c>
      <c r="BL15" s="297">
        <v>0.49336615405000001</v>
      </c>
      <c r="BM15" s="297">
        <v>0.49784917385999999</v>
      </c>
      <c r="BN15" s="297">
        <v>0.49093965511999998</v>
      </c>
      <c r="BO15" s="297">
        <v>0.49038707883999999</v>
      </c>
      <c r="BP15" s="297">
        <v>0.49634407721000001</v>
      </c>
      <c r="BQ15" s="297">
        <v>0.49910620366000003</v>
      </c>
      <c r="BR15" s="297">
        <v>0.49745554506</v>
      </c>
      <c r="BS15" s="297">
        <v>0.49125519958000002</v>
      </c>
      <c r="BT15" s="297">
        <v>0.49336134847000002</v>
      </c>
      <c r="BU15" s="297">
        <v>0.49975015155000002</v>
      </c>
      <c r="BV15" s="297">
        <v>0.50167632457</v>
      </c>
    </row>
    <row r="16" spans="1:74" ht="11.15" customHeight="1" x14ac:dyDescent="0.25">
      <c r="A16" s="127" t="s">
        <v>1280</v>
      </c>
      <c r="B16" s="135" t="s">
        <v>1281</v>
      </c>
      <c r="C16" s="202">
        <v>0</v>
      </c>
      <c r="D16" s="202">
        <v>0</v>
      </c>
      <c r="E16" s="202">
        <v>0</v>
      </c>
      <c r="F16" s="202">
        <v>0</v>
      </c>
      <c r="G16" s="202">
        <v>0</v>
      </c>
      <c r="H16" s="202">
        <v>0</v>
      </c>
      <c r="I16" s="202">
        <v>0</v>
      </c>
      <c r="J16" s="202">
        <v>0</v>
      </c>
      <c r="K16" s="202">
        <v>0</v>
      </c>
      <c r="L16" s="202">
        <v>0</v>
      </c>
      <c r="M16" s="202">
        <v>0</v>
      </c>
      <c r="N16" s="202">
        <v>1.3774193548E-2</v>
      </c>
      <c r="O16" s="202">
        <v>5.6322580645000002E-2</v>
      </c>
      <c r="P16" s="202">
        <v>7.1172413793000003E-2</v>
      </c>
      <c r="Q16" s="202">
        <v>7.1903225806000004E-2</v>
      </c>
      <c r="R16" s="202">
        <v>7.2466666666999996E-2</v>
      </c>
      <c r="S16" s="202">
        <v>7.7709677419000006E-2</v>
      </c>
      <c r="T16" s="202">
        <v>5.3633333333000001E-2</v>
      </c>
      <c r="U16" s="202">
        <v>5.3677419354999999E-2</v>
      </c>
      <c r="V16" s="202">
        <v>6.8935483871E-2</v>
      </c>
      <c r="W16" s="202">
        <v>5.7966666666999997E-2</v>
      </c>
      <c r="X16" s="202">
        <v>9.6161290322999998E-2</v>
      </c>
      <c r="Y16" s="202">
        <v>0.1012</v>
      </c>
      <c r="Z16" s="202">
        <v>0.10993548387</v>
      </c>
      <c r="AA16" s="202">
        <v>0.12493548387</v>
      </c>
      <c r="AB16" s="202">
        <v>0.12135714286</v>
      </c>
      <c r="AC16" s="202">
        <v>0.12164516129</v>
      </c>
      <c r="AD16" s="202">
        <v>8.6833333333000001E-2</v>
      </c>
      <c r="AE16" s="202">
        <v>0.10338709677000001</v>
      </c>
      <c r="AF16" s="202">
        <v>0.11260000000000001</v>
      </c>
      <c r="AG16" s="202">
        <v>0.12103225805999999</v>
      </c>
      <c r="AH16" s="202">
        <v>0.12461290323</v>
      </c>
      <c r="AI16" s="202">
        <v>0.12773333333</v>
      </c>
      <c r="AJ16" s="202">
        <v>0.12080645161</v>
      </c>
      <c r="AK16" s="202">
        <v>3.5000000000000003E-2</v>
      </c>
      <c r="AL16" s="202">
        <v>0.121</v>
      </c>
      <c r="AM16" s="202">
        <v>0.10219354839</v>
      </c>
      <c r="AN16" s="202">
        <v>0.13500000000000001</v>
      </c>
      <c r="AO16" s="202">
        <v>0.13500000000000001</v>
      </c>
      <c r="AP16" s="202">
        <v>0.23</v>
      </c>
      <c r="AQ16" s="202">
        <v>0.23</v>
      </c>
      <c r="AR16" s="202">
        <v>0.25285714285999999</v>
      </c>
      <c r="AS16" s="202">
        <v>0.27571428571000001</v>
      </c>
      <c r="AT16" s="202">
        <v>0.34499999999999997</v>
      </c>
      <c r="AU16" s="202">
        <v>0.34499999999999997</v>
      </c>
      <c r="AV16" s="202">
        <v>0.34499999999999997</v>
      </c>
      <c r="AW16" s="202">
        <v>0.34499999999999997</v>
      </c>
      <c r="AX16" s="202">
        <v>0.35</v>
      </c>
      <c r="AY16" s="202">
        <v>0.35</v>
      </c>
      <c r="AZ16" s="202">
        <v>0.35</v>
      </c>
      <c r="BA16" s="202">
        <v>0.35</v>
      </c>
      <c r="BB16" s="202">
        <v>0.35499999999999998</v>
      </c>
      <c r="BC16" s="202">
        <v>0.36258499999999999</v>
      </c>
      <c r="BD16" s="202">
        <v>0.39518599999999998</v>
      </c>
      <c r="BE16" s="202">
        <v>0.3952</v>
      </c>
      <c r="BF16" s="202">
        <v>0.3952</v>
      </c>
      <c r="BG16" s="202">
        <v>0.3952</v>
      </c>
      <c r="BH16" s="202">
        <v>0.3952</v>
      </c>
      <c r="BI16" s="297">
        <v>0.45666699999999999</v>
      </c>
      <c r="BJ16" s="297">
        <v>0.45451599999999998</v>
      </c>
      <c r="BK16" s="297">
        <v>0.54</v>
      </c>
      <c r="BL16" s="297">
        <v>0.54</v>
      </c>
      <c r="BM16" s="297">
        <v>0.61</v>
      </c>
      <c r="BN16" s="297">
        <v>0.61</v>
      </c>
      <c r="BO16" s="297">
        <v>0.61</v>
      </c>
      <c r="BP16" s="297">
        <v>0.61</v>
      </c>
      <c r="BQ16" s="297">
        <v>0.61</v>
      </c>
      <c r="BR16" s="297">
        <v>0.61</v>
      </c>
      <c r="BS16" s="297">
        <v>0.61</v>
      </c>
      <c r="BT16" s="297">
        <v>0.61</v>
      </c>
      <c r="BU16" s="297">
        <v>0.61</v>
      </c>
      <c r="BV16" s="297">
        <v>0.61</v>
      </c>
    </row>
    <row r="17" spans="1:74" ht="11.15" customHeight="1" x14ac:dyDescent="0.2">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365"/>
      <c r="BJ17" s="298"/>
      <c r="BK17" s="298"/>
      <c r="BL17" s="298"/>
      <c r="BM17" s="298"/>
      <c r="BN17" s="298"/>
      <c r="BO17" s="298"/>
      <c r="BP17" s="298"/>
      <c r="BQ17" s="298"/>
      <c r="BR17" s="298"/>
      <c r="BS17" s="298"/>
      <c r="BT17" s="298"/>
      <c r="BU17" s="298"/>
      <c r="BV17" s="298"/>
    </row>
    <row r="18" spans="1:74" ht="11.15" customHeight="1" x14ac:dyDescent="0.25">
      <c r="A18" s="127" t="s">
        <v>335</v>
      </c>
      <c r="B18" s="134" t="s">
        <v>363</v>
      </c>
      <c r="C18" s="202">
        <v>4.1544819427000004</v>
      </c>
      <c r="D18" s="202">
        <v>4.1585684912999996</v>
      </c>
      <c r="E18" s="202">
        <v>4.1385080508999996</v>
      </c>
      <c r="F18" s="202">
        <v>4.0562644234</v>
      </c>
      <c r="G18" s="202">
        <v>3.9115765110999998</v>
      </c>
      <c r="H18" s="202">
        <v>3.6410047243000001</v>
      </c>
      <c r="I18" s="202">
        <v>3.9683941636000002</v>
      </c>
      <c r="J18" s="202">
        <v>3.7804017803000001</v>
      </c>
      <c r="K18" s="202">
        <v>3.8433872088999999</v>
      </c>
      <c r="L18" s="202">
        <v>4.0062233090000001</v>
      </c>
      <c r="M18" s="202">
        <v>4.2837802089999997</v>
      </c>
      <c r="N18" s="202">
        <v>4.3409586708000001</v>
      </c>
      <c r="O18" s="202">
        <v>4.3406887954000002</v>
      </c>
      <c r="P18" s="202">
        <v>4.4665987813000001</v>
      </c>
      <c r="Q18" s="202">
        <v>4.2954984651999997</v>
      </c>
      <c r="R18" s="202">
        <v>4.4272114437000001</v>
      </c>
      <c r="S18" s="202">
        <v>4.2677373018000004</v>
      </c>
      <c r="T18" s="202">
        <v>4.1324316201000002</v>
      </c>
      <c r="U18" s="202">
        <v>4.3022075568</v>
      </c>
      <c r="V18" s="202">
        <v>4.0927140502999997</v>
      </c>
      <c r="W18" s="202">
        <v>3.8468998621999999</v>
      </c>
      <c r="X18" s="202">
        <v>4.0769940451000002</v>
      </c>
      <c r="Y18" s="202">
        <v>4.1787179536999997</v>
      </c>
      <c r="Z18" s="202">
        <v>4.4236945878</v>
      </c>
      <c r="AA18" s="202">
        <v>4.3585160227999999</v>
      </c>
      <c r="AB18" s="202">
        <v>4.2765959381999998</v>
      </c>
      <c r="AC18" s="202">
        <v>4.3583589734999997</v>
      </c>
      <c r="AD18" s="202">
        <v>3.9780297055</v>
      </c>
      <c r="AE18" s="202">
        <v>3.8138386545</v>
      </c>
      <c r="AF18" s="202">
        <v>3.7041986479000002</v>
      </c>
      <c r="AG18" s="202">
        <v>4.0744990868000004</v>
      </c>
      <c r="AH18" s="202">
        <v>4.1752750558000002</v>
      </c>
      <c r="AI18" s="202">
        <v>4.1174221739999997</v>
      </c>
      <c r="AJ18" s="202">
        <v>4.1586668159000002</v>
      </c>
      <c r="AK18" s="202">
        <v>4.0242433488999998</v>
      </c>
      <c r="AL18" s="202">
        <v>4.1565996830999996</v>
      </c>
      <c r="AM18" s="202">
        <v>4.0319052751999997</v>
      </c>
      <c r="AN18" s="202">
        <v>4.0963151208999999</v>
      </c>
      <c r="AO18" s="202">
        <v>4.0115399957999998</v>
      </c>
      <c r="AP18" s="202">
        <v>3.9284960833000002</v>
      </c>
      <c r="AQ18" s="202">
        <v>3.8215604304999999</v>
      </c>
      <c r="AR18" s="202">
        <v>3.5309249308999999</v>
      </c>
      <c r="AS18" s="202">
        <v>3.9255134329999999</v>
      </c>
      <c r="AT18" s="202">
        <v>3.8250055000000001</v>
      </c>
      <c r="AU18" s="202">
        <v>3.6643807263000001</v>
      </c>
      <c r="AV18" s="202">
        <v>3.8793157546999999</v>
      </c>
      <c r="AW18" s="202">
        <v>3.9780995317999999</v>
      </c>
      <c r="AX18" s="202">
        <v>3.9336395</v>
      </c>
      <c r="AY18" s="202">
        <v>3.9028416485999999</v>
      </c>
      <c r="AZ18" s="202">
        <v>4.0753000000000004</v>
      </c>
      <c r="BA18" s="202">
        <v>4.0683999999999996</v>
      </c>
      <c r="BB18" s="202">
        <v>3.9731000000000001</v>
      </c>
      <c r="BC18" s="202">
        <v>3.9129406487999998</v>
      </c>
      <c r="BD18" s="202">
        <v>3.8865138533999999</v>
      </c>
      <c r="BE18" s="202">
        <v>3.9437099444000001</v>
      </c>
      <c r="BF18" s="202">
        <v>3.9177494078000001</v>
      </c>
      <c r="BG18" s="202">
        <v>3.8062596216000002</v>
      </c>
      <c r="BH18" s="202">
        <v>4.1258904281</v>
      </c>
      <c r="BI18" s="297">
        <v>4.1464153248000004</v>
      </c>
      <c r="BJ18" s="297">
        <v>4.1520807481000004</v>
      </c>
      <c r="BK18" s="297">
        <v>4.1681626853999996</v>
      </c>
      <c r="BL18" s="297">
        <v>4.1810715246000001</v>
      </c>
      <c r="BM18" s="297">
        <v>4.1741311458999997</v>
      </c>
      <c r="BN18" s="297">
        <v>4.1569768074000004</v>
      </c>
      <c r="BO18" s="297">
        <v>4.0435947642999999</v>
      </c>
      <c r="BP18" s="297">
        <v>4.044703567</v>
      </c>
      <c r="BQ18" s="297">
        <v>4.0785732563000003</v>
      </c>
      <c r="BR18" s="297">
        <v>4.0231071532999998</v>
      </c>
      <c r="BS18" s="297">
        <v>3.8880015286999998</v>
      </c>
      <c r="BT18" s="297">
        <v>4.2199651021999998</v>
      </c>
      <c r="BU18" s="297">
        <v>4.2582136358999998</v>
      </c>
      <c r="BV18" s="297">
        <v>4.2971264937000004</v>
      </c>
    </row>
    <row r="19" spans="1:74" ht="11.15" customHeight="1" x14ac:dyDescent="0.25">
      <c r="A19" s="127" t="s">
        <v>246</v>
      </c>
      <c r="B19" s="135" t="s">
        <v>334</v>
      </c>
      <c r="C19" s="202">
        <v>1.8260446322999999</v>
      </c>
      <c r="D19" s="202">
        <v>1.7523545286</v>
      </c>
      <c r="E19" s="202">
        <v>1.7617243096999999</v>
      </c>
      <c r="F19" s="202">
        <v>1.7252626</v>
      </c>
      <c r="G19" s="202">
        <v>1.5947349548</v>
      </c>
      <c r="H19" s="202">
        <v>1.4044726000000001</v>
      </c>
      <c r="I19" s="202">
        <v>1.7213465676999999</v>
      </c>
      <c r="J19" s="202">
        <v>1.6687946323</v>
      </c>
      <c r="K19" s="202">
        <v>1.5812215999999999</v>
      </c>
      <c r="L19" s="202">
        <v>1.7962178580999999</v>
      </c>
      <c r="M19" s="202">
        <v>1.9934262667</v>
      </c>
      <c r="N19" s="202">
        <v>2.0798765677</v>
      </c>
      <c r="O19" s="202">
        <v>1.9832422354999999</v>
      </c>
      <c r="P19" s="202">
        <v>2.1074609896999998</v>
      </c>
      <c r="Q19" s="202">
        <v>2.0633890096999998</v>
      </c>
      <c r="R19" s="202">
        <v>2.0980042999999999</v>
      </c>
      <c r="S19" s="202">
        <v>2.0422870741999999</v>
      </c>
      <c r="T19" s="202">
        <v>1.8631776333000001</v>
      </c>
      <c r="U19" s="202">
        <v>2.0670412677000001</v>
      </c>
      <c r="V19" s="202">
        <v>2.0274751386999998</v>
      </c>
      <c r="W19" s="202">
        <v>1.7765853</v>
      </c>
      <c r="X19" s="202">
        <v>1.8840225581000001</v>
      </c>
      <c r="Y19" s="202">
        <v>2.0367816332999999</v>
      </c>
      <c r="Z19" s="202">
        <v>2.1348109451999999</v>
      </c>
      <c r="AA19" s="202">
        <v>2.1282150323</v>
      </c>
      <c r="AB19" s="202">
        <v>2.1097870714</v>
      </c>
      <c r="AC19" s="202">
        <v>2.0987940644999998</v>
      </c>
      <c r="AD19" s="202">
        <v>2.0020633333000002</v>
      </c>
      <c r="AE19" s="202">
        <v>1.8522666452000001</v>
      </c>
      <c r="AF19" s="202">
        <v>1.850684</v>
      </c>
      <c r="AG19" s="202">
        <v>2.0409666452000002</v>
      </c>
      <c r="AH19" s="202">
        <v>2.0975592295999999</v>
      </c>
      <c r="AI19" s="202">
        <v>2.0418893479000002</v>
      </c>
      <c r="AJ19" s="202">
        <v>2.0713847135000001</v>
      </c>
      <c r="AK19" s="202">
        <v>1.9785700145</v>
      </c>
      <c r="AL19" s="202">
        <v>2.0975592295999999</v>
      </c>
      <c r="AM19" s="202">
        <v>1.9714143077999999</v>
      </c>
      <c r="AN19" s="202">
        <v>2.0022483515</v>
      </c>
      <c r="AO19" s="202">
        <v>1.9525443078</v>
      </c>
      <c r="AP19" s="202">
        <v>1.8658302325</v>
      </c>
      <c r="AQ19" s="202">
        <v>1.80990334</v>
      </c>
      <c r="AR19" s="202">
        <v>1.5462982325000001</v>
      </c>
      <c r="AS19" s="202">
        <v>1.8770643078</v>
      </c>
      <c r="AT19" s="202">
        <v>2.0121980000000002</v>
      </c>
      <c r="AU19" s="202">
        <v>1.8408798991999999</v>
      </c>
      <c r="AV19" s="202">
        <v>1.9772985013</v>
      </c>
      <c r="AW19" s="202">
        <v>1.9838725658</v>
      </c>
      <c r="AX19" s="202">
        <v>2.007126</v>
      </c>
      <c r="AY19" s="202">
        <v>2.0016468883999998</v>
      </c>
      <c r="AZ19" s="202">
        <v>2.0093999999999999</v>
      </c>
      <c r="BA19" s="202">
        <v>2.0630999999999999</v>
      </c>
      <c r="BB19" s="202">
        <v>2.0556999999999999</v>
      </c>
      <c r="BC19" s="202">
        <v>2.0072049833999999</v>
      </c>
      <c r="BD19" s="202">
        <v>2.0217970936</v>
      </c>
      <c r="BE19" s="202">
        <v>2.0646421184000001</v>
      </c>
      <c r="BF19" s="202">
        <v>2.0181849989999998</v>
      </c>
      <c r="BG19" s="202">
        <v>1.807023292</v>
      </c>
      <c r="BH19" s="202">
        <v>2.0810637608999998</v>
      </c>
      <c r="BI19" s="297">
        <v>2.0941930728</v>
      </c>
      <c r="BJ19" s="297">
        <v>2.0987944027999998</v>
      </c>
      <c r="BK19" s="297">
        <v>2.1127350076</v>
      </c>
      <c r="BL19" s="297">
        <v>2.1104715526</v>
      </c>
      <c r="BM19" s="297">
        <v>2.1083848472</v>
      </c>
      <c r="BN19" s="297">
        <v>2.1067707764999999</v>
      </c>
      <c r="BO19" s="297">
        <v>2.0056334319000002</v>
      </c>
      <c r="BP19" s="297">
        <v>2.0049263523</v>
      </c>
      <c r="BQ19" s="297">
        <v>2.1146196051000001</v>
      </c>
      <c r="BR19" s="297">
        <v>2.1282765516</v>
      </c>
      <c r="BS19" s="297">
        <v>1.8949386696999999</v>
      </c>
      <c r="BT19" s="297">
        <v>2.1822311095</v>
      </c>
      <c r="BU19" s="297">
        <v>2.2170872981</v>
      </c>
      <c r="BV19" s="297">
        <v>2.2528351731999998</v>
      </c>
    </row>
    <row r="20" spans="1:74" ht="11.15" customHeight="1" x14ac:dyDescent="0.25">
      <c r="A20" s="127" t="s">
        <v>980</v>
      </c>
      <c r="B20" s="135" t="s">
        <v>981</v>
      </c>
      <c r="C20" s="202">
        <v>1.2094307374</v>
      </c>
      <c r="D20" s="202">
        <v>1.2845511889000001</v>
      </c>
      <c r="E20" s="202">
        <v>1.256189193</v>
      </c>
      <c r="F20" s="202">
        <v>1.2119546792</v>
      </c>
      <c r="G20" s="202">
        <v>1.2098667722000001</v>
      </c>
      <c r="H20" s="202">
        <v>1.1448950336999999</v>
      </c>
      <c r="I20" s="202">
        <v>1.1503549037</v>
      </c>
      <c r="J20" s="202">
        <v>1.0180698614999999</v>
      </c>
      <c r="K20" s="202">
        <v>1.1955696485</v>
      </c>
      <c r="L20" s="202">
        <v>1.1220534196</v>
      </c>
      <c r="M20" s="202">
        <v>1.205286852</v>
      </c>
      <c r="N20" s="202">
        <v>1.1643503649</v>
      </c>
      <c r="O20" s="202">
        <v>1.2167770348</v>
      </c>
      <c r="P20" s="202">
        <v>1.2090833258</v>
      </c>
      <c r="Q20" s="202">
        <v>1.1017234479</v>
      </c>
      <c r="R20" s="202">
        <v>1.2196857346000001</v>
      </c>
      <c r="S20" s="202">
        <v>1.1040015939000001</v>
      </c>
      <c r="T20" s="202">
        <v>1.1586325652</v>
      </c>
      <c r="U20" s="202">
        <v>1.1020824737999999</v>
      </c>
      <c r="V20" s="202">
        <v>0.92493023921999995</v>
      </c>
      <c r="W20" s="202">
        <v>0.94569455765999999</v>
      </c>
      <c r="X20" s="202">
        <v>1.0534408208999999</v>
      </c>
      <c r="Y20" s="202">
        <v>1.0150831879</v>
      </c>
      <c r="Z20" s="202">
        <v>1.1528308355000001</v>
      </c>
      <c r="AA20" s="202">
        <v>1.085688467</v>
      </c>
      <c r="AB20" s="202">
        <v>1.0279747253</v>
      </c>
      <c r="AC20" s="202">
        <v>1.0998683213</v>
      </c>
      <c r="AD20" s="202">
        <v>0.82951243534999997</v>
      </c>
      <c r="AE20" s="202">
        <v>0.86452917704999999</v>
      </c>
      <c r="AF20" s="202">
        <v>0.73367809880000001</v>
      </c>
      <c r="AG20" s="202">
        <v>0.88410192927999998</v>
      </c>
      <c r="AH20" s="202">
        <v>0.94309345557000002</v>
      </c>
      <c r="AI20" s="202">
        <v>0.95140450496999995</v>
      </c>
      <c r="AJ20" s="202">
        <v>0.96659962185000003</v>
      </c>
      <c r="AK20" s="202">
        <v>0.89918850099000003</v>
      </c>
      <c r="AL20" s="202">
        <v>0.93443652690000001</v>
      </c>
      <c r="AM20" s="202">
        <v>0.96395907481999998</v>
      </c>
      <c r="AN20" s="202">
        <v>0.98522310051999995</v>
      </c>
      <c r="AO20" s="202">
        <v>0.95059022692999995</v>
      </c>
      <c r="AP20" s="202">
        <v>0.94644564771999995</v>
      </c>
      <c r="AQ20" s="202">
        <v>0.90922163992000005</v>
      </c>
      <c r="AR20" s="202">
        <v>0.86762159896000002</v>
      </c>
      <c r="AS20" s="202">
        <v>0.93671407335000001</v>
      </c>
      <c r="AT20" s="202">
        <v>0.71853199999999995</v>
      </c>
      <c r="AU20" s="202">
        <v>0.73094389216</v>
      </c>
      <c r="AV20" s="202">
        <v>0.81781424903</v>
      </c>
      <c r="AW20" s="202">
        <v>0.89567917720000001</v>
      </c>
      <c r="AX20" s="202">
        <v>0.82167400000000002</v>
      </c>
      <c r="AY20" s="202">
        <v>0.78602808876999997</v>
      </c>
      <c r="AZ20" s="202">
        <v>0.94869999999999999</v>
      </c>
      <c r="BA20" s="202">
        <v>0.88180000000000003</v>
      </c>
      <c r="BB20" s="202">
        <v>0.80100000000000005</v>
      </c>
      <c r="BC20" s="202">
        <v>0.808791598</v>
      </c>
      <c r="BD20" s="202">
        <v>0.75086159047000001</v>
      </c>
      <c r="BE20" s="202">
        <v>0.77527894163</v>
      </c>
      <c r="BF20" s="202">
        <v>0.77738260772000001</v>
      </c>
      <c r="BG20" s="202">
        <v>0.88884787448000002</v>
      </c>
      <c r="BH20" s="202">
        <v>0.92357419512000005</v>
      </c>
      <c r="BI20" s="297">
        <v>0.92694521350000003</v>
      </c>
      <c r="BJ20" s="297">
        <v>0.92636655545000002</v>
      </c>
      <c r="BK20" s="297">
        <v>0.92445859073000003</v>
      </c>
      <c r="BL20" s="297">
        <v>0.92409994804999995</v>
      </c>
      <c r="BM20" s="297">
        <v>0.92386521873000005</v>
      </c>
      <c r="BN20" s="297">
        <v>0.91817072400999999</v>
      </c>
      <c r="BO20" s="297">
        <v>0.91269980896000003</v>
      </c>
      <c r="BP20" s="297">
        <v>0.90802055898</v>
      </c>
      <c r="BQ20" s="297">
        <v>0.83243469876999998</v>
      </c>
      <c r="BR20" s="297">
        <v>0.75189011107000003</v>
      </c>
      <c r="BS20" s="297">
        <v>0.86712103189</v>
      </c>
      <c r="BT20" s="297">
        <v>0.89673400324999997</v>
      </c>
      <c r="BU20" s="297">
        <v>0.89701158851999996</v>
      </c>
      <c r="BV20" s="297">
        <v>0.89763053015000005</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365"/>
      <c r="BJ21" s="298"/>
      <c r="BK21" s="298"/>
      <c r="BL21" s="298"/>
      <c r="BM21" s="298"/>
      <c r="BN21" s="298"/>
      <c r="BO21" s="298"/>
      <c r="BP21" s="298"/>
      <c r="BQ21" s="298"/>
      <c r="BR21" s="298"/>
      <c r="BS21" s="298"/>
      <c r="BT21" s="298"/>
      <c r="BU21" s="298"/>
      <c r="BV21" s="298"/>
    </row>
    <row r="22" spans="1:74" ht="11.15" customHeight="1" x14ac:dyDescent="0.25">
      <c r="A22" s="127" t="s">
        <v>352</v>
      </c>
      <c r="B22" s="134" t="s">
        <v>881</v>
      </c>
      <c r="C22" s="202">
        <v>14.829870548000001</v>
      </c>
      <c r="D22" s="202">
        <v>14.815033477</v>
      </c>
      <c r="E22" s="202">
        <v>14.693531292999999</v>
      </c>
      <c r="F22" s="202">
        <v>14.349472436999999</v>
      </c>
      <c r="G22" s="202">
        <v>14.282381358</v>
      </c>
      <c r="H22" s="202">
        <v>14.589059644000001</v>
      </c>
      <c r="I22" s="202">
        <v>14.588473972999999</v>
      </c>
      <c r="J22" s="202">
        <v>14.599671807</v>
      </c>
      <c r="K22" s="202">
        <v>14.534911048</v>
      </c>
      <c r="L22" s="202">
        <v>14.553467694</v>
      </c>
      <c r="M22" s="202">
        <v>14.695878446</v>
      </c>
      <c r="N22" s="202">
        <v>14.721453788</v>
      </c>
      <c r="O22" s="202">
        <v>14.738608672</v>
      </c>
      <c r="P22" s="202">
        <v>14.733611961999999</v>
      </c>
      <c r="Q22" s="202">
        <v>14.707459472</v>
      </c>
      <c r="R22" s="202">
        <v>14.757960262999999</v>
      </c>
      <c r="S22" s="202">
        <v>12.49521715</v>
      </c>
      <c r="T22" s="202">
        <v>12.289604869</v>
      </c>
      <c r="U22" s="202">
        <v>12.340020763</v>
      </c>
      <c r="V22" s="202">
        <v>12.888551335000001</v>
      </c>
      <c r="W22" s="202">
        <v>12.912187316000001</v>
      </c>
      <c r="X22" s="202">
        <v>13.05257784</v>
      </c>
      <c r="Y22" s="202">
        <v>13.149003149</v>
      </c>
      <c r="Z22" s="202">
        <v>13.184562123999999</v>
      </c>
      <c r="AA22" s="202">
        <v>13.347719688</v>
      </c>
      <c r="AB22" s="202">
        <v>13.404938842</v>
      </c>
      <c r="AC22" s="202">
        <v>13.513642931</v>
      </c>
      <c r="AD22" s="202">
        <v>13.661440152999999</v>
      </c>
      <c r="AE22" s="202">
        <v>13.665379113</v>
      </c>
      <c r="AF22" s="202">
        <v>13.634845768</v>
      </c>
      <c r="AG22" s="202">
        <v>13.696093642999999</v>
      </c>
      <c r="AH22" s="202">
        <v>13.41327965</v>
      </c>
      <c r="AI22" s="202">
        <v>13.771057963000001</v>
      </c>
      <c r="AJ22" s="202">
        <v>14.164488963</v>
      </c>
      <c r="AK22" s="202">
        <v>14.315020002000001</v>
      </c>
      <c r="AL22" s="202">
        <v>14.323740473000001</v>
      </c>
      <c r="AM22" s="202">
        <v>14.39149838</v>
      </c>
      <c r="AN22" s="202">
        <v>14.445047874</v>
      </c>
      <c r="AO22" s="202">
        <v>14.342086279</v>
      </c>
      <c r="AP22" s="202">
        <v>13.176435517</v>
      </c>
      <c r="AQ22" s="202">
        <v>13.46183636</v>
      </c>
      <c r="AR22" s="202">
        <v>13.54311895</v>
      </c>
      <c r="AS22" s="202">
        <v>13.790788815000001</v>
      </c>
      <c r="AT22" s="202">
        <v>13.4687514</v>
      </c>
      <c r="AU22" s="202">
        <v>13.518539832</v>
      </c>
      <c r="AV22" s="202">
        <v>13.657487143999999</v>
      </c>
      <c r="AW22" s="202">
        <v>14.191146405</v>
      </c>
      <c r="AX22" s="202">
        <v>14.174611877</v>
      </c>
      <c r="AY22" s="202">
        <v>14.139665675</v>
      </c>
      <c r="AZ22" s="202">
        <v>14.260701477</v>
      </c>
      <c r="BA22" s="202">
        <v>13.935401476999999</v>
      </c>
      <c r="BB22" s="202">
        <v>13.831201477</v>
      </c>
      <c r="BC22" s="202">
        <v>13.560303797</v>
      </c>
      <c r="BD22" s="202">
        <v>13.622777076</v>
      </c>
      <c r="BE22" s="202">
        <v>13.5072989</v>
      </c>
      <c r="BF22" s="202">
        <v>13.378013170999999</v>
      </c>
      <c r="BG22" s="202">
        <v>13.480154444</v>
      </c>
      <c r="BH22" s="202">
        <v>13.6033708</v>
      </c>
      <c r="BI22" s="297">
        <v>13.647098187999999</v>
      </c>
      <c r="BJ22" s="297">
        <v>13.632869512999999</v>
      </c>
      <c r="BK22" s="297">
        <v>13.671131059</v>
      </c>
      <c r="BL22" s="297">
        <v>13.673181202</v>
      </c>
      <c r="BM22" s="297">
        <v>13.680417045</v>
      </c>
      <c r="BN22" s="297">
        <v>13.681209867</v>
      </c>
      <c r="BO22" s="297">
        <v>13.715245983999999</v>
      </c>
      <c r="BP22" s="297">
        <v>13.791174796</v>
      </c>
      <c r="BQ22" s="297">
        <v>13.821358114000001</v>
      </c>
      <c r="BR22" s="297">
        <v>13.725618575</v>
      </c>
      <c r="BS22" s="297">
        <v>13.738519398999999</v>
      </c>
      <c r="BT22" s="297">
        <v>13.794174718000001</v>
      </c>
      <c r="BU22" s="297">
        <v>13.851362526999999</v>
      </c>
      <c r="BV22" s="297">
        <v>13.864130298999999</v>
      </c>
    </row>
    <row r="23" spans="1:74" ht="11.15" customHeight="1" x14ac:dyDescent="0.25">
      <c r="A23" s="127" t="s">
        <v>247</v>
      </c>
      <c r="B23" s="135" t="s">
        <v>349</v>
      </c>
      <c r="C23" s="202">
        <v>0.79568507642999997</v>
      </c>
      <c r="D23" s="202">
        <v>0.80868507642999998</v>
      </c>
      <c r="E23" s="202">
        <v>0.80068507642999998</v>
      </c>
      <c r="F23" s="202">
        <v>0.76368507643000005</v>
      </c>
      <c r="G23" s="202">
        <v>0.77868507642999996</v>
      </c>
      <c r="H23" s="202">
        <v>0.77068507642999995</v>
      </c>
      <c r="I23" s="202">
        <v>0.78068507642999996</v>
      </c>
      <c r="J23" s="202">
        <v>0.75168507643000004</v>
      </c>
      <c r="K23" s="202">
        <v>0.75768507643000005</v>
      </c>
      <c r="L23" s="202">
        <v>0.72068507643000002</v>
      </c>
      <c r="M23" s="202">
        <v>0.77868507642999996</v>
      </c>
      <c r="N23" s="202">
        <v>0.77368507642999995</v>
      </c>
      <c r="O23" s="202">
        <v>0.77150084593000001</v>
      </c>
      <c r="P23" s="202">
        <v>0.75310084593000004</v>
      </c>
      <c r="Q23" s="202">
        <v>0.76640084593000002</v>
      </c>
      <c r="R23" s="202">
        <v>0.77390084592999997</v>
      </c>
      <c r="S23" s="202">
        <v>0.65250084593000002</v>
      </c>
      <c r="T23" s="202">
        <v>0.65150084593000002</v>
      </c>
      <c r="U23" s="202">
        <v>0.65260084593000001</v>
      </c>
      <c r="V23" s="202">
        <v>0.67160084593000002</v>
      </c>
      <c r="W23" s="202">
        <v>0.65600084592999997</v>
      </c>
      <c r="X23" s="202">
        <v>0.67770084593000002</v>
      </c>
      <c r="Y23" s="202">
        <v>0.68870084593000003</v>
      </c>
      <c r="Z23" s="202">
        <v>0.69130084592999996</v>
      </c>
      <c r="AA23" s="202">
        <v>0.75502404593000005</v>
      </c>
      <c r="AB23" s="202">
        <v>0.74402404593000004</v>
      </c>
      <c r="AC23" s="202">
        <v>0.73782404592999995</v>
      </c>
      <c r="AD23" s="202">
        <v>0.70102404593000001</v>
      </c>
      <c r="AE23" s="202">
        <v>0.67702404592999998</v>
      </c>
      <c r="AF23" s="202">
        <v>0.70812404593</v>
      </c>
      <c r="AG23" s="202">
        <v>0.72002404593000002</v>
      </c>
      <c r="AH23" s="202">
        <v>0.71439610355000005</v>
      </c>
      <c r="AI23" s="202">
        <v>0.70589610354999999</v>
      </c>
      <c r="AJ23" s="202">
        <v>0.70719610354999995</v>
      </c>
      <c r="AK23" s="202">
        <v>0.71119610354999996</v>
      </c>
      <c r="AL23" s="202">
        <v>0.72039610355000006</v>
      </c>
      <c r="AM23" s="202">
        <v>0.70365909526000003</v>
      </c>
      <c r="AN23" s="202">
        <v>0.68695909525999999</v>
      </c>
      <c r="AO23" s="202">
        <v>0.69925909525999996</v>
      </c>
      <c r="AP23" s="202">
        <v>0.69595909525999999</v>
      </c>
      <c r="AQ23" s="202">
        <v>0.68275909526</v>
      </c>
      <c r="AR23" s="202">
        <v>0.63525909526000002</v>
      </c>
      <c r="AS23" s="202">
        <v>0.66185909525999997</v>
      </c>
      <c r="AT23" s="202">
        <v>0.64385899999999996</v>
      </c>
      <c r="AU23" s="202">
        <v>0.65685909525999997</v>
      </c>
      <c r="AV23" s="202">
        <v>0.66665909526</v>
      </c>
      <c r="AW23" s="202">
        <v>0.66965909526</v>
      </c>
      <c r="AX23" s="202">
        <v>0.67085899999999998</v>
      </c>
      <c r="AY23" s="202">
        <v>0.65485909525999997</v>
      </c>
      <c r="AZ23" s="202">
        <v>0.65069999999999995</v>
      </c>
      <c r="BA23" s="202">
        <v>0.63470000000000004</v>
      </c>
      <c r="BB23" s="202">
        <v>0.62870000000000004</v>
      </c>
      <c r="BC23" s="202">
        <v>0.61494223044999996</v>
      </c>
      <c r="BD23" s="202">
        <v>0.61303212018999997</v>
      </c>
      <c r="BE23" s="202">
        <v>0.62399044474999998</v>
      </c>
      <c r="BF23" s="202">
        <v>0.62301348221999997</v>
      </c>
      <c r="BG23" s="202">
        <v>0.60999956676</v>
      </c>
      <c r="BH23" s="202">
        <v>0.61552274337000001</v>
      </c>
      <c r="BI23" s="297">
        <v>0.61554625853</v>
      </c>
      <c r="BJ23" s="297">
        <v>0.61595879835</v>
      </c>
      <c r="BK23" s="297">
        <v>0.62086246212999996</v>
      </c>
      <c r="BL23" s="297">
        <v>0.62000598487000003</v>
      </c>
      <c r="BM23" s="297">
        <v>0.61882931675999997</v>
      </c>
      <c r="BN23" s="297">
        <v>0.61714066230999998</v>
      </c>
      <c r="BO23" s="297">
        <v>0.61694013995999997</v>
      </c>
      <c r="BP23" s="297">
        <v>0.61679526138999996</v>
      </c>
      <c r="BQ23" s="297">
        <v>0.62004070493999996</v>
      </c>
      <c r="BR23" s="297">
        <v>0.61953619198999998</v>
      </c>
      <c r="BS23" s="297">
        <v>0.61912967559999998</v>
      </c>
      <c r="BT23" s="297">
        <v>0.62872434865000004</v>
      </c>
      <c r="BU23" s="297">
        <v>0.62844003217</v>
      </c>
      <c r="BV23" s="297">
        <v>0.62816620531</v>
      </c>
    </row>
    <row r="24" spans="1:74" ht="11.15" customHeight="1" x14ac:dyDescent="0.25">
      <c r="A24" s="127" t="s">
        <v>248</v>
      </c>
      <c r="B24" s="135" t="s">
        <v>350</v>
      </c>
      <c r="C24" s="202">
        <v>2.0479610226</v>
      </c>
      <c r="D24" s="202">
        <v>2.0608621999999999</v>
      </c>
      <c r="E24" s="202">
        <v>1.9804880806</v>
      </c>
      <c r="F24" s="202">
        <v>1.7368296933</v>
      </c>
      <c r="G24" s="202">
        <v>1.7812478870999999</v>
      </c>
      <c r="H24" s="202">
        <v>2.0489451333000002</v>
      </c>
      <c r="I24" s="202">
        <v>2.0423790226</v>
      </c>
      <c r="J24" s="202">
        <v>1.9323302161</v>
      </c>
      <c r="K24" s="202">
        <v>1.8986889467000001</v>
      </c>
      <c r="L24" s="202">
        <v>1.9745324355</v>
      </c>
      <c r="M24" s="202">
        <v>2.0397480733000002</v>
      </c>
      <c r="N24" s="202">
        <v>2.0512174419</v>
      </c>
      <c r="O24" s="202">
        <v>2.0473572710000001</v>
      </c>
      <c r="P24" s="202">
        <v>2.0787306276000002</v>
      </c>
      <c r="Q24" s="202">
        <v>2.0429186839</v>
      </c>
      <c r="R24" s="202">
        <v>2.0439404933</v>
      </c>
      <c r="S24" s="202">
        <v>1.8406886194000001</v>
      </c>
      <c r="T24" s="202">
        <v>1.704477</v>
      </c>
      <c r="U24" s="202">
        <v>1.7014261032</v>
      </c>
      <c r="V24" s="202">
        <v>1.7407880305000001</v>
      </c>
      <c r="W24" s="202">
        <v>1.6859510799999999</v>
      </c>
      <c r="X24" s="202">
        <v>1.7734167613</v>
      </c>
      <c r="Y24" s="202">
        <v>1.8307742467000001</v>
      </c>
      <c r="Z24" s="202">
        <v>1.8312633677000001</v>
      </c>
      <c r="AA24" s="202">
        <v>1.8015180001</v>
      </c>
      <c r="AB24" s="202">
        <v>1.9205790071</v>
      </c>
      <c r="AC24" s="202">
        <v>1.8801065903</v>
      </c>
      <c r="AD24" s="202">
        <v>1.8459621067</v>
      </c>
      <c r="AE24" s="202">
        <v>1.8758703452000001</v>
      </c>
      <c r="AF24" s="202">
        <v>1.8547177667000001</v>
      </c>
      <c r="AG24" s="202">
        <v>1.8576512870999999</v>
      </c>
      <c r="AH24" s="202">
        <v>1.6146734541000001</v>
      </c>
      <c r="AI24" s="202">
        <v>1.6886078600000001</v>
      </c>
      <c r="AJ24" s="202">
        <v>1.9524433480000001</v>
      </c>
      <c r="AK24" s="202">
        <v>2.0369752658000002</v>
      </c>
      <c r="AL24" s="202">
        <v>2.0382686963999999</v>
      </c>
      <c r="AM24" s="202">
        <v>2.0164786704000002</v>
      </c>
      <c r="AN24" s="202">
        <v>2.0278506655999999</v>
      </c>
      <c r="AO24" s="202">
        <v>1.9761968381999999</v>
      </c>
      <c r="AP24" s="202">
        <v>1.8006176889000001</v>
      </c>
      <c r="AQ24" s="202">
        <v>1.9482231994999999</v>
      </c>
      <c r="AR24" s="202">
        <v>1.5673417889000001</v>
      </c>
      <c r="AS24" s="202">
        <v>1.7670629479</v>
      </c>
      <c r="AT24" s="202">
        <v>1.588266</v>
      </c>
      <c r="AU24" s="202">
        <v>1.5082922622999999</v>
      </c>
      <c r="AV24" s="202">
        <v>1.6627705737</v>
      </c>
      <c r="AW24" s="202">
        <v>2.0437568356</v>
      </c>
      <c r="AX24" s="202">
        <v>2.0513460000000001</v>
      </c>
      <c r="AY24" s="202">
        <v>2.0381378639999999</v>
      </c>
      <c r="AZ24" s="202">
        <v>2.0146000000000002</v>
      </c>
      <c r="BA24" s="202">
        <v>2.0055000000000001</v>
      </c>
      <c r="BB24" s="202">
        <v>2.0076999999999998</v>
      </c>
      <c r="BC24" s="202">
        <v>1.9175016533</v>
      </c>
      <c r="BD24" s="202">
        <v>1.9821765623000001</v>
      </c>
      <c r="BE24" s="202">
        <v>1.8564757703999999</v>
      </c>
      <c r="BF24" s="202">
        <v>1.8038036902000001</v>
      </c>
      <c r="BG24" s="202">
        <v>1.8898374526999999</v>
      </c>
      <c r="BH24" s="202">
        <v>2.0147668423999998</v>
      </c>
      <c r="BI24" s="297">
        <v>2.0076304940999998</v>
      </c>
      <c r="BJ24" s="297">
        <v>1.9438165295000001</v>
      </c>
      <c r="BK24" s="297">
        <v>1.9307357405000001</v>
      </c>
      <c r="BL24" s="297">
        <v>1.9316306249999999</v>
      </c>
      <c r="BM24" s="297">
        <v>1.9396797278</v>
      </c>
      <c r="BN24" s="297">
        <v>1.9419449530999999</v>
      </c>
      <c r="BO24" s="297">
        <v>1.9759247375</v>
      </c>
      <c r="BP24" s="297">
        <v>2.0511976165000001</v>
      </c>
      <c r="BQ24" s="297">
        <v>2.0776118811000002</v>
      </c>
      <c r="BR24" s="297">
        <v>1.9819914988</v>
      </c>
      <c r="BS24" s="297">
        <v>1.9944943183999999</v>
      </c>
      <c r="BT24" s="297">
        <v>2.0409334868000002</v>
      </c>
      <c r="BU24" s="297">
        <v>2.0976694113000001</v>
      </c>
      <c r="BV24" s="297">
        <v>2.1102904461000001</v>
      </c>
    </row>
    <row r="25" spans="1:74" ht="11.15" customHeight="1" x14ac:dyDescent="0.25">
      <c r="A25" s="127" t="s">
        <v>249</v>
      </c>
      <c r="B25" s="135" t="s">
        <v>351</v>
      </c>
      <c r="C25" s="202">
        <v>11.599108104999999</v>
      </c>
      <c r="D25" s="202">
        <v>11.556903857</v>
      </c>
      <c r="E25" s="202">
        <v>11.525455792000001</v>
      </c>
      <c r="F25" s="202">
        <v>11.461809323000001</v>
      </c>
      <c r="G25" s="202">
        <v>11.33532505</v>
      </c>
      <c r="H25" s="202">
        <v>11.38218109</v>
      </c>
      <c r="I25" s="202">
        <v>11.376893244</v>
      </c>
      <c r="J25" s="202">
        <v>11.526401599</v>
      </c>
      <c r="K25" s="202">
        <v>11.486364823000001</v>
      </c>
      <c r="L25" s="202">
        <v>11.462157696</v>
      </c>
      <c r="M25" s="202">
        <v>11.479694522999999</v>
      </c>
      <c r="N25" s="202">
        <v>11.497507212</v>
      </c>
      <c r="O25" s="202">
        <v>11.541134488999999</v>
      </c>
      <c r="P25" s="202">
        <v>11.522200421999999</v>
      </c>
      <c r="Q25" s="202">
        <v>11.518718875999999</v>
      </c>
      <c r="R25" s="202">
        <v>11.563714857000001</v>
      </c>
      <c r="S25" s="202">
        <v>9.6256006181</v>
      </c>
      <c r="T25" s="202">
        <v>9.5583419567999997</v>
      </c>
      <c r="U25" s="202">
        <v>9.6107987471000005</v>
      </c>
      <c r="V25" s="202">
        <v>10.100466392</v>
      </c>
      <c r="W25" s="202">
        <v>10.195001323</v>
      </c>
      <c r="X25" s="202">
        <v>10.226424165999999</v>
      </c>
      <c r="Y25" s="202">
        <v>10.254862989999999</v>
      </c>
      <c r="Z25" s="202">
        <v>10.287617844</v>
      </c>
      <c r="AA25" s="202">
        <v>10.404126547000001</v>
      </c>
      <c r="AB25" s="202">
        <v>10.352994693999999</v>
      </c>
      <c r="AC25" s="202">
        <v>10.5086972</v>
      </c>
      <c r="AD25" s="202">
        <v>10.728067906</v>
      </c>
      <c r="AE25" s="202">
        <v>10.724565627</v>
      </c>
      <c r="AF25" s="202">
        <v>10.682126861</v>
      </c>
      <c r="AG25" s="202">
        <v>10.730252215</v>
      </c>
      <c r="AH25" s="202">
        <v>10.696325433</v>
      </c>
      <c r="AI25" s="202">
        <v>10.989086339</v>
      </c>
      <c r="AJ25" s="202">
        <v>11.118307851999999</v>
      </c>
      <c r="AK25" s="202">
        <v>11.181750972</v>
      </c>
      <c r="AL25" s="202">
        <v>11.178603013</v>
      </c>
      <c r="AM25" s="202">
        <v>11.277783275999999</v>
      </c>
      <c r="AN25" s="202">
        <v>11.330900442000001</v>
      </c>
      <c r="AO25" s="202">
        <v>11.287241341</v>
      </c>
      <c r="AP25" s="202">
        <v>10.322676395</v>
      </c>
      <c r="AQ25" s="202">
        <v>10.467676395</v>
      </c>
      <c r="AR25" s="202">
        <v>10.977676395</v>
      </c>
      <c r="AS25" s="202">
        <v>10.999360101000001</v>
      </c>
      <c r="AT25" s="202">
        <v>10.874453000000001</v>
      </c>
      <c r="AU25" s="202">
        <v>10.991544804</v>
      </c>
      <c r="AV25" s="202">
        <v>10.966544804</v>
      </c>
      <c r="AW25" s="202">
        <v>11.116544804</v>
      </c>
      <c r="AX25" s="202">
        <v>11.091546477</v>
      </c>
      <c r="AY25" s="202">
        <v>11.066544803999999</v>
      </c>
      <c r="AZ25" s="202">
        <v>11.216401477</v>
      </c>
      <c r="BA25" s="202">
        <v>10.916401477000001</v>
      </c>
      <c r="BB25" s="202">
        <v>10.816401476999999</v>
      </c>
      <c r="BC25" s="202">
        <v>10.616998132999999</v>
      </c>
      <c r="BD25" s="202">
        <v>10.617488294999999</v>
      </c>
      <c r="BE25" s="202">
        <v>10.617261042000001</v>
      </c>
      <c r="BF25" s="202">
        <v>10.542386664</v>
      </c>
      <c r="BG25" s="202">
        <v>10.572024325999999</v>
      </c>
      <c r="BH25" s="202">
        <v>10.565907316000001</v>
      </c>
      <c r="BI25" s="297">
        <v>10.617376836</v>
      </c>
      <c r="BJ25" s="297">
        <v>10.667722208000001</v>
      </c>
      <c r="BK25" s="297">
        <v>10.715152422999999</v>
      </c>
      <c r="BL25" s="297">
        <v>10.717597581</v>
      </c>
      <c r="BM25" s="297">
        <v>10.718862521</v>
      </c>
      <c r="BN25" s="297">
        <v>10.719865127</v>
      </c>
      <c r="BO25" s="297">
        <v>10.720968435</v>
      </c>
      <c r="BP25" s="297">
        <v>10.722519229</v>
      </c>
      <c r="BQ25" s="297">
        <v>10.72348277</v>
      </c>
      <c r="BR25" s="297">
        <v>10.724617458999999</v>
      </c>
      <c r="BS25" s="297">
        <v>10.725840869000001</v>
      </c>
      <c r="BT25" s="297">
        <v>10.726570527</v>
      </c>
      <c r="BU25" s="297">
        <v>10.727928153000001</v>
      </c>
      <c r="BV25" s="297">
        <v>10.729461561999999</v>
      </c>
    </row>
    <row r="26" spans="1:74" ht="11.15" customHeight="1" x14ac:dyDescent="0.25">
      <c r="A26" s="127" t="s">
        <v>824</v>
      </c>
      <c r="B26" s="135" t="s">
        <v>825</v>
      </c>
      <c r="C26" s="202">
        <v>0.24761459389000001</v>
      </c>
      <c r="D26" s="202">
        <v>0.24761459389000001</v>
      </c>
      <c r="E26" s="202">
        <v>0.24761459389000001</v>
      </c>
      <c r="F26" s="202">
        <v>0.24761459389000001</v>
      </c>
      <c r="G26" s="202">
        <v>0.24761459389000001</v>
      </c>
      <c r="H26" s="202">
        <v>0.24761459389000001</v>
      </c>
      <c r="I26" s="202">
        <v>0.2498288796</v>
      </c>
      <c r="J26" s="202">
        <v>0.25204316531999998</v>
      </c>
      <c r="K26" s="202">
        <v>0.25425745103000003</v>
      </c>
      <c r="L26" s="202">
        <v>0.25647173674000001</v>
      </c>
      <c r="M26" s="202">
        <v>0.25868602246</v>
      </c>
      <c r="N26" s="202">
        <v>0.26090030816999998</v>
      </c>
      <c r="O26" s="202">
        <v>0.24001084645000001</v>
      </c>
      <c r="P26" s="202">
        <v>0.24001084645000001</v>
      </c>
      <c r="Q26" s="202">
        <v>0.24001084645000001</v>
      </c>
      <c r="R26" s="202">
        <v>0.24001084645000001</v>
      </c>
      <c r="S26" s="202">
        <v>0.24001084645000001</v>
      </c>
      <c r="T26" s="202">
        <v>0.24001084645000001</v>
      </c>
      <c r="U26" s="202">
        <v>0.24001084645000001</v>
      </c>
      <c r="V26" s="202">
        <v>0.24001084645000001</v>
      </c>
      <c r="W26" s="202">
        <v>0.24001084645000001</v>
      </c>
      <c r="X26" s="202">
        <v>0.24001084645000001</v>
      </c>
      <c r="Y26" s="202">
        <v>0.24001084645000001</v>
      </c>
      <c r="Z26" s="202">
        <v>0.24001084645000001</v>
      </c>
      <c r="AA26" s="202">
        <v>0.25278800499999998</v>
      </c>
      <c r="AB26" s="202">
        <v>0.25278800499999998</v>
      </c>
      <c r="AC26" s="202">
        <v>0.25278800499999998</v>
      </c>
      <c r="AD26" s="202">
        <v>0.25278800499999998</v>
      </c>
      <c r="AE26" s="202">
        <v>0.25278800499999998</v>
      </c>
      <c r="AF26" s="202">
        <v>0.25278800499999998</v>
      </c>
      <c r="AG26" s="202">
        <v>0.25278800499999998</v>
      </c>
      <c r="AH26" s="202">
        <v>0.25264958103000001</v>
      </c>
      <c r="AI26" s="202">
        <v>0.25264958103000001</v>
      </c>
      <c r="AJ26" s="202">
        <v>0.25264958103000001</v>
      </c>
      <c r="AK26" s="202">
        <v>0.25264958103000001</v>
      </c>
      <c r="AL26" s="202">
        <v>0.25264958103000001</v>
      </c>
      <c r="AM26" s="202">
        <v>0.25501837865999999</v>
      </c>
      <c r="AN26" s="202">
        <v>0.25501837865999999</v>
      </c>
      <c r="AO26" s="202">
        <v>0.25501837865999999</v>
      </c>
      <c r="AP26" s="202">
        <v>0.25501837865999999</v>
      </c>
      <c r="AQ26" s="202">
        <v>0.25501837865999999</v>
      </c>
      <c r="AR26" s="202">
        <v>0.25501837865999999</v>
      </c>
      <c r="AS26" s="202">
        <v>0.25501837865999999</v>
      </c>
      <c r="AT26" s="202">
        <v>0.25501800000000002</v>
      </c>
      <c r="AU26" s="202">
        <v>0.25501837865999999</v>
      </c>
      <c r="AV26" s="202">
        <v>0.25501837865999999</v>
      </c>
      <c r="AW26" s="202">
        <v>0.25501837865999999</v>
      </c>
      <c r="AX26" s="202">
        <v>0.25501800000000002</v>
      </c>
      <c r="AY26" s="202">
        <v>0.27460561977999998</v>
      </c>
      <c r="AZ26" s="202">
        <v>0.27439999999999998</v>
      </c>
      <c r="BA26" s="202">
        <v>0.27439999999999998</v>
      </c>
      <c r="BB26" s="202">
        <v>0.27439999999999998</v>
      </c>
      <c r="BC26" s="202">
        <v>0.27465609822999998</v>
      </c>
      <c r="BD26" s="202">
        <v>0.27471067794999998</v>
      </c>
      <c r="BE26" s="202">
        <v>0.27468537323999997</v>
      </c>
      <c r="BF26" s="202">
        <v>0.27469936125</v>
      </c>
      <c r="BG26" s="202">
        <v>0.27469091199000001</v>
      </c>
      <c r="BH26" s="202">
        <v>0.27465932442000002</v>
      </c>
      <c r="BI26" s="297">
        <v>0.27469826692999999</v>
      </c>
      <c r="BJ26" s="297">
        <v>0.27473672423000001</v>
      </c>
      <c r="BK26" s="297">
        <v>0.27466014037000003</v>
      </c>
      <c r="BL26" s="297">
        <v>0.27474682566000003</v>
      </c>
      <c r="BM26" s="297">
        <v>0.27470209321</v>
      </c>
      <c r="BN26" s="297">
        <v>0.27469001118000003</v>
      </c>
      <c r="BO26" s="297">
        <v>0.27468914224000002</v>
      </c>
      <c r="BP26" s="297">
        <v>0.27473810109000002</v>
      </c>
      <c r="BQ26" s="297">
        <v>0.27472166914000001</v>
      </c>
      <c r="BR26" s="297">
        <v>0.27472429455000003</v>
      </c>
      <c r="BS26" s="297">
        <v>0.27473679900999998</v>
      </c>
      <c r="BT26" s="297">
        <v>0.27469432413</v>
      </c>
      <c r="BU26" s="297">
        <v>0.27472177367</v>
      </c>
      <c r="BV26" s="297">
        <v>0.27476879671999999</v>
      </c>
    </row>
    <row r="27" spans="1:74" ht="11.15" customHeight="1" x14ac:dyDescent="0.2">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365"/>
      <c r="BJ27" s="298"/>
      <c r="BK27" s="298"/>
      <c r="BL27" s="298"/>
      <c r="BM27" s="298"/>
      <c r="BN27" s="298"/>
      <c r="BO27" s="298"/>
      <c r="BP27" s="298"/>
      <c r="BQ27" s="298"/>
      <c r="BR27" s="298"/>
      <c r="BS27" s="298"/>
      <c r="BT27" s="298"/>
      <c r="BU27" s="298"/>
      <c r="BV27" s="298"/>
    </row>
    <row r="28" spans="1:74" ht="11.15" customHeight="1" x14ac:dyDescent="0.25">
      <c r="A28" s="127" t="s">
        <v>354</v>
      </c>
      <c r="B28" s="134" t="s">
        <v>364</v>
      </c>
      <c r="C28" s="202">
        <v>3.0593581677000001</v>
      </c>
      <c r="D28" s="202">
        <v>3.0546213429</v>
      </c>
      <c r="E28" s="202">
        <v>3.0307640065000001</v>
      </c>
      <c r="F28" s="202">
        <v>3.0423928667000002</v>
      </c>
      <c r="G28" s="202">
        <v>3.0333065226000002</v>
      </c>
      <c r="H28" s="202">
        <v>3.0399031999999999</v>
      </c>
      <c r="I28" s="202">
        <v>3.0362550709999998</v>
      </c>
      <c r="J28" s="202">
        <v>3.0397226516</v>
      </c>
      <c r="K28" s="202">
        <v>3.0457695333000001</v>
      </c>
      <c r="L28" s="202">
        <v>3.0467472</v>
      </c>
      <c r="M28" s="202">
        <v>3.0464761999999999</v>
      </c>
      <c r="N28" s="202">
        <v>3.0379551999999999</v>
      </c>
      <c r="O28" s="202">
        <v>2.9796613000000001</v>
      </c>
      <c r="P28" s="202">
        <v>3.0256223000000002</v>
      </c>
      <c r="Q28" s="202">
        <v>3.1639105903</v>
      </c>
      <c r="R28" s="202">
        <v>3.2285336999999998</v>
      </c>
      <c r="S28" s="202">
        <v>2.8881703000000001</v>
      </c>
      <c r="T28" s="202">
        <v>2.9711932999999999</v>
      </c>
      <c r="U28" s="202">
        <v>2.9692162999999998</v>
      </c>
      <c r="V28" s="202">
        <v>2.9992393000000002</v>
      </c>
      <c r="W28" s="202">
        <v>3.0082632999999999</v>
      </c>
      <c r="X28" s="202">
        <v>3.0422863000000002</v>
      </c>
      <c r="Y28" s="202">
        <v>3.0393093000000002</v>
      </c>
      <c r="Z28" s="202">
        <v>3.0563332999999999</v>
      </c>
      <c r="AA28" s="202">
        <v>3.0860935</v>
      </c>
      <c r="AB28" s="202">
        <v>3.0851175</v>
      </c>
      <c r="AC28" s="202">
        <v>3.0931405000000001</v>
      </c>
      <c r="AD28" s="202">
        <v>3.1091644999999999</v>
      </c>
      <c r="AE28" s="202">
        <v>3.1191884999999999</v>
      </c>
      <c r="AF28" s="202">
        <v>3.1362125000000001</v>
      </c>
      <c r="AG28" s="202">
        <v>3.1492365000000002</v>
      </c>
      <c r="AH28" s="202">
        <v>3.1601487816999998</v>
      </c>
      <c r="AI28" s="202">
        <v>3.1752977816999999</v>
      </c>
      <c r="AJ28" s="202">
        <v>3.1770177817</v>
      </c>
      <c r="AK28" s="202">
        <v>3.1932147817000001</v>
      </c>
      <c r="AL28" s="202">
        <v>3.1512827817</v>
      </c>
      <c r="AM28" s="202">
        <v>3.1537479624000002</v>
      </c>
      <c r="AN28" s="202">
        <v>3.2604059624000001</v>
      </c>
      <c r="AO28" s="202">
        <v>3.2919009624000002</v>
      </c>
      <c r="AP28" s="202">
        <v>3.2885089623999999</v>
      </c>
      <c r="AQ28" s="202">
        <v>3.2697009624</v>
      </c>
      <c r="AR28" s="202">
        <v>3.3167149623999999</v>
      </c>
      <c r="AS28" s="202">
        <v>3.3309549623999999</v>
      </c>
      <c r="AT28" s="202">
        <v>3.3364669999999998</v>
      </c>
      <c r="AU28" s="202">
        <v>3.3401869623999998</v>
      </c>
      <c r="AV28" s="202">
        <v>3.3405549624000002</v>
      </c>
      <c r="AW28" s="202">
        <v>3.2489139624000001</v>
      </c>
      <c r="AX28" s="202">
        <v>3.2408220000000001</v>
      </c>
      <c r="AY28" s="202">
        <v>3.1669039624000002</v>
      </c>
      <c r="AZ28" s="202">
        <v>3.2336</v>
      </c>
      <c r="BA28" s="202">
        <v>3.2749000000000001</v>
      </c>
      <c r="BB28" s="202">
        <v>3.2694999999999999</v>
      </c>
      <c r="BC28" s="202">
        <v>3.1922455680000001</v>
      </c>
      <c r="BD28" s="202">
        <v>3.1876725582000001</v>
      </c>
      <c r="BE28" s="202">
        <v>3.1846009207999999</v>
      </c>
      <c r="BF28" s="202">
        <v>3.1864758325000002</v>
      </c>
      <c r="BG28" s="202">
        <v>3.1851022807999998</v>
      </c>
      <c r="BH28" s="202">
        <v>3.1691781715</v>
      </c>
      <c r="BI28" s="297">
        <v>3.1685509972000001</v>
      </c>
      <c r="BJ28" s="297">
        <v>3.1827384495</v>
      </c>
      <c r="BK28" s="297">
        <v>3.1910832541</v>
      </c>
      <c r="BL28" s="297">
        <v>3.2110361523000002</v>
      </c>
      <c r="BM28" s="297">
        <v>3.2096474552999998</v>
      </c>
      <c r="BN28" s="297">
        <v>3.2080274328999998</v>
      </c>
      <c r="BO28" s="297">
        <v>3.2067804917</v>
      </c>
      <c r="BP28" s="297">
        <v>3.2061481588</v>
      </c>
      <c r="BQ28" s="297">
        <v>3.2050523621</v>
      </c>
      <c r="BR28" s="297">
        <v>3.2044113734000002</v>
      </c>
      <c r="BS28" s="297">
        <v>3.2035966229000001</v>
      </c>
      <c r="BT28" s="297">
        <v>3.2023054515</v>
      </c>
      <c r="BU28" s="297">
        <v>3.2017556366000002</v>
      </c>
      <c r="BV28" s="297">
        <v>3.2011282042000002</v>
      </c>
    </row>
    <row r="29" spans="1:74" ht="11.15" customHeight="1" x14ac:dyDescent="0.25">
      <c r="A29" s="127" t="s">
        <v>250</v>
      </c>
      <c r="B29" s="135" t="s">
        <v>353</v>
      </c>
      <c r="C29" s="202">
        <v>0.97921206774000003</v>
      </c>
      <c r="D29" s="202">
        <v>0.98029824286</v>
      </c>
      <c r="E29" s="202">
        <v>0.97896690644999995</v>
      </c>
      <c r="F29" s="202">
        <v>0.97940776666999996</v>
      </c>
      <c r="G29" s="202">
        <v>0.97923142257999995</v>
      </c>
      <c r="H29" s="202">
        <v>0.98001110000000002</v>
      </c>
      <c r="I29" s="202">
        <v>0.97962497097000001</v>
      </c>
      <c r="J29" s="202">
        <v>0.97924755160999999</v>
      </c>
      <c r="K29" s="202">
        <v>0.98169443332999995</v>
      </c>
      <c r="L29" s="202">
        <v>0.98133809999999999</v>
      </c>
      <c r="M29" s="202">
        <v>0.98104709999999995</v>
      </c>
      <c r="N29" s="202">
        <v>0.97980909999999999</v>
      </c>
      <c r="O29" s="202">
        <v>0.9675397</v>
      </c>
      <c r="P29" s="202">
        <v>0.96476969999999995</v>
      </c>
      <c r="Q29" s="202">
        <v>1.0877449903</v>
      </c>
      <c r="R29" s="202">
        <v>1.1176801000000001</v>
      </c>
      <c r="S29" s="202">
        <v>0.84726970000000001</v>
      </c>
      <c r="T29" s="202">
        <v>0.90226969999999995</v>
      </c>
      <c r="U29" s="202">
        <v>0.90126969999999995</v>
      </c>
      <c r="V29" s="202">
        <v>0.93026969999999998</v>
      </c>
      <c r="W29" s="202">
        <v>0.92626969999999997</v>
      </c>
      <c r="X29" s="202">
        <v>0.9532697</v>
      </c>
      <c r="Y29" s="202">
        <v>0.94926969999999999</v>
      </c>
      <c r="Z29" s="202">
        <v>0.9542697</v>
      </c>
      <c r="AA29" s="202">
        <v>0.96741520000000003</v>
      </c>
      <c r="AB29" s="202">
        <v>0.95841520000000002</v>
      </c>
      <c r="AC29" s="202">
        <v>0.96141520000000003</v>
      </c>
      <c r="AD29" s="202">
        <v>0.95941520000000002</v>
      </c>
      <c r="AE29" s="202">
        <v>0.96441520000000003</v>
      </c>
      <c r="AF29" s="202">
        <v>0.97141520000000003</v>
      </c>
      <c r="AG29" s="202">
        <v>0.97541520000000004</v>
      </c>
      <c r="AH29" s="202">
        <v>0.98235182236999996</v>
      </c>
      <c r="AI29" s="202">
        <v>0.99235182236999997</v>
      </c>
      <c r="AJ29" s="202">
        <v>1.0013518224</v>
      </c>
      <c r="AK29" s="202">
        <v>1.0073518224</v>
      </c>
      <c r="AL29" s="202">
        <v>1.0193518224</v>
      </c>
      <c r="AM29" s="202">
        <v>1.0373693427999999</v>
      </c>
      <c r="AN29" s="202">
        <v>1.0463693428</v>
      </c>
      <c r="AO29" s="202">
        <v>1.0533693427999999</v>
      </c>
      <c r="AP29" s="202">
        <v>1.0583693428000001</v>
      </c>
      <c r="AQ29" s="202">
        <v>1.0623693428000001</v>
      </c>
      <c r="AR29" s="202">
        <v>1.0783693428000001</v>
      </c>
      <c r="AS29" s="202">
        <v>1.0933693428</v>
      </c>
      <c r="AT29" s="202">
        <v>1.1003689999999999</v>
      </c>
      <c r="AU29" s="202">
        <v>1.1003693428000001</v>
      </c>
      <c r="AV29" s="202">
        <v>1.1033693428</v>
      </c>
      <c r="AW29" s="202">
        <v>1.0703693428000001</v>
      </c>
      <c r="AX29" s="202">
        <v>1.0653919999999999</v>
      </c>
      <c r="AY29" s="202">
        <v>1.0743693428000001</v>
      </c>
      <c r="AZ29" s="202">
        <v>1.0703</v>
      </c>
      <c r="BA29" s="202">
        <v>1.0723</v>
      </c>
      <c r="BB29" s="202">
        <v>1.0752999999999999</v>
      </c>
      <c r="BC29" s="202">
        <v>1.0516313392000001</v>
      </c>
      <c r="BD29" s="202">
        <v>1.0477820104</v>
      </c>
      <c r="BE29" s="202">
        <v>1.0459525330999999</v>
      </c>
      <c r="BF29" s="202">
        <v>1.0485127057999999</v>
      </c>
      <c r="BG29" s="202">
        <v>1.0482291121</v>
      </c>
      <c r="BH29" s="202">
        <v>1.0336293531</v>
      </c>
      <c r="BI29" s="297">
        <v>1.0336133856</v>
      </c>
      <c r="BJ29" s="297">
        <v>1.0337070399999999</v>
      </c>
      <c r="BK29" s="297">
        <v>1.0278653587</v>
      </c>
      <c r="BL29" s="297">
        <v>1.0278058889999999</v>
      </c>
      <c r="BM29" s="297">
        <v>1.0277482439000001</v>
      </c>
      <c r="BN29" s="297">
        <v>1.02767623</v>
      </c>
      <c r="BO29" s="297">
        <v>1.0276495494</v>
      </c>
      <c r="BP29" s="297">
        <v>1.0276293272000001</v>
      </c>
      <c r="BQ29" s="297">
        <v>1.0275931791999999</v>
      </c>
      <c r="BR29" s="297">
        <v>1.0275580117000001</v>
      </c>
      <c r="BS29" s="297">
        <v>1.0275934965</v>
      </c>
      <c r="BT29" s="297">
        <v>1.0275481487</v>
      </c>
      <c r="BU29" s="297">
        <v>1.0275356716999999</v>
      </c>
      <c r="BV29" s="297">
        <v>1.0276416638000001</v>
      </c>
    </row>
    <row r="30" spans="1:74" ht="11.15" customHeight="1" x14ac:dyDescent="0.25">
      <c r="A30" s="127" t="s">
        <v>1017</v>
      </c>
      <c r="B30" s="135" t="s">
        <v>1016</v>
      </c>
      <c r="C30" s="202">
        <v>1.7690774</v>
      </c>
      <c r="D30" s="202">
        <v>1.7490774</v>
      </c>
      <c r="E30" s="202">
        <v>1.7690774</v>
      </c>
      <c r="F30" s="202">
        <v>1.7390774</v>
      </c>
      <c r="G30" s="202">
        <v>1.7390774</v>
      </c>
      <c r="H30" s="202">
        <v>1.7390774</v>
      </c>
      <c r="I30" s="202">
        <v>1.7390774</v>
      </c>
      <c r="J30" s="202">
        <v>1.7380774000000001</v>
      </c>
      <c r="K30" s="202">
        <v>1.7380774000000001</v>
      </c>
      <c r="L30" s="202">
        <v>1.7380774000000001</v>
      </c>
      <c r="M30" s="202">
        <v>1.7380774000000001</v>
      </c>
      <c r="N30" s="202">
        <v>1.7380774000000001</v>
      </c>
      <c r="O30" s="202">
        <v>1.7436902000000001</v>
      </c>
      <c r="P30" s="202">
        <v>1.7336902000000001</v>
      </c>
      <c r="Q30" s="202">
        <v>1.7406902</v>
      </c>
      <c r="R30" s="202">
        <v>1.7666902</v>
      </c>
      <c r="S30" s="202">
        <v>1.7636902000000001</v>
      </c>
      <c r="T30" s="202">
        <v>1.7766902</v>
      </c>
      <c r="U30" s="202">
        <v>1.7786902</v>
      </c>
      <c r="V30" s="202">
        <v>1.7766902</v>
      </c>
      <c r="W30" s="202">
        <v>1.7766902</v>
      </c>
      <c r="X30" s="202">
        <v>1.7766902</v>
      </c>
      <c r="Y30" s="202">
        <v>1.7756902000000001</v>
      </c>
      <c r="Z30" s="202">
        <v>1.7856901999999999</v>
      </c>
      <c r="AA30" s="202">
        <v>1.800457</v>
      </c>
      <c r="AB30" s="202">
        <v>1.8054570000000001</v>
      </c>
      <c r="AC30" s="202">
        <v>1.8074570000000001</v>
      </c>
      <c r="AD30" s="202">
        <v>1.822457</v>
      </c>
      <c r="AE30" s="202">
        <v>1.822457</v>
      </c>
      <c r="AF30" s="202">
        <v>1.8274570000000001</v>
      </c>
      <c r="AG30" s="202">
        <v>1.830457</v>
      </c>
      <c r="AH30" s="202">
        <v>1.8301229125</v>
      </c>
      <c r="AI30" s="202">
        <v>1.8301229125</v>
      </c>
      <c r="AJ30" s="202">
        <v>1.8331229124999999</v>
      </c>
      <c r="AK30" s="202">
        <v>1.8231229124999999</v>
      </c>
      <c r="AL30" s="202">
        <v>1.8351229124999999</v>
      </c>
      <c r="AM30" s="202">
        <v>1.8532152294999999</v>
      </c>
      <c r="AN30" s="202">
        <v>1.8532152294999999</v>
      </c>
      <c r="AO30" s="202">
        <v>1.8582152295000001</v>
      </c>
      <c r="AP30" s="202">
        <v>1.8582152295000001</v>
      </c>
      <c r="AQ30" s="202">
        <v>1.8582152295000001</v>
      </c>
      <c r="AR30" s="202">
        <v>1.8582152295000001</v>
      </c>
      <c r="AS30" s="202">
        <v>1.8582152295000001</v>
      </c>
      <c r="AT30" s="202">
        <v>1.858215</v>
      </c>
      <c r="AU30" s="202">
        <v>1.8582152295000001</v>
      </c>
      <c r="AV30" s="202">
        <v>1.8582152295000001</v>
      </c>
      <c r="AW30" s="202">
        <v>1.8582152295000001</v>
      </c>
      <c r="AX30" s="202">
        <v>1.858215</v>
      </c>
      <c r="AY30" s="202">
        <v>1.8582152295000001</v>
      </c>
      <c r="AZ30" s="202">
        <v>1.8582000000000001</v>
      </c>
      <c r="BA30" s="202">
        <v>1.8582000000000001</v>
      </c>
      <c r="BB30" s="202">
        <v>1.8582000000000001</v>
      </c>
      <c r="BC30" s="202">
        <v>1.8583370675999999</v>
      </c>
      <c r="BD30" s="202">
        <v>1.8584688048</v>
      </c>
      <c r="BE30" s="202">
        <v>1.8584077277</v>
      </c>
      <c r="BF30" s="202">
        <v>1.8584414900999999</v>
      </c>
      <c r="BG30" s="202">
        <v>1.8584210964000001</v>
      </c>
      <c r="BH30" s="202">
        <v>1.8583448546000001</v>
      </c>
      <c r="BI30" s="297">
        <v>1.8584388488000001</v>
      </c>
      <c r="BJ30" s="297">
        <v>1.8585316719</v>
      </c>
      <c r="BK30" s="297">
        <v>1.8583468240000001</v>
      </c>
      <c r="BL30" s="297">
        <v>1.8585560533000001</v>
      </c>
      <c r="BM30" s="297">
        <v>1.8584480841</v>
      </c>
      <c r="BN30" s="297">
        <v>1.8584189222</v>
      </c>
      <c r="BO30" s="297">
        <v>1.8584168247999999</v>
      </c>
      <c r="BP30" s="297">
        <v>1.8585349951000001</v>
      </c>
      <c r="BQ30" s="297">
        <v>1.8584953339000001</v>
      </c>
      <c r="BR30" s="297">
        <v>1.8585016707999999</v>
      </c>
      <c r="BS30" s="297">
        <v>1.8585318524000001</v>
      </c>
      <c r="BT30" s="297">
        <v>1.8584293322000001</v>
      </c>
      <c r="BU30" s="297">
        <v>1.8584955862000001</v>
      </c>
      <c r="BV30" s="297">
        <v>1.8586090841</v>
      </c>
    </row>
    <row r="31" spans="1:74" ht="11.15" customHeight="1" x14ac:dyDescent="0.2">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365"/>
      <c r="BJ31" s="298"/>
      <c r="BK31" s="298"/>
      <c r="BL31" s="298"/>
      <c r="BM31" s="298"/>
      <c r="BN31" s="298"/>
      <c r="BO31" s="298"/>
      <c r="BP31" s="298"/>
      <c r="BQ31" s="298"/>
      <c r="BR31" s="298"/>
      <c r="BS31" s="298"/>
      <c r="BT31" s="298"/>
      <c r="BU31" s="298"/>
      <c r="BV31" s="298"/>
    </row>
    <row r="32" spans="1:74" ht="11.15" customHeight="1" x14ac:dyDescent="0.25">
      <c r="A32" s="127" t="s">
        <v>355</v>
      </c>
      <c r="B32" s="134" t="s">
        <v>365</v>
      </c>
      <c r="C32" s="202">
        <v>9.2385448966000006</v>
      </c>
      <c r="D32" s="202">
        <v>9.3001446115000004</v>
      </c>
      <c r="E32" s="202">
        <v>9.4273985550999999</v>
      </c>
      <c r="F32" s="202">
        <v>9.3233818209999999</v>
      </c>
      <c r="G32" s="202">
        <v>9.2904462391999996</v>
      </c>
      <c r="H32" s="202">
        <v>9.4225411176999998</v>
      </c>
      <c r="I32" s="202">
        <v>9.1949105504999995</v>
      </c>
      <c r="J32" s="202">
        <v>9.2212865131000008</v>
      </c>
      <c r="K32" s="202">
        <v>9.1988089461999998</v>
      </c>
      <c r="L32" s="202">
        <v>9.3193605604999998</v>
      </c>
      <c r="M32" s="202">
        <v>9.32694914</v>
      </c>
      <c r="N32" s="202">
        <v>9.2457378863000006</v>
      </c>
      <c r="O32" s="202">
        <v>9.3230822620999998</v>
      </c>
      <c r="P32" s="202">
        <v>9.1593851154999992</v>
      </c>
      <c r="Q32" s="202">
        <v>9.2137627795999997</v>
      </c>
      <c r="R32" s="202">
        <v>8.9637926539000006</v>
      </c>
      <c r="S32" s="202">
        <v>8.8995092287999995</v>
      </c>
      <c r="T32" s="202">
        <v>9.0591104620999996</v>
      </c>
      <c r="U32" s="202">
        <v>8.9827722167000008</v>
      </c>
      <c r="V32" s="202">
        <v>9.0874512119999995</v>
      </c>
      <c r="W32" s="202">
        <v>8.9571193741999995</v>
      </c>
      <c r="X32" s="202">
        <v>8.9688944043000003</v>
      </c>
      <c r="Y32" s="202">
        <v>8.9682536439000007</v>
      </c>
      <c r="Z32" s="202">
        <v>8.9392593963000007</v>
      </c>
      <c r="AA32" s="202">
        <v>9.2092096272999999</v>
      </c>
      <c r="AB32" s="202">
        <v>9.0682470745000003</v>
      </c>
      <c r="AC32" s="202">
        <v>9.2215243688000008</v>
      </c>
      <c r="AD32" s="202">
        <v>9.1394775878000001</v>
      </c>
      <c r="AE32" s="202">
        <v>9.0773685185000001</v>
      </c>
      <c r="AF32" s="202">
        <v>9.0993399499999992</v>
      </c>
      <c r="AG32" s="202">
        <v>9.0263348216000008</v>
      </c>
      <c r="AH32" s="202">
        <v>9.0220918065000006</v>
      </c>
      <c r="AI32" s="202">
        <v>9.0555199007000002</v>
      </c>
      <c r="AJ32" s="202">
        <v>8.9188176646000006</v>
      </c>
      <c r="AK32" s="202">
        <v>9.0603139540999997</v>
      </c>
      <c r="AL32" s="202">
        <v>8.8980156420000007</v>
      </c>
      <c r="AM32" s="202">
        <v>9.1754264186000007</v>
      </c>
      <c r="AN32" s="202">
        <v>9.1563351734000005</v>
      </c>
      <c r="AO32" s="202">
        <v>9.1800819734000001</v>
      </c>
      <c r="AP32" s="202">
        <v>9.1448239733999994</v>
      </c>
      <c r="AQ32" s="202">
        <v>9.1329125285000003</v>
      </c>
      <c r="AR32" s="202">
        <v>9.2132708001000001</v>
      </c>
      <c r="AS32" s="202">
        <v>8.8263181278000005</v>
      </c>
      <c r="AT32" s="202">
        <v>8.8384160000000005</v>
      </c>
      <c r="AU32" s="202">
        <v>8.9398332006000008</v>
      </c>
      <c r="AV32" s="202">
        <v>8.9334478756000006</v>
      </c>
      <c r="AW32" s="202">
        <v>9.0552265305000006</v>
      </c>
      <c r="AX32" s="202">
        <v>8.9999269999999996</v>
      </c>
      <c r="AY32" s="202">
        <v>9.1692342520000008</v>
      </c>
      <c r="AZ32" s="202">
        <v>9.2512000000000008</v>
      </c>
      <c r="BA32" s="202">
        <v>9.2011000000000003</v>
      </c>
      <c r="BB32" s="202">
        <v>9.1511999999999993</v>
      </c>
      <c r="BC32" s="202">
        <v>9.2674454061000002</v>
      </c>
      <c r="BD32" s="202">
        <v>9.3676932841999996</v>
      </c>
      <c r="BE32" s="202">
        <v>9.1376927362</v>
      </c>
      <c r="BF32" s="202">
        <v>9.1363821699999992</v>
      </c>
      <c r="BG32" s="202">
        <v>9.1254032998000003</v>
      </c>
      <c r="BH32" s="202">
        <v>9.2912950277000004</v>
      </c>
      <c r="BI32" s="297">
        <v>9.3058795016999998</v>
      </c>
      <c r="BJ32" s="297">
        <v>9.2569515399999993</v>
      </c>
      <c r="BK32" s="297">
        <v>9.2525242789999993</v>
      </c>
      <c r="BL32" s="297">
        <v>9.2467955486999998</v>
      </c>
      <c r="BM32" s="297">
        <v>9.2308610567000002</v>
      </c>
      <c r="BN32" s="297">
        <v>9.2266055470000001</v>
      </c>
      <c r="BO32" s="297">
        <v>9.2353392098999993</v>
      </c>
      <c r="BP32" s="297">
        <v>9.2771695392000009</v>
      </c>
      <c r="BQ32" s="297">
        <v>9.1919609597999994</v>
      </c>
      <c r="BR32" s="297">
        <v>9.2505446405999994</v>
      </c>
      <c r="BS32" s="297">
        <v>9.2630261375000007</v>
      </c>
      <c r="BT32" s="297">
        <v>9.2665069381999992</v>
      </c>
      <c r="BU32" s="297">
        <v>9.2804835028999992</v>
      </c>
      <c r="BV32" s="297">
        <v>9.2398005471999998</v>
      </c>
    </row>
    <row r="33" spans="1:74" ht="11.15" customHeight="1" x14ac:dyDescent="0.25">
      <c r="A33" s="127" t="s">
        <v>251</v>
      </c>
      <c r="B33" s="135" t="s">
        <v>324</v>
      </c>
      <c r="C33" s="202">
        <v>0.40053051138000001</v>
      </c>
      <c r="D33" s="202">
        <v>0.42870566727999998</v>
      </c>
      <c r="E33" s="202">
        <v>0.41153621645999999</v>
      </c>
      <c r="F33" s="202">
        <v>0.45685626349000003</v>
      </c>
      <c r="G33" s="202">
        <v>0.42459991338000003</v>
      </c>
      <c r="H33" s="202">
        <v>0.48066199829</v>
      </c>
      <c r="I33" s="202">
        <v>0.49439096448999997</v>
      </c>
      <c r="J33" s="202">
        <v>0.51344300359999995</v>
      </c>
      <c r="K33" s="202">
        <v>0.50555610996</v>
      </c>
      <c r="L33" s="202">
        <v>0.54771525318000003</v>
      </c>
      <c r="M33" s="202">
        <v>0.52755770756999998</v>
      </c>
      <c r="N33" s="202">
        <v>0.50988932772999995</v>
      </c>
      <c r="O33" s="202">
        <v>0.47134102325999999</v>
      </c>
      <c r="P33" s="202">
        <v>0.43843616614000003</v>
      </c>
      <c r="Q33" s="202">
        <v>0.50014948678000004</v>
      </c>
      <c r="R33" s="202">
        <v>0.51089023326000005</v>
      </c>
      <c r="S33" s="202">
        <v>0.44578461866000002</v>
      </c>
      <c r="T33" s="202">
        <v>0.48191702952999999</v>
      </c>
      <c r="U33" s="202">
        <v>0.46133819547999999</v>
      </c>
      <c r="V33" s="202">
        <v>0.50188874641000003</v>
      </c>
      <c r="W33" s="202">
        <v>0.47505025359000003</v>
      </c>
      <c r="X33" s="202">
        <v>0.48107140334999998</v>
      </c>
      <c r="Y33" s="202">
        <v>0.46757069054</v>
      </c>
      <c r="Z33" s="202">
        <v>0.46539033364999999</v>
      </c>
      <c r="AA33" s="202">
        <v>0.46217275721000001</v>
      </c>
      <c r="AB33" s="202">
        <v>0.42130702649000001</v>
      </c>
      <c r="AC33" s="202">
        <v>0.50276091120999999</v>
      </c>
      <c r="AD33" s="202">
        <v>0.46800389782000001</v>
      </c>
      <c r="AE33" s="202">
        <v>0.42472077752999998</v>
      </c>
      <c r="AF33" s="202">
        <v>0.35967949999999999</v>
      </c>
      <c r="AG33" s="202">
        <v>0.456679</v>
      </c>
      <c r="AH33" s="202">
        <v>0.47082727593000001</v>
      </c>
      <c r="AI33" s="202">
        <v>0.49482727592999998</v>
      </c>
      <c r="AJ33" s="202">
        <v>0.47582727593000002</v>
      </c>
      <c r="AK33" s="202">
        <v>0.53682727593000001</v>
      </c>
      <c r="AL33" s="202">
        <v>0.44482727592999999</v>
      </c>
      <c r="AM33" s="202">
        <v>0.44206282490999999</v>
      </c>
      <c r="AN33" s="202">
        <v>0.42106282491000002</v>
      </c>
      <c r="AO33" s="202">
        <v>0.45506282491</v>
      </c>
      <c r="AP33" s="202">
        <v>0.45506282491</v>
      </c>
      <c r="AQ33" s="202">
        <v>0.48206282491000002</v>
      </c>
      <c r="AR33" s="202">
        <v>0.46106282491</v>
      </c>
      <c r="AS33" s="202">
        <v>0.34174216115</v>
      </c>
      <c r="AT33" s="202">
        <v>0.37606299999999998</v>
      </c>
      <c r="AU33" s="202">
        <v>0.45471471199000002</v>
      </c>
      <c r="AV33" s="202">
        <v>0.42623447262000003</v>
      </c>
      <c r="AW33" s="202">
        <v>0.43121524105999998</v>
      </c>
      <c r="AX33" s="202">
        <v>0.444351</v>
      </c>
      <c r="AY33" s="202">
        <v>0.42527812745999999</v>
      </c>
      <c r="AZ33" s="202">
        <v>0.40279999999999999</v>
      </c>
      <c r="BA33" s="202">
        <v>0.41099999999999998</v>
      </c>
      <c r="BB33" s="202">
        <v>0.39600000000000002</v>
      </c>
      <c r="BC33" s="202">
        <v>0.42447020218999998</v>
      </c>
      <c r="BD33" s="202">
        <v>0.42424855918999999</v>
      </c>
      <c r="BE33" s="202">
        <v>0.39514040095000003</v>
      </c>
      <c r="BF33" s="202">
        <v>0.41408261221999998</v>
      </c>
      <c r="BG33" s="202">
        <v>0.42457843806000001</v>
      </c>
      <c r="BH33" s="202">
        <v>0.42236134415999999</v>
      </c>
      <c r="BI33" s="297">
        <v>0.42057748019000002</v>
      </c>
      <c r="BJ33" s="297">
        <v>0.41878952572</v>
      </c>
      <c r="BK33" s="297">
        <v>0.41466369166</v>
      </c>
      <c r="BL33" s="297">
        <v>0.41337551303999998</v>
      </c>
      <c r="BM33" s="297">
        <v>0.41127685008999998</v>
      </c>
      <c r="BN33" s="297">
        <v>0.40937815006</v>
      </c>
      <c r="BO33" s="297">
        <v>0.40754741917999998</v>
      </c>
      <c r="BP33" s="297">
        <v>0.40602249496999998</v>
      </c>
      <c r="BQ33" s="297">
        <v>0.40209382803999999</v>
      </c>
      <c r="BR33" s="297">
        <v>0.40028152091000002</v>
      </c>
      <c r="BS33" s="297">
        <v>0.39852907450000002</v>
      </c>
      <c r="BT33" s="297">
        <v>0.396437082</v>
      </c>
      <c r="BU33" s="297">
        <v>0.39477479078</v>
      </c>
      <c r="BV33" s="297">
        <v>0.39323213731000001</v>
      </c>
    </row>
    <row r="34" spans="1:74" ht="11.15" customHeight="1" x14ac:dyDescent="0.25">
      <c r="A34" s="127" t="s">
        <v>252</v>
      </c>
      <c r="B34" s="135" t="s">
        <v>325</v>
      </c>
      <c r="C34" s="202">
        <v>4.8443651000000001</v>
      </c>
      <c r="D34" s="202">
        <v>4.8133651000000004</v>
      </c>
      <c r="E34" s="202">
        <v>4.9293651000000001</v>
      </c>
      <c r="F34" s="202">
        <v>4.8583651000000003</v>
      </c>
      <c r="G34" s="202">
        <v>4.8583651000000003</v>
      </c>
      <c r="H34" s="202">
        <v>4.9553650999999999</v>
      </c>
      <c r="I34" s="202">
        <v>4.8733651</v>
      </c>
      <c r="J34" s="202">
        <v>4.8503651000000003</v>
      </c>
      <c r="K34" s="202">
        <v>4.8463650999999999</v>
      </c>
      <c r="L34" s="202">
        <v>4.8353650999999997</v>
      </c>
      <c r="M34" s="202">
        <v>4.8623650999999999</v>
      </c>
      <c r="N34" s="202">
        <v>4.8253651</v>
      </c>
      <c r="O34" s="202">
        <v>4.9279381999999998</v>
      </c>
      <c r="P34" s="202">
        <v>4.8629382000000003</v>
      </c>
      <c r="Q34" s="202">
        <v>4.8769033999999998</v>
      </c>
      <c r="R34" s="202">
        <v>4.8070301000000004</v>
      </c>
      <c r="S34" s="202">
        <v>4.8279078000000002</v>
      </c>
      <c r="T34" s="202">
        <v>4.9183836999999997</v>
      </c>
      <c r="U34" s="202">
        <v>4.8500211999999996</v>
      </c>
      <c r="V34" s="202">
        <v>4.8958203999999999</v>
      </c>
      <c r="W34" s="202">
        <v>4.8951390999999997</v>
      </c>
      <c r="X34" s="202">
        <v>4.8358596</v>
      </c>
      <c r="Y34" s="202">
        <v>4.8551390999999997</v>
      </c>
      <c r="Z34" s="202">
        <v>4.7987906000000002</v>
      </c>
      <c r="AA34" s="202">
        <v>4.9963031000000004</v>
      </c>
      <c r="AB34" s="202">
        <v>4.9489343999999997</v>
      </c>
      <c r="AC34" s="202">
        <v>5.0344392999999998</v>
      </c>
      <c r="AD34" s="202">
        <v>5.0040579999999997</v>
      </c>
      <c r="AE34" s="202">
        <v>5.0242775000000002</v>
      </c>
      <c r="AF34" s="202">
        <v>5.0758359000000004</v>
      </c>
      <c r="AG34" s="202">
        <v>4.9943404999999998</v>
      </c>
      <c r="AH34" s="202">
        <v>5.0033810605999998</v>
      </c>
      <c r="AI34" s="202">
        <v>5.0363810606000001</v>
      </c>
      <c r="AJ34" s="202">
        <v>4.9573810606000004</v>
      </c>
      <c r="AK34" s="202">
        <v>4.9653810606000004</v>
      </c>
      <c r="AL34" s="202">
        <v>4.8753810605999996</v>
      </c>
      <c r="AM34" s="202">
        <v>5.2078464715999999</v>
      </c>
      <c r="AN34" s="202">
        <v>5.1168464715999997</v>
      </c>
      <c r="AO34" s="202">
        <v>5.1958464716000003</v>
      </c>
      <c r="AP34" s="202">
        <v>5.1658464716000001</v>
      </c>
      <c r="AQ34" s="202">
        <v>5.1638464716000003</v>
      </c>
      <c r="AR34" s="202">
        <v>5.2108464716</v>
      </c>
      <c r="AS34" s="202">
        <v>5.0588464715999999</v>
      </c>
      <c r="AT34" s="202">
        <v>5.0188459999999999</v>
      </c>
      <c r="AU34" s="202">
        <v>5.0728464716000001</v>
      </c>
      <c r="AV34" s="202">
        <v>5.0918464716000003</v>
      </c>
      <c r="AW34" s="202">
        <v>5.1138464715999996</v>
      </c>
      <c r="AX34" s="202">
        <v>5.0508459999999999</v>
      </c>
      <c r="AY34" s="202">
        <v>5.2398464715999999</v>
      </c>
      <c r="AZ34" s="202">
        <v>5.3677999999999999</v>
      </c>
      <c r="BA34" s="202">
        <v>5.3567999999999998</v>
      </c>
      <c r="BB34" s="202">
        <v>5.2847999999999997</v>
      </c>
      <c r="BC34" s="202">
        <v>5.3314200510000003</v>
      </c>
      <c r="BD34" s="202">
        <v>5.3453652243000001</v>
      </c>
      <c r="BE34" s="202">
        <v>5.1570725014000001</v>
      </c>
      <c r="BF34" s="202">
        <v>5.1962398793000002</v>
      </c>
      <c r="BG34" s="202">
        <v>5.2045743377000004</v>
      </c>
      <c r="BH34" s="202">
        <v>5.3212245915</v>
      </c>
      <c r="BI34" s="297">
        <v>5.3407708105999996</v>
      </c>
      <c r="BJ34" s="297">
        <v>5.2954512084000003</v>
      </c>
      <c r="BK34" s="297">
        <v>5.2795204924999997</v>
      </c>
      <c r="BL34" s="297">
        <v>5.2697143089000003</v>
      </c>
      <c r="BM34" s="297">
        <v>5.2624309387999997</v>
      </c>
      <c r="BN34" s="297">
        <v>5.269607551</v>
      </c>
      <c r="BO34" s="297">
        <v>5.2910583747000004</v>
      </c>
      <c r="BP34" s="297">
        <v>5.3257649461999996</v>
      </c>
      <c r="BQ34" s="297">
        <v>5.2563929604000004</v>
      </c>
      <c r="BR34" s="297">
        <v>5.2928000170000002</v>
      </c>
      <c r="BS34" s="297">
        <v>5.3139898139000001</v>
      </c>
      <c r="BT34" s="297">
        <v>5.3313501861999999</v>
      </c>
      <c r="BU34" s="297">
        <v>5.3488301374000002</v>
      </c>
      <c r="BV34" s="297">
        <v>5.3033693794000003</v>
      </c>
    </row>
    <row r="35" spans="1:74" ht="11.15" customHeight="1" x14ac:dyDescent="0.25">
      <c r="A35" s="127" t="s">
        <v>253</v>
      </c>
      <c r="B35" s="135" t="s">
        <v>326</v>
      </c>
      <c r="C35" s="202">
        <v>0.97447490000000003</v>
      </c>
      <c r="D35" s="202">
        <v>0.97323378570999997</v>
      </c>
      <c r="E35" s="202">
        <v>0.98495714515999999</v>
      </c>
      <c r="F35" s="202">
        <v>0.96799858000000005</v>
      </c>
      <c r="G35" s="202">
        <v>0.95810305484000002</v>
      </c>
      <c r="H35" s="202">
        <v>0.94866194000000004</v>
      </c>
      <c r="I35" s="202">
        <v>0.95752868064999996</v>
      </c>
      <c r="J35" s="202">
        <v>0.94091993226000004</v>
      </c>
      <c r="K35" s="202">
        <v>0.92714268666999999</v>
      </c>
      <c r="L35" s="202">
        <v>0.96001635160999998</v>
      </c>
      <c r="M35" s="202">
        <v>0.95322885999999996</v>
      </c>
      <c r="N35" s="202">
        <v>0.93913544838999996</v>
      </c>
      <c r="O35" s="202">
        <v>0.93405992580999997</v>
      </c>
      <c r="P35" s="202">
        <v>0.90762690000000001</v>
      </c>
      <c r="Q35" s="202">
        <v>0.91151210322999998</v>
      </c>
      <c r="R35" s="202">
        <v>0.85369189332999995</v>
      </c>
      <c r="S35" s="202">
        <v>0.85613146128999995</v>
      </c>
      <c r="T35" s="202">
        <v>0.88334288667000005</v>
      </c>
      <c r="U35" s="202">
        <v>0.89682204839000002</v>
      </c>
      <c r="V35" s="202">
        <v>0.88443891289999998</v>
      </c>
      <c r="W35" s="202">
        <v>0.86964160000000001</v>
      </c>
      <c r="X35" s="202">
        <v>0.87418222902999998</v>
      </c>
      <c r="Y35" s="202">
        <v>0.88423123332999998</v>
      </c>
      <c r="Z35" s="202">
        <v>0.87513039031999995</v>
      </c>
      <c r="AA35" s="202">
        <v>0.89183598065000003</v>
      </c>
      <c r="AB35" s="202">
        <v>0.89077061429000004</v>
      </c>
      <c r="AC35" s="202">
        <v>0.91862618065000001</v>
      </c>
      <c r="AD35" s="202">
        <v>0.91629765333000002</v>
      </c>
      <c r="AE35" s="202">
        <v>0.86863661290000005</v>
      </c>
      <c r="AF35" s="202">
        <v>0.90110718000000001</v>
      </c>
      <c r="AG35" s="202">
        <v>0.90649991934999996</v>
      </c>
      <c r="AH35" s="202">
        <v>0.87758635001999996</v>
      </c>
      <c r="AI35" s="202">
        <v>0.88649986999999997</v>
      </c>
      <c r="AJ35" s="202">
        <v>0.88050482097000005</v>
      </c>
      <c r="AK35" s="202">
        <v>0.88382932332999997</v>
      </c>
      <c r="AL35" s="202">
        <v>0.87383307257999998</v>
      </c>
      <c r="AM35" s="202">
        <v>0.88138230871000001</v>
      </c>
      <c r="AN35" s="202">
        <v>0.87909738612999999</v>
      </c>
      <c r="AO35" s="202">
        <v>0.89014341193000002</v>
      </c>
      <c r="AP35" s="202">
        <v>0.87371218613000001</v>
      </c>
      <c r="AQ35" s="202">
        <v>0.90177545063999998</v>
      </c>
      <c r="AR35" s="202">
        <v>0.90505754613</v>
      </c>
      <c r="AS35" s="202">
        <v>0.88329852045000001</v>
      </c>
      <c r="AT35" s="202">
        <v>0.86215600000000003</v>
      </c>
      <c r="AU35" s="202">
        <v>0.86243882627000001</v>
      </c>
      <c r="AV35" s="202">
        <v>0.84531040835000004</v>
      </c>
      <c r="AW35" s="202">
        <v>0.85321619371000001</v>
      </c>
      <c r="AX35" s="202">
        <v>0.85388399999999998</v>
      </c>
      <c r="AY35" s="202">
        <v>0.87143545245999998</v>
      </c>
      <c r="AZ35" s="202">
        <v>0.83709999999999996</v>
      </c>
      <c r="BA35" s="202">
        <v>0.84550000000000003</v>
      </c>
      <c r="BB35" s="202">
        <v>0.84140000000000004</v>
      </c>
      <c r="BC35" s="202">
        <v>0.92273880063000002</v>
      </c>
      <c r="BD35" s="202">
        <v>0.92643677790000001</v>
      </c>
      <c r="BE35" s="202">
        <v>0.92536848604999999</v>
      </c>
      <c r="BF35" s="202">
        <v>0.90124383160999999</v>
      </c>
      <c r="BG35" s="202">
        <v>0.89695217044999997</v>
      </c>
      <c r="BH35" s="202">
        <v>0.89350692111999996</v>
      </c>
      <c r="BI35" s="297">
        <v>0.89129136879000004</v>
      </c>
      <c r="BJ35" s="297">
        <v>0.88833793852999998</v>
      </c>
      <c r="BK35" s="297">
        <v>0.90729676873999998</v>
      </c>
      <c r="BL35" s="297">
        <v>0.91373259705999998</v>
      </c>
      <c r="BM35" s="297">
        <v>0.91681614845000003</v>
      </c>
      <c r="BN35" s="297">
        <v>0.91128448705999998</v>
      </c>
      <c r="BO35" s="297">
        <v>0.90901420084999995</v>
      </c>
      <c r="BP35" s="297">
        <v>0.91421273496</v>
      </c>
      <c r="BQ35" s="297">
        <v>0.90874956157999998</v>
      </c>
      <c r="BR35" s="297">
        <v>0.90422169375000006</v>
      </c>
      <c r="BS35" s="297">
        <v>0.90221967225999999</v>
      </c>
      <c r="BT35" s="297">
        <v>0.90031532817000004</v>
      </c>
      <c r="BU35" s="297">
        <v>0.89979969203999999</v>
      </c>
      <c r="BV35" s="297">
        <v>0.90147806508999995</v>
      </c>
    </row>
    <row r="36" spans="1:74" ht="11.15" customHeight="1" x14ac:dyDescent="0.25">
      <c r="A36" s="127" t="s">
        <v>977</v>
      </c>
      <c r="B36" s="135" t="s">
        <v>976</v>
      </c>
      <c r="C36" s="202">
        <v>0.902972</v>
      </c>
      <c r="D36" s="202">
        <v>0.94097200000000003</v>
      </c>
      <c r="E36" s="202">
        <v>0.93397200000000002</v>
      </c>
      <c r="F36" s="202">
        <v>0.92797200000000002</v>
      </c>
      <c r="G36" s="202">
        <v>0.92797200000000002</v>
      </c>
      <c r="H36" s="202">
        <v>0.92997200000000002</v>
      </c>
      <c r="I36" s="202">
        <v>0.92097200000000001</v>
      </c>
      <c r="J36" s="202">
        <v>0.904972</v>
      </c>
      <c r="K36" s="202">
        <v>0.902972</v>
      </c>
      <c r="L36" s="202">
        <v>0.89497199999999999</v>
      </c>
      <c r="M36" s="202">
        <v>0.905972</v>
      </c>
      <c r="N36" s="202">
        <v>0.909972</v>
      </c>
      <c r="O36" s="202">
        <v>0.91393659999999999</v>
      </c>
      <c r="P36" s="202">
        <v>0.91593659999999999</v>
      </c>
      <c r="Q36" s="202">
        <v>0.91593659999999999</v>
      </c>
      <c r="R36" s="202">
        <v>0.90493659999999998</v>
      </c>
      <c r="S36" s="202">
        <v>0.89493659999999997</v>
      </c>
      <c r="T36" s="202">
        <v>0.89593659999999997</v>
      </c>
      <c r="U36" s="202">
        <v>0.89093659999999997</v>
      </c>
      <c r="V36" s="202">
        <v>0.89393659999999997</v>
      </c>
      <c r="W36" s="202">
        <v>0.84293660000000004</v>
      </c>
      <c r="X36" s="202">
        <v>0.89293659999999997</v>
      </c>
      <c r="Y36" s="202">
        <v>0.89093659999999997</v>
      </c>
      <c r="Z36" s="202">
        <v>0.88293659999999996</v>
      </c>
      <c r="AA36" s="202">
        <v>0.88749109999999998</v>
      </c>
      <c r="AB36" s="202">
        <v>0.87849109999999997</v>
      </c>
      <c r="AC36" s="202">
        <v>0.87649109999999997</v>
      </c>
      <c r="AD36" s="202">
        <v>0.85749109999999995</v>
      </c>
      <c r="AE36" s="202">
        <v>0.84749110000000005</v>
      </c>
      <c r="AF36" s="202">
        <v>0.85349109999999995</v>
      </c>
      <c r="AG36" s="202">
        <v>0.85749109999999995</v>
      </c>
      <c r="AH36" s="202">
        <v>0.85958283848000006</v>
      </c>
      <c r="AI36" s="202">
        <v>0.84277033848000005</v>
      </c>
      <c r="AJ36" s="202">
        <v>0.84230283847999998</v>
      </c>
      <c r="AK36" s="202">
        <v>0.84377033848000005</v>
      </c>
      <c r="AL36" s="202">
        <v>0.85077033848000005</v>
      </c>
      <c r="AM36" s="202">
        <v>0.82456954683000006</v>
      </c>
      <c r="AN36" s="202">
        <v>0.87756954682999999</v>
      </c>
      <c r="AO36" s="202">
        <v>0.80956954683000004</v>
      </c>
      <c r="AP36" s="202">
        <v>0.83556954682999995</v>
      </c>
      <c r="AQ36" s="202">
        <v>0.81356954683000005</v>
      </c>
      <c r="AR36" s="202">
        <v>0.84756954682999996</v>
      </c>
      <c r="AS36" s="202">
        <v>0.82056954683000005</v>
      </c>
      <c r="AT36" s="202">
        <v>0.79857</v>
      </c>
      <c r="AU36" s="202">
        <v>0.79956954683000003</v>
      </c>
      <c r="AV36" s="202">
        <v>0.81056954683000004</v>
      </c>
      <c r="AW36" s="202">
        <v>0.84456954682999996</v>
      </c>
      <c r="AX36" s="202">
        <v>0.83501599999999998</v>
      </c>
      <c r="AY36" s="202">
        <v>0.84256954682999996</v>
      </c>
      <c r="AZ36" s="202">
        <v>0.84550000000000003</v>
      </c>
      <c r="BA36" s="202">
        <v>0.78349999999999997</v>
      </c>
      <c r="BB36" s="202">
        <v>0.85550000000000004</v>
      </c>
      <c r="BC36" s="202">
        <v>0.83783245797999994</v>
      </c>
      <c r="BD36" s="202">
        <v>0.85611673013</v>
      </c>
      <c r="BE36" s="202">
        <v>0.82698493348000002</v>
      </c>
      <c r="BF36" s="202">
        <v>0.80905778840999998</v>
      </c>
      <c r="BG36" s="202">
        <v>0.82924294808999999</v>
      </c>
      <c r="BH36" s="202">
        <v>0.82622426123000003</v>
      </c>
      <c r="BI36" s="297">
        <v>0.82357292214</v>
      </c>
      <c r="BJ36" s="297">
        <v>0.82091905587000003</v>
      </c>
      <c r="BK36" s="297">
        <v>0.81670351101000005</v>
      </c>
      <c r="BL36" s="297">
        <v>0.81533833463000005</v>
      </c>
      <c r="BM36" s="297">
        <v>0.81328868416</v>
      </c>
      <c r="BN36" s="297">
        <v>0.81140908965000003</v>
      </c>
      <c r="BO36" s="297">
        <v>0.80958789720000002</v>
      </c>
      <c r="BP36" s="297">
        <v>0.80802622705000005</v>
      </c>
      <c r="BQ36" s="297">
        <v>0.80612397650000001</v>
      </c>
      <c r="BR36" s="297">
        <v>0.80432098398999996</v>
      </c>
      <c r="BS36" s="297">
        <v>0.80256944533999997</v>
      </c>
      <c r="BT36" s="297">
        <v>0.80053155318000002</v>
      </c>
      <c r="BU36" s="297">
        <v>0.79885785428</v>
      </c>
      <c r="BV36" s="297">
        <v>0.79728610169000003</v>
      </c>
    </row>
    <row r="37" spans="1:74" ht="11.15" customHeight="1" x14ac:dyDescent="0.25">
      <c r="A37" s="127" t="s">
        <v>254</v>
      </c>
      <c r="B37" s="135" t="s">
        <v>327</v>
      </c>
      <c r="C37" s="202">
        <v>0.74974541783000004</v>
      </c>
      <c r="D37" s="202">
        <v>0.76372044818999996</v>
      </c>
      <c r="E37" s="202">
        <v>0.75352131973000003</v>
      </c>
      <c r="F37" s="202">
        <v>0.73047002079000001</v>
      </c>
      <c r="G37" s="202">
        <v>0.73257340383000003</v>
      </c>
      <c r="H37" s="202">
        <v>0.72308698352</v>
      </c>
      <c r="I37" s="202">
        <v>0.59489695270999998</v>
      </c>
      <c r="J37" s="202">
        <v>0.64701923994999999</v>
      </c>
      <c r="K37" s="202">
        <v>0.67966655693</v>
      </c>
      <c r="L37" s="202">
        <v>0.71868804805999997</v>
      </c>
      <c r="M37" s="202">
        <v>0.72450966982999998</v>
      </c>
      <c r="N37" s="202">
        <v>0.72467052987000002</v>
      </c>
      <c r="O37" s="202">
        <v>0.74475578173000001</v>
      </c>
      <c r="P37" s="202">
        <v>0.71422209314999996</v>
      </c>
      <c r="Q37" s="202">
        <v>0.70510810347999997</v>
      </c>
      <c r="R37" s="202">
        <v>0.61112622396000005</v>
      </c>
      <c r="S37" s="202">
        <v>0.60618708212000005</v>
      </c>
      <c r="T37" s="202">
        <v>0.62355567593000005</v>
      </c>
      <c r="U37" s="202">
        <v>0.64701154471</v>
      </c>
      <c r="V37" s="202">
        <v>0.63879746652000002</v>
      </c>
      <c r="W37" s="202">
        <v>0.63658791727999997</v>
      </c>
      <c r="X37" s="202">
        <v>0.63087632445999997</v>
      </c>
      <c r="Y37" s="202">
        <v>0.64346878339000002</v>
      </c>
      <c r="Z37" s="202">
        <v>0.66513316038000003</v>
      </c>
      <c r="AA37" s="202">
        <v>0.67927198834000002</v>
      </c>
      <c r="AB37" s="202">
        <v>0.65303230860000006</v>
      </c>
      <c r="AC37" s="202">
        <v>0.61946063277999996</v>
      </c>
      <c r="AD37" s="202">
        <v>0.61110180000000003</v>
      </c>
      <c r="AE37" s="202">
        <v>0.6321118</v>
      </c>
      <c r="AF37" s="202">
        <v>0.63108180000000003</v>
      </c>
      <c r="AG37" s="202">
        <v>0.58063180000000003</v>
      </c>
      <c r="AH37" s="202">
        <v>0.56302139220000003</v>
      </c>
      <c r="AI37" s="202">
        <v>0.57595139220000002</v>
      </c>
      <c r="AJ37" s="202">
        <v>0.56198139219999999</v>
      </c>
      <c r="AK37" s="202">
        <v>0.60098139220000002</v>
      </c>
      <c r="AL37" s="202">
        <v>0.59898139220000002</v>
      </c>
      <c r="AM37" s="202">
        <v>0.59917555958000002</v>
      </c>
      <c r="AN37" s="202">
        <v>0.64317555957999994</v>
      </c>
      <c r="AO37" s="202">
        <v>0.61117555958000003</v>
      </c>
      <c r="AP37" s="202">
        <v>0.60217555958000002</v>
      </c>
      <c r="AQ37" s="202">
        <v>0.58400889292000002</v>
      </c>
      <c r="AR37" s="202">
        <v>0.60884222624999995</v>
      </c>
      <c r="AS37" s="202">
        <v>0.54567555958000002</v>
      </c>
      <c r="AT37" s="202">
        <v>0.59250899999999995</v>
      </c>
      <c r="AU37" s="202">
        <v>0.59634222625</v>
      </c>
      <c r="AV37" s="202">
        <v>0.60117555958000002</v>
      </c>
      <c r="AW37" s="202">
        <v>0.62700889291999995</v>
      </c>
      <c r="AX37" s="202">
        <v>0.62484300000000004</v>
      </c>
      <c r="AY37" s="202">
        <v>0.60567555957999997</v>
      </c>
      <c r="AZ37" s="202">
        <v>0.62239999999999995</v>
      </c>
      <c r="BA37" s="202">
        <v>0.60619999999999996</v>
      </c>
      <c r="BB37" s="202">
        <v>0.60209999999999997</v>
      </c>
      <c r="BC37" s="202">
        <v>0.55296490607000004</v>
      </c>
      <c r="BD37" s="202">
        <v>0.59305603649000005</v>
      </c>
      <c r="BE37" s="202">
        <v>0.59974218529000001</v>
      </c>
      <c r="BF37" s="202">
        <v>0.59762834935999998</v>
      </c>
      <c r="BG37" s="202">
        <v>0.54955827824000003</v>
      </c>
      <c r="BH37" s="202">
        <v>0.59470641976000005</v>
      </c>
      <c r="BI37" s="297">
        <v>0.59352080222000003</v>
      </c>
      <c r="BJ37" s="297">
        <v>0.59233320366999997</v>
      </c>
      <c r="BK37" s="297">
        <v>0.59225799485999997</v>
      </c>
      <c r="BL37" s="297">
        <v>0.58998244990000004</v>
      </c>
      <c r="BM37" s="297">
        <v>0.58738760993000005</v>
      </c>
      <c r="BN37" s="297">
        <v>0.58443681494999999</v>
      </c>
      <c r="BO37" s="297">
        <v>0.58206471383000002</v>
      </c>
      <c r="BP37" s="297">
        <v>0.57994559742999996</v>
      </c>
      <c r="BQ37" s="297">
        <v>0.57749454780999998</v>
      </c>
      <c r="BR37" s="297">
        <v>0.57514027244999999</v>
      </c>
      <c r="BS37" s="297">
        <v>0.57283617605000003</v>
      </c>
      <c r="BT37" s="297">
        <v>0.57025299866000001</v>
      </c>
      <c r="BU37" s="297">
        <v>0.56802482422</v>
      </c>
      <c r="BV37" s="297">
        <v>0.57089604119000004</v>
      </c>
    </row>
    <row r="38" spans="1:74" ht="11.15" customHeight="1" x14ac:dyDescent="0.2">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365"/>
      <c r="BJ38" s="298"/>
      <c r="BK38" s="298"/>
      <c r="BL38" s="298"/>
      <c r="BM38" s="298"/>
      <c r="BN38" s="298"/>
      <c r="BO38" s="298"/>
      <c r="BP38" s="298"/>
      <c r="BQ38" s="298"/>
      <c r="BR38" s="298"/>
      <c r="BS38" s="298"/>
      <c r="BT38" s="298"/>
      <c r="BU38" s="298"/>
      <c r="BV38" s="298"/>
    </row>
    <row r="39" spans="1:74" ht="11.15" customHeight="1" x14ac:dyDescent="0.25">
      <c r="A39" s="127" t="s">
        <v>357</v>
      </c>
      <c r="B39" s="134" t="s">
        <v>366</v>
      </c>
      <c r="C39" s="202">
        <v>1.5622540646</v>
      </c>
      <c r="D39" s="202">
        <v>1.5578648225</v>
      </c>
      <c r="E39" s="202">
        <v>1.5781446102000001</v>
      </c>
      <c r="F39" s="202">
        <v>1.5718031612000001</v>
      </c>
      <c r="G39" s="202">
        <v>1.5936495204000001</v>
      </c>
      <c r="H39" s="202">
        <v>1.6032913886</v>
      </c>
      <c r="I39" s="202">
        <v>1.5879566583</v>
      </c>
      <c r="J39" s="202">
        <v>1.5746889712000001</v>
      </c>
      <c r="K39" s="202">
        <v>1.5766021003999999</v>
      </c>
      <c r="L39" s="202">
        <v>1.5565412548999999</v>
      </c>
      <c r="M39" s="202">
        <v>1.5745594194000001</v>
      </c>
      <c r="N39" s="202">
        <v>1.5743567699000001</v>
      </c>
      <c r="O39" s="202">
        <v>1.5629971694</v>
      </c>
      <c r="P39" s="202">
        <v>1.5575804492000001</v>
      </c>
      <c r="Q39" s="202">
        <v>1.5417916885</v>
      </c>
      <c r="R39" s="202">
        <v>1.5148646214999999</v>
      </c>
      <c r="S39" s="202">
        <v>1.5072077803999999</v>
      </c>
      <c r="T39" s="202">
        <v>1.506753198</v>
      </c>
      <c r="U39" s="202">
        <v>1.4985382815999999</v>
      </c>
      <c r="V39" s="202">
        <v>1.4940399499000001</v>
      </c>
      <c r="W39" s="202">
        <v>1.4814831049999999</v>
      </c>
      <c r="X39" s="202">
        <v>1.4650324459999999</v>
      </c>
      <c r="Y39" s="202">
        <v>1.4641915844</v>
      </c>
      <c r="Z39" s="202">
        <v>1.4680431142999999</v>
      </c>
      <c r="AA39" s="202">
        <v>1.4817028512999999</v>
      </c>
      <c r="AB39" s="202">
        <v>1.4759342113</v>
      </c>
      <c r="AC39" s="202">
        <v>1.4624381873000001</v>
      </c>
      <c r="AD39" s="202">
        <v>1.4705756395</v>
      </c>
      <c r="AE39" s="202">
        <v>1.4652602401999999</v>
      </c>
      <c r="AF39" s="202">
        <v>1.4634232005000001</v>
      </c>
      <c r="AG39" s="202">
        <v>1.4139682432</v>
      </c>
      <c r="AH39" s="202">
        <v>1.3974950100000001</v>
      </c>
      <c r="AI39" s="202">
        <v>1.4073109062</v>
      </c>
      <c r="AJ39" s="202">
        <v>1.4103518748999999</v>
      </c>
      <c r="AK39" s="202">
        <v>1.4053627800999999</v>
      </c>
      <c r="AL39" s="202">
        <v>1.3977732060000001</v>
      </c>
      <c r="AM39" s="202">
        <v>1.3955632759000001</v>
      </c>
      <c r="AN39" s="202">
        <v>1.4034809542</v>
      </c>
      <c r="AO39" s="202">
        <v>1.4037071882000001</v>
      </c>
      <c r="AP39" s="202">
        <v>1.3990410051</v>
      </c>
      <c r="AQ39" s="202">
        <v>1.4329169746999999</v>
      </c>
      <c r="AR39" s="202">
        <v>1.461718348</v>
      </c>
      <c r="AS39" s="202">
        <v>1.4370324446</v>
      </c>
      <c r="AT39" s="202">
        <v>1.4449975037</v>
      </c>
      <c r="AU39" s="202">
        <v>1.443982257</v>
      </c>
      <c r="AV39" s="202">
        <v>1.4413516096000001</v>
      </c>
      <c r="AW39" s="202">
        <v>1.4386077721999999</v>
      </c>
      <c r="AX39" s="202">
        <v>1.4336455037</v>
      </c>
      <c r="AY39" s="202">
        <v>1.3867704181</v>
      </c>
      <c r="AZ39" s="202">
        <v>1.3833</v>
      </c>
      <c r="BA39" s="202">
        <v>1.3793</v>
      </c>
      <c r="BB39" s="202">
        <v>1.3873</v>
      </c>
      <c r="BC39" s="202">
        <v>1.4098966935999999</v>
      </c>
      <c r="BD39" s="202">
        <v>1.4260110149</v>
      </c>
      <c r="BE39" s="202">
        <v>1.4354011470000001</v>
      </c>
      <c r="BF39" s="202">
        <v>1.4424385228000001</v>
      </c>
      <c r="BG39" s="202">
        <v>1.4463488642</v>
      </c>
      <c r="BH39" s="202">
        <v>1.4534720076000001</v>
      </c>
      <c r="BI39" s="297">
        <v>1.432878756</v>
      </c>
      <c r="BJ39" s="297">
        <v>1.43857396</v>
      </c>
      <c r="BK39" s="297">
        <v>1.3862817977999999</v>
      </c>
      <c r="BL39" s="297">
        <v>1.3918510314999999</v>
      </c>
      <c r="BM39" s="297">
        <v>1.4005601248999999</v>
      </c>
      <c r="BN39" s="297">
        <v>1.3995185244999999</v>
      </c>
      <c r="BO39" s="297">
        <v>1.4045393907999999</v>
      </c>
      <c r="BP39" s="297">
        <v>1.4069686831999999</v>
      </c>
      <c r="BQ39" s="297">
        <v>1.4058893210000001</v>
      </c>
      <c r="BR39" s="297">
        <v>1.4091032503000001</v>
      </c>
      <c r="BS39" s="297">
        <v>1.4128424732</v>
      </c>
      <c r="BT39" s="297">
        <v>1.4177666887</v>
      </c>
      <c r="BU39" s="297">
        <v>1.4203325565</v>
      </c>
      <c r="BV39" s="297">
        <v>1.4259555100000001</v>
      </c>
    </row>
    <row r="40" spans="1:74" ht="11.15" customHeight="1" x14ac:dyDescent="0.25">
      <c r="A40" s="127" t="s">
        <v>255</v>
      </c>
      <c r="B40" s="135" t="s">
        <v>356</v>
      </c>
      <c r="C40" s="202">
        <v>0.73290500000000003</v>
      </c>
      <c r="D40" s="202">
        <v>0.72982689999999995</v>
      </c>
      <c r="E40" s="202">
        <v>0.71663569999999999</v>
      </c>
      <c r="F40" s="202">
        <v>0.72580610000000001</v>
      </c>
      <c r="G40" s="202">
        <v>0.71938999999999997</v>
      </c>
      <c r="H40" s="202">
        <v>0.71951679999999996</v>
      </c>
      <c r="I40" s="202">
        <v>0.71213669999999996</v>
      </c>
      <c r="J40" s="202">
        <v>0.70608939999999998</v>
      </c>
      <c r="K40" s="202">
        <v>0.72340199999999999</v>
      </c>
      <c r="L40" s="202">
        <v>0.69630340000000002</v>
      </c>
      <c r="M40" s="202">
        <v>0.71288759999999995</v>
      </c>
      <c r="N40" s="202">
        <v>0.70882409999999996</v>
      </c>
      <c r="O40" s="202">
        <v>0.7065264</v>
      </c>
      <c r="P40" s="202">
        <v>0.70889959999999996</v>
      </c>
      <c r="Q40" s="202">
        <v>0.68923670000000004</v>
      </c>
      <c r="R40" s="202">
        <v>0.69440740000000001</v>
      </c>
      <c r="S40" s="202">
        <v>0.68908049999999998</v>
      </c>
      <c r="T40" s="202">
        <v>0.69727810000000001</v>
      </c>
      <c r="U40" s="202">
        <v>0.68300890000000003</v>
      </c>
      <c r="V40" s="202">
        <v>0.67902680000000004</v>
      </c>
      <c r="W40" s="202">
        <v>0.66734490000000002</v>
      </c>
      <c r="X40" s="202">
        <v>0.6562287</v>
      </c>
      <c r="Y40" s="202">
        <v>0.65571690000000005</v>
      </c>
      <c r="Z40" s="202">
        <v>0.65362169999999997</v>
      </c>
      <c r="AA40" s="202">
        <v>0.65846550000000004</v>
      </c>
      <c r="AB40" s="202">
        <v>0.65853620000000002</v>
      </c>
      <c r="AC40" s="202">
        <v>0.66017079999999995</v>
      </c>
      <c r="AD40" s="202">
        <v>0.67140979999999995</v>
      </c>
      <c r="AE40" s="202">
        <v>0.66898060000000004</v>
      </c>
      <c r="AF40" s="202">
        <v>0.66622650000000005</v>
      </c>
      <c r="AG40" s="202">
        <v>0.65485020000000005</v>
      </c>
      <c r="AH40" s="202">
        <v>0.64989267737</v>
      </c>
      <c r="AI40" s="202">
        <v>0.65428077737000001</v>
      </c>
      <c r="AJ40" s="202">
        <v>0.65609897737</v>
      </c>
      <c r="AK40" s="202">
        <v>0.65869077737000004</v>
      </c>
      <c r="AL40" s="202">
        <v>0.66050081186999998</v>
      </c>
      <c r="AM40" s="202">
        <v>0.65275904120999995</v>
      </c>
      <c r="AN40" s="202">
        <v>0.65368284120999998</v>
      </c>
      <c r="AO40" s="202">
        <v>0.66093974120999999</v>
      </c>
      <c r="AP40" s="202">
        <v>0.65439424121000001</v>
      </c>
      <c r="AQ40" s="202">
        <v>0.68965694120999999</v>
      </c>
      <c r="AR40" s="202">
        <v>0.68812964120999998</v>
      </c>
      <c r="AS40" s="202">
        <v>0.66336204120999998</v>
      </c>
      <c r="AT40" s="202">
        <v>0.67188800000000004</v>
      </c>
      <c r="AU40" s="202">
        <v>0.66484834121000003</v>
      </c>
      <c r="AV40" s="202">
        <v>0.66328164120999999</v>
      </c>
      <c r="AW40" s="202">
        <v>0.66809584120999999</v>
      </c>
      <c r="AX40" s="202">
        <v>0.66778599999999999</v>
      </c>
      <c r="AY40" s="202">
        <v>0.65638914121000003</v>
      </c>
      <c r="AZ40" s="202">
        <v>0.66180000000000005</v>
      </c>
      <c r="BA40" s="202">
        <v>0.66700000000000004</v>
      </c>
      <c r="BB40" s="202">
        <v>0.68330000000000002</v>
      </c>
      <c r="BC40" s="202">
        <v>0.66771556018</v>
      </c>
      <c r="BD40" s="202">
        <v>0.66915855636999999</v>
      </c>
      <c r="BE40" s="202">
        <v>0.66849041799999998</v>
      </c>
      <c r="BF40" s="202">
        <v>0.67100320639</v>
      </c>
      <c r="BG40" s="202">
        <v>0.65251013971000005</v>
      </c>
      <c r="BH40" s="202">
        <v>0.65401222778000001</v>
      </c>
      <c r="BI40" s="297">
        <v>0.65274906748999995</v>
      </c>
      <c r="BJ40" s="297">
        <v>0.65443976370000001</v>
      </c>
      <c r="BK40" s="297">
        <v>0.60938611972000001</v>
      </c>
      <c r="BL40" s="297">
        <v>0.61079096075999995</v>
      </c>
      <c r="BM40" s="297">
        <v>0.61507468850000002</v>
      </c>
      <c r="BN40" s="297">
        <v>0.61039608536000001</v>
      </c>
      <c r="BO40" s="297">
        <v>0.61171946563000001</v>
      </c>
      <c r="BP40" s="297">
        <v>0.61016427473000001</v>
      </c>
      <c r="BQ40" s="297">
        <v>0.61149327459000002</v>
      </c>
      <c r="BR40" s="297">
        <v>0.61000972780999996</v>
      </c>
      <c r="BS40" s="297">
        <v>0.60999959468999998</v>
      </c>
      <c r="BT40" s="297">
        <v>0.61150519429000005</v>
      </c>
      <c r="BU40" s="297">
        <v>0.61024574088000005</v>
      </c>
      <c r="BV40" s="297">
        <v>0.61193367434000001</v>
      </c>
    </row>
    <row r="41" spans="1:74" ht="11.15" customHeight="1" x14ac:dyDescent="0.25">
      <c r="A41" s="127" t="s">
        <v>983</v>
      </c>
      <c r="B41" s="135" t="s">
        <v>982</v>
      </c>
      <c r="C41" s="202">
        <v>0.14934545058000001</v>
      </c>
      <c r="D41" s="202">
        <v>0.15441338017</v>
      </c>
      <c r="E41" s="202">
        <v>0.15347612566999999</v>
      </c>
      <c r="F41" s="202">
        <v>0.157076674</v>
      </c>
      <c r="G41" s="202">
        <v>0.16249814233000001</v>
      </c>
      <c r="H41" s="202">
        <v>0.15871147766999999</v>
      </c>
      <c r="I41" s="202">
        <v>0.16258124333000001</v>
      </c>
      <c r="J41" s="202">
        <v>0.15897418050000001</v>
      </c>
      <c r="K41" s="202">
        <v>0.15499803333000001</v>
      </c>
      <c r="L41" s="202">
        <v>0.15737857666999999</v>
      </c>
      <c r="M41" s="202">
        <v>0.15700700382999999</v>
      </c>
      <c r="N41" s="202">
        <v>0.15858143383000001</v>
      </c>
      <c r="O41" s="202">
        <v>0.15649420750000001</v>
      </c>
      <c r="P41" s="202">
        <v>0.15028043366999999</v>
      </c>
      <c r="Q41" s="202">
        <v>0.15569391317</v>
      </c>
      <c r="R41" s="202">
        <v>0.1515197365</v>
      </c>
      <c r="S41" s="202">
        <v>0.15614186817</v>
      </c>
      <c r="T41" s="202">
        <v>0.15116222317</v>
      </c>
      <c r="U41" s="202">
        <v>0.16143501817</v>
      </c>
      <c r="V41" s="202">
        <v>0.17078794983000001</v>
      </c>
      <c r="W41" s="202">
        <v>0.17806088649999999</v>
      </c>
      <c r="X41" s="202">
        <v>0.17435210649999999</v>
      </c>
      <c r="Y41" s="202">
        <v>0.17173773482999999</v>
      </c>
      <c r="Z41" s="202">
        <v>0.17198991150000001</v>
      </c>
      <c r="AA41" s="202">
        <v>0.16730964933</v>
      </c>
      <c r="AB41" s="202">
        <v>0.16272318332999999</v>
      </c>
      <c r="AC41" s="202">
        <v>0.15232433433000001</v>
      </c>
      <c r="AD41" s="202">
        <v>0.15415143033000001</v>
      </c>
      <c r="AE41" s="202">
        <v>0.15589967699999999</v>
      </c>
      <c r="AF41" s="202">
        <v>0.160555222</v>
      </c>
      <c r="AG41" s="202">
        <v>0.15794232033</v>
      </c>
      <c r="AH41" s="202">
        <v>0.14966812733000001</v>
      </c>
      <c r="AI41" s="202">
        <v>0.15608389967</v>
      </c>
      <c r="AJ41" s="202">
        <v>0.16064390033000001</v>
      </c>
      <c r="AK41" s="202">
        <v>0.15763070428000001</v>
      </c>
      <c r="AL41" s="202">
        <v>0.151073121</v>
      </c>
      <c r="AM41" s="202">
        <v>0.15394946232000001</v>
      </c>
      <c r="AN41" s="202">
        <v>0.15982827893000001</v>
      </c>
      <c r="AO41" s="202">
        <v>0.15084302399999999</v>
      </c>
      <c r="AP41" s="202">
        <v>0.15502636567</v>
      </c>
      <c r="AQ41" s="202">
        <v>0.15337201735</v>
      </c>
      <c r="AR41" s="202">
        <v>0.15522743899999999</v>
      </c>
      <c r="AS41" s="202">
        <v>0.15683343297999999</v>
      </c>
      <c r="AT41" s="202">
        <v>0.15813099999999999</v>
      </c>
      <c r="AU41" s="202">
        <v>0.16265841620999999</v>
      </c>
      <c r="AV41" s="202">
        <v>0.15949658954000001</v>
      </c>
      <c r="AW41" s="202">
        <v>0.15148937889</v>
      </c>
      <c r="AX41" s="202">
        <v>0.14504400000000001</v>
      </c>
      <c r="AY41" s="202">
        <v>0.13954844382000001</v>
      </c>
      <c r="AZ41" s="202">
        <v>0.13600000000000001</v>
      </c>
      <c r="BA41" s="202">
        <v>0.1245</v>
      </c>
      <c r="BB41" s="202">
        <v>0.1176</v>
      </c>
      <c r="BC41" s="202">
        <v>0.13408898704</v>
      </c>
      <c r="BD41" s="202">
        <v>0.14735600944999999</v>
      </c>
      <c r="BE41" s="202">
        <v>0.15707796100999999</v>
      </c>
      <c r="BF41" s="202">
        <v>0.15726554977000001</v>
      </c>
      <c r="BG41" s="202">
        <v>0.17640474990999999</v>
      </c>
      <c r="BH41" s="202">
        <v>0.17690554843</v>
      </c>
      <c r="BI41" s="297">
        <v>0.155</v>
      </c>
      <c r="BJ41" s="297">
        <v>0.155</v>
      </c>
      <c r="BK41" s="297">
        <v>0.155</v>
      </c>
      <c r="BL41" s="297">
        <v>0.155</v>
      </c>
      <c r="BM41" s="297">
        <v>0.155</v>
      </c>
      <c r="BN41" s="297">
        <v>0.155</v>
      </c>
      <c r="BO41" s="297">
        <v>0.155</v>
      </c>
      <c r="BP41" s="297">
        <v>0.155</v>
      </c>
      <c r="BQ41" s="297">
        <v>0.15</v>
      </c>
      <c r="BR41" s="297">
        <v>0.15</v>
      </c>
      <c r="BS41" s="297">
        <v>0.15</v>
      </c>
      <c r="BT41" s="297">
        <v>0.15</v>
      </c>
      <c r="BU41" s="297">
        <v>0.15</v>
      </c>
      <c r="BV41" s="297">
        <v>0.15</v>
      </c>
    </row>
    <row r="42" spans="1:74" ht="11.15" customHeight="1" x14ac:dyDescent="0.2">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365"/>
      <c r="BJ42" s="298"/>
      <c r="BK42" s="298"/>
      <c r="BL42" s="298"/>
      <c r="BM42" s="298"/>
      <c r="BN42" s="298"/>
      <c r="BO42" s="298"/>
      <c r="BP42" s="298"/>
      <c r="BQ42" s="298"/>
      <c r="BR42" s="298"/>
      <c r="BS42" s="298"/>
      <c r="BT42" s="298"/>
      <c r="BU42" s="298"/>
      <c r="BV42" s="298"/>
    </row>
    <row r="43" spans="1:74" ht="11.15" customHeight="1" x14ac:dyDescent="0.25">
      <c r="A43" s="127" t="s">
        <v>359</v>
      </c>
      <c r="B43" s="134" t="s">
        <v>77</v>
      </c>
      <c r="C43" s="202">
        <v>64.422513370999994</v>
      </c>
      <c r="D43" s="202">
        <v>64.240679448999998</v>
      </c>
      <c r="E43" s="202">
        <v>64.727674962999998</v>
      </c>
      <c r="F43" s="202">
        <v>65.008197422999999</v>
      </c>
      <c r="G43" s="202">
        <v>65.145112667999996</v>
      </c>
      <c r="H43" s="202">
        <v>65.469582168000002</v>
      </c>
      <c r="I43" s="202">
        <v>65.378163361000006</v>
      </c>
      <c r="J43" s="202">
        <v>66.277622781000005</v>
      </c>
      <c r="K43" s="202">
        <v>66.215149491999995</v>
      </c>
      <c r="L43" s="202">
        <v>66.658463158999993</v>
      </c>
      <c r="M43" s="202">
        <v>67.445820671999996</v>
      </c>
      <c r="N43" s="202">
        <v>67.240882447000004</v>
      </c>
      <c r="O43" s="202">
        <v>67.205899677999994</v>
      </c>
      <c r="P43" s="202">
        <v>66.763453061000007</v>
      </c>
      <c r="Q43" s="202">
        <v>66.801293188000002</v>
      </c>
      <c r="R43" s="202">
        <v>64.169010278000002</v>
      </c>
      <c r="S43" s="202">
        <v>58.826469867</v>
      </c>
      <c r="T43" s="202">
        <v>60.912337884000003</v>
      </c>
      <c r="U43" s="202">
        <v>62.133926209999998</v>
      </c>
      <c r="V43" s="202">
        <v>62.07848765</v>
      </c>
      <c r="W43" s="202">
        <v>62.052931076</v>
      </c>
      <c r="X43" s="202">
        <v>61.989106827999997</v>
      </c>
      <c r="Y43" s="202">
        <v>62.882080070000001</v>
      </c>
      <c r="Z43" s="202">
        <v>62.648828442999999</v>
      </c>
      <c r="AA43" s="202">
        <v>63.280307108999999</v>
      </c>
      <c r="AB43" s="202">
        <v>60.395080413999999</v>
      </c>
      <c r="AC43" s="202">
        <v>63.546533236000002</v>
      </c>
      <c r="AD43" s="202">
        <v>63.639851282000002</v>
      </c>
      <c r="AE43" s="202">
        <v>64.116278334</v>
      </c>
      <c r="AF43" s="202">
        <v>64.115282175000004</v>
      </c>
      <c r="AG43" s="202">
        <v>64.895114606000007</v>
      </c>
      <c r="AH43" s="202">
        <v>64.340238006999996</v>
      </c>
      <c r="AI43" s="202">
        <v>64.169750539000006</v>
      </c>
      <c r="AJ43" s="202">
        <v>65.237144107000006</v>
      </c>
      <c r="AK43" s="202">
        <v>65.576684072999996</v>
      </c>
      <c r="AL43" s="202">
        <v>64.904091942999997</v>
      </c>
      <c r="AM43" s="202">
        <v>64.823002629000001</v>
      </c>
      <c r="AN43" s="202">
        <v>64.882620150999998</v>
      </c>
      <c r="AO43" s="202">
        <v>65.914319001999999</v>
      </c>
      <c r="AP43" s="202">
        <v>64.760007447000007</v>
      </c>
      <c r="AQ43" s="202">
        <v>65.173074554999999</v>
      </c>
      <c r="AR43" s="202">
        <v>65.374045805999998</v>
      </c>
      <c r="AS43" s="202">
        <v>66.344707811000006</v>
      </c>
      <c r="AT43" s="202">
        <v>65.940304671000007</v>
      </c>
      <c r="AU43" s="202">
        <v>66.250071657000007</v>
      </c>
      <c r="AV43" s="202">
        <v>66.860780048999999</v>
      </c>
      <c r="AW43" s="202">
        <v>67.338147378000002</v>
      </c>
      <c r="AX43" s="202">
        <v>66.104379929999993</v>
      </c>
      <c r="AY43" s="202">
        <v>66.849130446999993</v>
      </c>
      <c r="AZ43" s="202">
        <v>67.233165577999998</v>
      </c>
      <c r="BA43" s="202">
        <v>67.402367929999997</v>
      </c>
      <c r="BB43" s="202">
        <v>67.440528624999999</v>
      </c>
      <c r="BC43" s="202">
        <v>67.377643542000001</v>
      </c>
      <c r="BD43" s="202">
        <v>68.490762598000003</v>
      </c>
      <c r="BE43" s="202">
        <v>68.755632353999999</v>
      </c>
      <c r="BF43" s="202">
        <v>68.781539484000007</v>
      </c>
      <c r="BG43" s="202">
        <v>68.569546383000002</v>
      </c>
      <c r="BH43" s="202">
        <v>69.229694096000003</v>
      </c>
      <c r="BI43" s="297">
        <v>69.201339669000006</v>
      </c>
      <c r="BJ43" s="297">
        <v>68.801048101000006</v>
      </c>
      <c r="BK43" s="297">
        <v>68.718772563000002</v>
      </c>
      <c r="BL43" s="297">
        <v>68.604266483000004</v>
      </c>
      <c r="BM43" s="297">
        <v>68.764602937999996</v>
      </c>
      <c r="BN43" s="297">
        <v>68.773067057999995</v>
      </c>
      <c r="BO43" s="297">
        <v>68.943779156000005</v>
      </c>
      <c r="BP43" s="297">
        <v>69.418672946000001</v>
      </c>
      <c r="BQ43" s="297">
        <v>69.717157409999999</v>
      </c>
      <c r="BR43" s="297">
        <v>69.685732240999997</v>
      </c>
      <c r="BS43" s="297">
        <v>69.349307955</v>
      </c>
      <c r="BT43" s="297">
        <v>69.743810314000001</v>
      </c>
      <c r="BU43" s="297">
        <v>70.068037133000004</v>
      </c>
      <c r="BV43" s="297">
        <v>69.971965341000001</v>
      </c>
    </row>
    <row r="44" spans="1:74" ht="11.15" customHeight="1" x14ac:dyDescent="0.25">
      <c r="B44" s="134"/>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97"/>
      <c r="BJ44" s="297"/>
      <c r="BK44" s="297"/>
      <c r="BL44" s="297"/>
      <c r="BM44" s="297"/>
      <c r="BN44" s="297"/>
      <c r="BO44" s="297"/>
      <c r="BP44" s="297"/>
      <c r="BQ44" s="297"/>
      <c r="BR44" s="297"/>
      <c r="BS44" s="297"/>
      <c r="BT44" s="297"/>
      <c r="BU44" s="297"/>
      <c r="BV44" s="297"/>
    </row>
    <row r="45" spans="1:74" ht="11.15" customHeight="1" x14ac:dyDescent="0.25">
      <c r="A45" s="127" t="s">
        <v>358</v>
      </c>
      <c r="B45" s="134" t="s">
        <v>367</v>
      </c>
      <c r="C45" s="202">
        <v>5.338386388</v>
      </c>
      <c r="D45" s="202">
        <v>5.3449057255000003</v>
      </c>
      <c r="E45" s="202">
        <v>5.3809038984999997</v>
      </c>
      <c r="F45" s="202">
        <v>5.3902071961000004</v>
      </c>
      <c r="G45" s="202">
        <v>5.3739942280999999</v>
      </c>
      <c r="H45" s="202">
        <v>5.3726354953</v>
      </c>
      <c r="I45" s="202">
        <v>5.3658350881999999</v>
      </c>
      <c r="J45" s="202">
        <v>5.3514304044000003</v>
      </c>
      <c r="K45" s="202">
        <v>5.3124199303999999</v>
      </c>
      <c r="L45" s="202">
        <v>5.2713858673000002</v>
      </c>
      <c r="M45" s="202">
        <v>5.2796606609000003</v>
      </c>
      <c r="N45" s="202">
        <v>5.3050773374000002</v>
      </c>
      <c r="O45" s="202">
        <v>5.1282112971</v>
      </c>
      <c r="P45" s="202">
        <v>5.0986334880999999</v>
      </c>
      <c r="Q45" s="202">
        <v>5.0671861823000004</v>
      </c>
      <c r="R45" s="202">
        <v>5.0960327016000004</v>
      </c>
      <c r="S45" s="202">
        <v>5.0174187713</v>
      </c>
      <c r="T45" s="202">
        <v>5.0227210002999998</v>
      </c>
      <c r="U45" s="202">
        <v>5.0339790612000002</v>
      </c>
      <c r="V45" s="202">
        <v>5.0729653361000002</v>
      </c>
      <c r="W45" s="202">
        <v>5.1558536939000001</v>
      </c>
      <c r="X45" s="202">
        <v>5.1392828150999996</v>
      </c>
      <c r="Y45" s="202">
        <v>5.1642449644999999</v>
      </c>
      <c r="Z45" s="202">
        <v>5.1766871983999998</v>
      </c>
      <c r="AA45" s="202">
        <v>5.2945099918</v>
      </c>
      <c r="AB45" s="202">
        <v>5.2401581888999997</v>
      </c>
      <c r="AC45" s="202">
        <v>5.2569250823000004</v>
      </c>
      <c r="AD45" s="202">
        <v>5.3669592348000004</v>
      </c>
      <c r="AE45" s="202">
        <v>5.3980350282999998</v>
      </c>
      <c r="AF45" s="202">
        <v>5.3980760667999999</v>
      </c>
      <c r="AG45" s="202">
        <v>5.4340760668000003</v>
      </c>
      <c r="AH45" s="202">
        <v>5.4436923936000001</v>
      </c>
      <c r="AI45" s="202">
        <v>5.4504564310000001</v>
      </c>
      <c r="AJ45" s="202">
        <v>5.4597204684999996</v>
      </c>
      <c r="AK45" s="202">
        <v>5.3742598256000003</v>
      </c>
      <c r="AL45" s="202">
        <v>5.4797878940000002</v>
      </c>
      <c r="AM45" s="202">
        <v>5.6217995945999997</v>
      </c>
      <c r="AN45" s="202">
        <v>5.5349177997999996</v>
      </c>
      <c r="AO45" s="202">
        <v>5.5089234011999997</v>
      </c>
      <c r="AP45" s="202">
        <v>5.428289629</v>
      </c>
      <c r="AQ45" s="202">
        <v>5.4241672973000004</v>
      </c>
      <c r="AR45" s="202">
        <v>5.4438676960999999</v>
      </c>
      <c r="AS45" s="202">
        <v>5.4758851686999996</v>
      </c>
      <c r="AT45" s="202">
        <v>5.496937</v>
      </c>
      <c r="AU45" s="202">
        <v>5.4620172996000003</v>
      </c>
      <c r="AV45" s="202">
        <v>5.4490727961000003</v>
      </c>
      <c r="AW45" s="202">
        <v>5.5129665912999997</v>
      </c>
      <c r="AX45" s="202">
        <v>5.5901610000000002</v>
      </c>
      <c r="AY45" s="202">
        <v>5.5533544073999996</v>
      </c>
      <c r="AZ45" s="202">
        <v>5.4657999999999998</v>
      </c>
      <c r="BA45" s="202">
        <v>5.4398</v>
      </c>
      <c r="BB45" s="202">
        <v>5.3592000000000004</v>
      </c>
      <c r="BC45" s="202">
        <v>5.2519110753999998</v>
      </c>
      <c r="BD45" s="202">
        <v>5.3253185628999997</v>
      </c>
      <c r="BE45" s="202">
        <v>5.3470226612999996</v>
      </c>
      <c r="BF45" s="202">
        <v>5.3678903611999997</v>
      </c>
      <c r="BG45" s="202">
        <v>5.3325075087</v>
      </c>
      <c r="BH45" s="202">
        <v>5.3188039259000002</v>
      </c>
      <c r="BI45" s="297">
        <v>5.3828457646999999</v>
      </c>
      <c r="BJ45" s="297">
        <v>5.4601832179000001</v>
      </c>
      <c r="BK45" s="297">
        <v>5.5517140438999997</v>
      </c>
      <c r="BL45" s="297">
        <v>5.4649181362999997</v>
      </c>
      <c r="BM45" s="297">
        <v>5.4373252871000002</v>
      </c>
      <c r="BN45" s="297">
        <v>5.3555186509999997</v>
      </c>
      <c r="BO45" s="297">
        <v>5.3457420707000001</v>
      </c>
      <c r="BP45" s="297">
        <v>5.3604267228999998</v>
      </c>
      <c r="BQ45" s="297">
        <v>5.3815903200999999</v>
      </c>
      <c r="BR45" s="297">
        <v>5.4016548010000003</v>
      </c>
      <c r="BS45" s="297">
        <v>5.3658795424000001</v>
      </c>
      <c r="BT45" s="297">
        <v>5.3513721620999997</v>
      </c>
      <c r="BU45" s="297">
        <v>5.4145991540000002</v>
      </c>
      <c r="BV45" s="297">
        <v>5.4903755749999998</v>
      </c>
    </row>
    <row r="46" spans="1:74" ht="11.15" customHeight="1" x14ac:dyDescent="0.25">
      <c r="A46" s="127" t="s">
        <v>360</v>
      </c>
      <c r="B46" s="134" t="s">
        <v>368</v>
      </c>
      <c r="C46" s="202">
        <v>69.760899758999997</v>
      </c>
      <c r="D46" s="202">
        <v>69.585585175000006</v>
      </c>
      <c r="E46" s="202">
        <v>70.108578860999998</v>
      </c>
      <c r="F46" s="202">
        <v>70.398404619000004</v>
      </c>
      <c r="G46" s="202">
        <v>70.519106895999997</v>
      </c>
      <c r="H46" s="202">
        <v>70.842217663</v>
      </c>
      <c r="I46" s="202">
        <v>70.743998450000007</v>
      </c>
      <c r="J46" s="202">
        <v>71.629053185000004</v>
      </c>
      <c r="K46" s="202">
        <v>71.527569423000003</v>
      </c>
      <c r="L46" s="202">
        <v>71.929849027000003</v>
      </c>
      <c r="M46" s="202">
        <v>72.725481333000005</v>
      </c>
      <c r="N46" s="202">
        <v>72.545959784999994</v>
      </c>
      <c r="O46" s="202">
        <v>72.334110975000002</v>
      </c>
      <c r="P46" s="202">
        <v>71.862086548999997</v>
      </c>
      <c r="Q46" s="202">
        <v>71.868479370000003</v>
      </c>
      <c r="R46" s="202">
        <v>69.265042980000004</v>
      </c>
      <c r="S46" s="202">
        <v>63.843888638000003</v>
      </c>
      <c r="T46" s="202">
        <v>65.935058884</v>
      </c>
      <c r="U46" s="202">
        <v>67.167905270999995</v>
      </c>
      <c r="V46" s="202">
        <v>67.151452985999995</v>
      </c>
      <c r="W46" s="202">
        <v>67.208784769999994</v>
      </c>
      <c r="X46" s="202">
        <v>67.128389643000006</v>
      </c>
      <c r="Y46" s="202">
        <v>68.046325034000006</v>
      </c>
      <c r="Z46" s="202">
        <v>67.825515641999999</v>
      </c>
      <c r="AA46" s="202">
        <v>68.574817100999994</v>
      </c>
      <c r="AB46" s="202">
        <v>65.635238603000005</v>
      </c>
      <c r="AC46" s="202">
        <v>68.803458317999997</v>
      </c>
      <c r="AD46" s="202">
        <v>69.006810516000002</v>
      </c>
      <c r="AE46" s="202">
        <v>69.514313361999996</v>
      </c>
      <c r="AF46" s="202">
        <v>69.513358241999995</v>
      </c>
      <c r="AG46" s="202">
        <v>70.329190672999999</v>
      </c>
      <c r="AH46" s="202">
        <v>69.783930401000006</v>
      </c>
      <c r="AI46" s="202">
        <v>69.620206969999998</v>
      </c>
      <c r="AJ46" s="202">
        <v>70.696864575000006</v>
      </c>
      <c r="AK46" s="202">
        <v>70.950943898999995</v>
      </c>
      <c r="AL46" s="202">
        <v>70.383879836999995</v>
      </c>
      <c r="AM46" s="202">
        <v>70.444802224</v>
      </c>
      <c r="AN46" s="202">
        <v>70.417537951</v>
      </c>
      <c r="AO46" s="202">
        <v>71.423242403000003</v>
      </c>
      <c r="AP46" s="202">
        <v>70.188297075999998</v>
      </c>
      <c r="AQ46" s="202">
        <v>70.597241851999996</v>
      </c>
      <c r="AR46" s="202">
        <v>70.817913501999996</v>
      </c>
      <c r="AS46" s="202">
        <v>71.820592980000001</v>
      </c>
      <c r="AT46" s="202">
        <v>71.437241670999995</v>
      </c>
      <c r="AU46" s="202">
        <v>71.712088956000002</v>
      </c>
      <c r="AV46" s="202">
        <v>72.309852844999995</v>
      </c>
      <c r="AW46" s="202">
        <v>72.85111397</v>
      </c>
      <c r="AX46" s="202">
        <v>71.694540930000002</v>
      </c>
      <c r="AY46" s="202">
        <v>72.402484853999994</v>
      </c>
      <c r="AZ46" s="202">
        <v>72.698965577999999</v>
      </c>
      <c r="BA46" s="202">
        <v>72.842167930000002</v>
      </c>
      <c r="BB46" s="202">
        <v>72.799728625</v>
      </c>
      <c r="BC46" s="202">
        <v>72.629554616999997</v>
      </c>
      <c r="BD46" s="202">
        <v>73.816081161</v>
      </c>
      <c r="BE46" s="202">
        <v>74.102655014999996</v>
      </c>
      <c r="BF46" s="202">
        <v>74.149429845</v>
      </c>
      <c r="BG46" s="202">
        <v>73.902053891999998</v>
      </c>
      <c r="BH46" s="202">
        <v>74.548498022000004</v>
      </c>
      <c r="BI46" s="297">
        <v>74.584185434000005</v>
      </c>
      <c r="BJ46" s="297">
        <v>74.261231319000004</v>
      </c>
      <c r="BK46" s="297">
        <v>74.270486606999995</v>
      </c>
      <c r="BL46" s="297">
        <v>74.069184620000001</v>
      </c>
      <c r="BM46" s="297">
        <v>74.201928225000003</v>
      </c>
      <c r="BN46" s="297">
        <v>74.128585709000006</v>
      </c>
      <c r="BO46" s="297">
        <v>74.289521226000005</v>
      </c>
      <c r="BP46" s="297">
        <v>74.779099669000004</v>
      </c>
      <c r="BQ46" s="297">
        <v>75.098747729999999</v>
      </c>
      <c r="BR46" s="297">
        <v>75.087387042000003</v>
      </c>
      <c r="BS46" s="297">
        <v>74.715187498000006</v>
      </c>
      <c r="BT46" s="297">
        <v>75.095182476000005</v>
      </c>
      <c r="BU46" s="297">
        <v>75.482636287000005</v>
      </c>
      <c r="BV46" s="297">
        <v>75.462340916000002</v>
      </c>
    </row>
    <row r="47" spans="1:74" ht="11.15" customHeight="1" x14ac:dyDescent="0.25">
      <c r="B47" s="134"/>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97"/>
      <c r="BJ47" s="297"/>
      <c r="BK47" s="297"/>
      <c r="BL47" s="297"/>
      <c r="BM47" s="297"/>
      <c r="BN47" s="297"/>
      <c r="BO47" s="297"/>
      <c r="BP47" s="297"/>
      <c r="BQ47" s="297"/>
      <c r="BR47" s="297"/>
      <c r="BS47" s="297"/>
      <c r="BT47" s="297"/>
      <c r="BU47" s="297"/>
      <c r="BV47" s="297"/>
    </row>
    <row r="48" spans="1:74" ht="11.15" customHeight="1" x14ac:dyDescent="0.25">
      <c r="A48" s="127" t="s">
        <v>861</v>
      </c>
      <c r="B48" s="136" t="s">
        <v>862</v>
      </c>
      <c r="C48" s="203">
        <v>0.27600000000000002</v>
      </c>
      <c r="D48" s="203">
        <v>0.61199999999999999</v>
      </c>
      <c r="E48" s="203">
        <v>0.26300000000000001</v>
      </c>
      <c r="F48" s="203">
        <v>0.25</v>
      </c>
      <c r="G48" s="203">
        <v>0.316</v>
      </c>
      <c r="H48" s="203">
        <v>0.26</v>
      </c>
      <c r="I48" s="203">
        <v>0.69699999999999995</v>
      </c>
      <c r="J48" s="203">
        <v>0.191</v>
      </c>
      <c r="K48" s="203">
        <v>0.34699999999999998</v>
      </c>
      <c r="L48" s="203">
        <v>0.42691935483999999</v>
      </c>
      <c r="M48" s="203">
        <v>0.28799999999999998</v>
      </c>
      <c r="N48" s="203">
        <v>0.26800000000000002</v>
      </c>
      <c r="O48" s="203">
        <v>0.184</v>
      </c>
      <c r="P48" s="203">
        <v>0.19804827586000001</v>
      </c>
      <c r="Q48" s="203">
        <v>0.17322580644999999</v>
      </c>
      <c r="R48" s="203">
        <v>0.89100000000000001</v>
      </c>
      <c r="S48" s="203">
        <v>0.94799999999999995</v>
      </c>
      <c r="T48" s="203">
        <v>1.0029999999999999</v>
      </c>
      <c r="U48" s="203">
        <v>0.75036000000000003</v>
      </c>
      <c r="V48" s="203">
        <v>0.91654999999999998</v>
      </c>
      <c r="W48" s="203">
        <v>0.47603000000000001</v>
      </c>
      <c r="X48" s="203">
        <v>0.94864999999999999</v>
      </c>
      <c r="Y48" s="203">
        <v>0.436</v>
      </c>
      <c r="Z48" s="203">
        <v>0.46500000000000002</v>
      </c>
      <c r="AA48" s="203">
        <v>0.32580645160999999</v>
      </c>
      <c r="AB48" s="203">
        <v>1.2609999999999999</v>
      </c>
      <c r="AC48" s="203">
        <v>0.30499999999999999</v>
      </c>
      <c r="AD48" s="203">
        <v>0.66600000000000004</v>
      </c>
      <c r="AE48" s="203">
        <v>0.44900000000000001</v>
      </c>
      <c r="AF48" s="203">
        <v>0.39600000000000002</v>
      </c>
      <c r="AG48" s="203">
        <v>0.17499999999999999</v>
      </c>
      <c r="AH48" s="203">
        <v>0.82799999999999996</v>
      </c>
      <c r="AI48" s="203">
        <v>1.4179999999999999</v>
      </c>
      <c r="AJ48" s="203">
        <v>0.73099999999999998</v>
      </c>
      <c r="AK48" s="203">
        <v>0.7</v>
      </c>
      <c r="AL48" s="203">
        <v>1.1579999999999999</v>
      </c>
      <c r="AM48" s="203">
        <v>1.0609999999999999</v>
      </c>
      <c r="AN48" s="203">
        <v>0.41599999999999998</v>
      </c>
      <c r="AO48" s="203">
        <v>0.76100000000000001</v>
      </c>
      <c r="AP48" s="203">
        <v>1.746</v>
      </c>
      <c r="AQ48" s="203">
        <v>1.4410000000000001</v>
      </c>
      <c r="AR48" s="203">
        <v>0.73350000000000004</v>
      </c>
      <c r="AS48" s="203">
        <v>0.65600000000000003</v>
      </c>
      <c r="AT48" s="203">
        <v>0.90300000000000002</v>
      </c>
      <c r="AU48" s="203">
        <v>0.78500000000000003</v>
      </c>
      <c r="AV48" s="203">
        <v>0.55400000000000005</v>
      </c>
      <c r="AW48" s="203">
        <v>0.46400000000000002</v>
      </c>
      <c r="AX48" s="203">
        <v>0.66641935484000003</v>
      </c>
      <c r="AY48" s="203">
        <v>0.55700000000000005</v>
      </c>
      <c r="AZ48" s="203">
        <v>0.41599999999999998</v>
      </c>
      <c r="BA48" s="203">
        <v>0.69</v>
      </c>
      <c r="BB48" s="203">
        <v>0.84199999999999997</v>
      </c>
      <c r="BC48" s="203">
        <v>1.119</v>
      </c>
      <c r="BD48" s="203">
        <v>1.0980000000000001</v>
      </c>
      <c r="BE48" s="203">
        <v>0.93899999999999995</v>
      </c>
      <c r="BF48" s="203">
        <v>0.91900000000000004</v>
      </c>
      <c r="BG48" s="203">
        <v>0.9</v>
      </c>
      <c r="BH48" s="203">
        <v>0.80900000000000005</v>
      </c>
      <c r="BI48" s="465" t="s">
        <v>1431</v>
      </c>
      <c r="BJ48" s="465" t="s">
        <v>1431</v>
      </c>
      <c r="BK48" s="465" t="s">
        <v>1431</v>
      </c>
      <c r="BL48" s="465" t="s">
        <v>1431</v>
      </c>
      <c r="BM48" s="465" t="s">
        <v>1431</v>
      </c>
      <c r="BN48" s="465" t="s">
        <v>1431</v>
      </c>
      <c r="BO48" s="465" t="s">
        <v>1431</v>
      </c>
      <c r="BP48" s="465" t="s">
        <v>1431</v>
      </c>
      <c r="BQ48" s="465" t="s">
        <v>1431</v>
      </c>
      <c r="BR48" s="465" t="s">
        <v>1431</v>
      </c>
      <c r="BS48" s="465" t="s">
        <v>1431</v>
      </c>
      <c r="BT48" s="465" t="s">
        <v>1431</v>
      </c>
      <c r="BU48" s="465" t="s">
        <v>1431</v>
      </c>
      <c r="BV48" s="465" t="s">
        <v>1431</v>
      </c>
    </row>
    <row r="49" spans="1:74" ht="12" customHeight="1" x14ac:dyDescent="0.25">
      <c r="B49" s="621" t="s">
        <v>787</v>
      </c>
      <c r="C49" s="603"/>
      <c r="D49" s="603"/>
      <c r="E49" s="603"/>
      <c r="F49" s="603"/>
      <c r="G49" s="603"/>
      <c r="H49" s="603"/>
      <c r="I49" s="603"/>
      <c r="J49" s="603"/>
      <c r="K49" s="603"/>
      <c r="L49" s="603"/>
      <c r="M49" s="603"/>
      <c r="N49" s="603"/>
      <c r="O49" s="603"/>
      <c r="P49" s="603"/>
      <c r="Q49" s="603"/>
      <c r="BD49" s="367"/>
      <c r="BE49" s="367"/>
      <c r="BF49" s="367"/>
    </row>
    <row r="50" spans="1:74" ht="12" customHeight="1" x14ac:dyDescent="0.2">
      <c r="B50" s="637" t="s">
        <v>1227</v>
      </c>
      <c r="C50" s="637"/>
      <c r="D50" s="637"/>
      <c r="E50" s="637"/>
      <c r="F50" s="637"/>
      <c r="G50" s="637"/>
      <c r="H50" s="637"/>
      <c r="I50" s="637"/>
      <c r="J50" s="637"/>
      <c r="K50" s="637"/>
      <c r="L50" s="637"/>
      <c r="M50" s="637"/>
      <c r="N50" s="637"/>
      <c r="O50" s="637"/>
      <c r="P50" s="637"/>
      <c r="Q50" s="637"/>
      <c r="R50" s="637"/>
      <c r="BD50" s="367"/>
      <c r="BE50" s="367"/>
      <c r="BF50" s="367"/>
    </row>
    <row r="51" spans="1:74" s="326" customFormat="1" ht="12" customHeight="1" x14ac:dyDescent="0.25">
      <c r="A51" s="327"/>
      <c r="B51" s="637" t="s">
        <v>1367</v>
      </c>
      <c r="C51" s="637"/>
      <c r="D51" s="637"/>
      <c r="E51" s="637"/>
      <c r="F51" s="637"/>
      <c r="G51" s="637"/>
      <c r="H51" s="637"/>
      <c r="I51" s="637"/>
      <c r="J51" s="637"/>
      <c r="K51" s="637"/>
      <c r="L51" s="637"/>
      <c r="M51" s="637"/>
      <c r="N51" s="637"/>
      <c r="O51" s="637"/>
      <c r="P51" s="637"/>
      <c r="Q51" s="637"/>
      <c r="R51" s="556"/>
      <c r="AY51" s="399"/>
      <c r="AZ51" s="399"/>
      <c r="BA51" s="399"/>
      <c r="BB51" s="399"/>
      <c r="BC51" s="399"/>
      <c r="BD51" s="399"/>
      <c r="BE51" s="399"/>
      <c r="BF51" s="399"/>
      <c r="BG51" s="399"/>
      <c r="BH51" s="399"/>
      <c r="BI51" s="399"/>
      <c r="BJ51" s="399"/>
    </row>
    <row r="52" spans="1:74" s="326" customFormat="1" ht="12" customHeight="1" x14ac:dyDescent="0.25">
      <c r="A52" s="327"/>
      <c r="B52" s="611" t="str">
        <f>"Notes: "&amp;"EIA completed modeling and analysis for this report on " &amp;Dates!$D$2&amp;"."</f>
        <v>Notes: EIA completed modeling and analysis for this report on Thursday November 2, 2023.</v>
      </c>
      <c r="C52" s="612"/>
      <c r="D52" s="612"/>
      <c r="E52" s="612"/>
      <c r="F52" s="612"/>
      <c r="G52" s="612"/>
      <c r="H52" s="612"/>
      <c r="I52" s="612"/>
      <c r="J52" s="612"/>
      <c r="K52" s="612"/>
      <c r="L52" s="612"/>
      <c r="M52" s="612"/>
      <c r="N52" s="612"/>
      <c r="O52" s="612"/>
      <c r="P52" s="612"/>
      <c r="Q52" s="612"/>
      <c r="AY52" s="399"/>
      <c r="AZ52" s="399"/>
      <c r="BA52" s="399"/>
      <c r="BB52" s="399"/>
      <c r="BC52" s="399"/>
      <c r="BD52" s="399"/>
      <c r="BE52" s="399"/>
      <c r="BF52" s="399"/>
      <c r="BG52" s="399"/>
      <c r="BH52" s="399"/>
      <c r="BI52" s="399"/>
      <c r="BJ52" s="399"/>
    </row>
    <row r="53" spans="1:74" s="326" customFormat="1" ht="12" customHeight="1" x14ac:dyDescent="0.25">
      <c r="A53" s="327"/>
      <c r="B53" s="626" t="s">
        <v>337</v>
      </c>
      <c r="C53" s="612"/>
      <c r="D53" s="612"/>
      <c r="E53" s="612"/>
      <c r="F53" s="612"/>
      <c r="G53" s="612"/>
      <c r="H53" s="612"/>
      <c r="I53" s="612"/>
      <c r="J53" s="612"/>
      <c r="K53" s="612"/>
      <c r="L53" s="612"/>
      <c r="M53" s="612"/>
      <c r="N53" s="612"/>
      <c r="O53" s="612"/>
      <c r="P53" s="612"/>
      <c r="Q53" s="612"/>
      <c r="AY53" s="399"/>
      <c r="AZ53" s="399"/>
      <c r="BA53" s="399"/>
      <c r="BB53" s="399"/>
      <c r="BC53" s="399"/>
      <c r="BD53" s="399"/>
      <c r="BE53" s="399"/>
      <c r="BF53" s="399"/>
      <c r="BG53" s="399"/>
      <c r="BH53" s="399"/>
      <c r="BI53" s="399"/>
      <c r="BJ53" s="399"/>
    </row>
    <row r="54" spans="1:74" s="326" customFormat="1" ht="12" customHeight="1" x14ac:dyDescent="0.25">
      <c r="A54" s="327"/>
      <c r="B54" s="636" t="s">
        <v>775</v>
      </c>
      <c r="C54" s="636"/>
      <c r="D54" s="636"/>
      <c r="E54" s="636"/>
      <c r="F54" s="636"/>
      <c r="G54" s="636"/>
      <c r="H54" s="636"/>
      <c r="I54" s="636"/>
      <c r="J54" s="636"/>
      <c r="K54" s="636"/>
      <c r="L54" s="636"/>
      <c r="M54" s="636"/>
      <c r="N54" s="636"/>
      <c r="O54" s="636"/>
      <c r="P54" s="636"/>
      <c r="Q54" s="615"/>
      <c r="AY54" s="399"/>
      <c r="AZ54" s="399"/>
      <c r="BA54" s="399"/>
      <c r="BB54" s="399"/>
      <c r="BC54" s="399"/>
      <c r="BD54" s="399"/>
      <c r="BE54" s="399"/>
      <c r="BF54" s="399"/>
      <c r="BG54" s="399"/>
      <c r="BH54" s="399"/>
      <c r="BI54" s="399"/>
      <c r="BJ54" s="399"/>
    </row>
    <row r="55" spans="1:74" s="326" customFormat="1" ht="12.75" customHeight="1" x14ac:dyDescent="0.25">
      <c r="A55" s="327"/>
      <c r="B55" s="636" t="s">
        <v>1369</v>
      </c>
      <c r="C55" s="615"/>
      <c r="D55" s="615"/>
      <c r="E55" s="615"/>
      <c r="F55" s="615"/>
      <c r="G55" s="615"/>
      <c r="H55" s="615"/>
      <c r="I55" s="615"/>
      <c r="J55" s="615"/>
      <c r="K55" s="615"/>
      <c r="L55" s="615"/>
      <c r="M55" s="615"/>
      <c r="N55" s="615"/>
      <c r="O55" s="615"/>
      <c r="P55" s="615"/>
      <c r="Q55" s="615"/>
      <c r="AY55" s="399"/>
      <c r="AZ55" s="399"/>
      <c r="BA55" s="399"/>
      <c r="BB55" s="399"/>
      <c r="BC55" s="399"/>
      <c r="BD55" s="399"/>
      <c r="BE55" s="399"/>
      <c r="BF55" s="399"/>
      <c r="BG55" s="399"/>
      <c r="BH55" s="399"/>
      <c r="BI55" s="399"/>
      <c r="BJ55" s="399"/>
    </row>
    <row r="56" spans="1:74" s="326" customFormat="1" ht="12" customHeight="1" x14ac:dyDescent="0.25">
      <c r="A56" s="327"/>
      <c r="B56" s="634" t="s">
        <v>1368</v>
      </c>
      <c r="C56" s="615"/>
      <c r="D56" s="615"/>
      <c r="E56" s="615"/>
      <c r="F56" s="615"/>
      <c r="G56" s="615"/>
      <c r="H56" s="615"/>
      <c r="I56" s="615"/>
      <c r="J56" s="615"/>
      <c r="K56" s="615"/>
      <c r="L56" s="615"/>
      <c r="M56" s="615"/>
      <c r="N56" s="615"/>
      <c r="O56" s="615"/>
      <c r="P56" s="615"/>
      <c r="Q56" s="615"/>
      <c r="AY56" s="399"/>
      <c r="AZ56" s="399"/>
      <c r="BA56" s="399"/>
      <c r="BB56" s="399"/>
      <c r="BC56" s="399"/>
      <c r="BD56" s="399"/>
      <c r="BE56" s="399"/>
      <c r="BF56" s="399"/>
      <c r="BG56" s="399"/>
      <c r="BH56" s="399"/>
      <c r="BI56" s="399"/>
      <c r="BJ56" s="399"/>
    </row>
    <row r="57" spans="1:74" s="326" customFormat="1" ht="12" customHeight="1" x14ac:dyDescent="0.25">
      <c r="A57" s="322"/>
      <c r="B57" s="623" t="s">
        <v>806</v>
      </c>
      <c r="C57" s="624"/>
      <c r="D57" s="624"/>
      <c r="E57" s="624"/>
      <c r="F57" s="624"/>
      <c r="G57" s="624"/>
      <c r="H57" s="624"/>
      <c r="I57" s="624"/>
      <c r="J57" s="624"/>
      <c r="K57" s="624"/>
      <c r="L57" s="624"/>
      <c r="M57" s="624"/>
      <c r="N57" s="624"/>
      <c r="O57" s="624"/>
      <c r="P57" s="624"/>
      <c r="Q57" s="615"/>
      <c r="AY57" s="399"/>
      <c r="AZ57" s="399"/>
      <c r="BA57" s="399"/>
      <c r="BB57" s="399"/>
      <c r="BC57" s="399"/>
      <c r="BD57" s="399"/>
      <c r="BE57" s="399"/>
      <c r="BF57" s="399"/>
      <c r="BG57" s="399"/>
      <c r="BH57" s="399"/>
      <c r="BI57" s="399"/>
      <c r="BJ57" s="399"/>
    </row>
    <row r="58" spans="1:74" ht="12.65" customHeight="1" x14ac:dyDescent="0.2">
      <c r="B58" s="631" t="s">
        <v>1246</v>
      </c>
      <c r="C58" s="615"/>
      <c r="D58" s="615"/>
      <c r="E58" s="615"/>
      <c r="F58" s="615"/>
      <c r="G58" s="615"/>
      <c r="H58" s="615"/>
      <c r="I58" s="615"/>
      <c r="J58" s="615"/>
      <c r="K58" s="615"/>
      <c r="L58" s="615"/>
      <c r="M58" s="615"/>
      <c r="N58" s="615"/>
      <c r="O58" s="615"/>
      <c r="P58" s="615"/>
      <c r="Q58" s="615"/>
      <c r="R58" s="326"/>
      <c r="BD58" s="367"/>
      <c r="BE58" s="367"/>
      <c r="BF58" s="367"/>
      <c r="BK58" s="299"/>
      <c r="BL58" s="299"/>
      <c r="BM58" s="299"/>
      <c r="BN58" s="299"/>
      <c r="BO58" s="299"/>
      <c r="BP58" s="299"/>
      <c r="BQ58" s="299"/>
      <c r="BR58" s="299"/>
      <c r="BS58" s="299"/>
      <c r="BT58" s="299"/>
      <c r="BU58" s="299"/>
      <c r="BV58" s="299"/>
    </row>
    <row r="59" spans="1:74" ht="10" x14ac:dyDescent="0.2">
      <c r="BD59" s="367"/>
      <c r="BE59" s="367"/>
      <c r="BF59" s="367"/>
      <c r="BK59" s="299"/>
      <c r="BL59" s="299"/>
      <c r="BM59" s="299"/>
      <c r="BN59" s="299"/>
      <c r="BO59" s="299"/>
      <c r="BP59" s="299"/>
      <c r="BQ59" s="299"/>
      <c r="BR59" s="299"/>
      <c r="BS59" s="299"/>
      <c r="BT59" s="299"/>
      <c r="BU59" s="299"/>
      <c r="BV59" s="299"/>
    </row>
    <row r="60" spans="1:74" ht="10" x14ac:dyDescent="0.2">
      <c r="BD60" s="367"/>
      <c r="BE60" s="367"/>
      <c r="BF60" s="367"/>
      <c r="BK60" s="299"/>
      <c r="BL60" s="299"/>
      <c r="BM60" s="299"/>
      <c r="BN60" s="299"/>
      <c r="BO60" s="299"/>
      <c r="BP60" s="299"/>
      <c r="BQ60" s="299"/>
      <c r="BR60" s="299"/>
      <c r="BS60" s="299"/>
      <c r="BT60" s="299"/>
      <c r="BU60" s="299"/>
      <c r="BV60" s="299"/>
    </row>
    <row r="61" spans="1:74" ht="10" x14ac:dyDescent="0.2">
      <c r="BD61" s="367"/>
      <c r="BE61" s="367"/>
      <c r="BF61" s="367"/>
      <c r="BK61" s="299"/>
      <c r="BL61" s="299"/>
      <c r="BM61" s="299"/>
      <c r="BN61" s="299"/>
      <c r="BO61" s="299"/>
      <c r="BP61" s="299"/>
      <c r="BQ61" s="299"/>
      <c r="BR61" s="299"/>
      <c r="BS61" s="299"/>
      <c r="BT61" s="299"/>
      <c r="BU61" s="299"/>
      <c r="BV61" s="299"/>
    </row>
    <row r="62" spans="1:74" ht="10" x14ac:dyDescent="0.2">
      <c r="BD62" s="367"/>
      <c r="BE62" s="367"/>
      <c r="BF62" s="367"/>
      <c r="BK62" s="299"/>
      <c r="BL62" s="299"/>
      <c r="BM62" s="299"/>
      <c r="BN62" s="299"/>
      <c r="BO62" s="299"/>
      <c r="BP62" s="299"/>
      <c r="BQ62" s="299"/>
      <c r="BR62" s="299"/>
      <c r="BS62" s="299"/>
      <c r="BT62" s="299"/>
      <c r="BU62" s="299"/>
      <c r="BV62" s="299"/>
    </row>
    <row r="63" spans="1:74" ht="10" x14ac:dyDescent="0.2">
      <c r="BD63" s="367"/>
      <c r="BE63" s="367"/>
      <c r="BF63" s="367"/>
      <c r="BK63" s="299"/>
      <c r="BL63" s="299"/>
      <c r="BM63" s="299"/>
      <c r="BN63" s="299"/>
      <c r="BO63" s="299"/>
      <c r="BP63" s="299"/>
      <c r="BQ63" s="299"/>
      <c r="BR63" s="299"/>
      <c r="BS63" s="299"/>
      <c r="BT63" s="299"/>
      <c r="BU63" s="299"/>
      <c r="BV63" s="299"/>
    </row>
    <row r="64" spans="1:74" ht="10" x14ac:dyDescent="0.2">
      <c r="BD64" s="367"/>
      <c r="BE64" s="367"/>
      <c r="BF64" s="367"/>
      <c r="BK64" s="299"/>
      <c r="BL64" s="299"/>
      <c r="BM64" s="299"/>
      <c r="BN64" s="299"/>
      <c r="BO64" s="299"/>
      <c r="BP64" s="299"/>
      <c r="BQ64" s="299"/>
      <c r="BR64" s="299"/>
      <c r="BS64" s="299"/>
      <c r="BT64" s="299"/>
      <c r="BU64" s="299"/>
      <c r="BV64" s="299"/>
    </row>
    <row r="65" spans="56:74" ht="10" x14ac:dyDescent="0.2">
      <c r="BD65" s="367"/>
      <c r="BE65" s="367"/>
      <c r="BF65" s="367"/>
      <c r="BK65" s="299"/>
      <c r="BL65" s="299"/>
      <c r="BM65" s="299"/>
      <c r="BN65" s="299"/>
      <c r="BO65" s="299"/>
      <c r="BP65" s="299"/>
      <c r="BQ65" s="299"/>
      <c r="BR65" s="299"/>
      <c r="BS65" s="299"/>
      <c r="BT65" s="299"/>
      <c r="BU65" s="299"/>
      <c r="BV65" s="299"/>
    </row>
    <row r="66" spans="56:74" ht="10" x14ac:dyDescent="0.2">
      <c r="BD66" s="367"/>
      <c r="BE66" s="367"/>
      <c r="BF66" s="367"/>
      <c r="BK66" s="299"/>
      <c r="BL66" s="299"/>
      <c r="BM66" s="299"/>
      <c r="BN66" s="299"/>
      <c r="BO66" s="299"/>
      <c r="BP66" s="299"/>
      <c r="BQ66" s="299"/>
      <c r="BR66" s="299"/>
      <c r="BS66" s="299"/>
      <c r="BT66" s="299"/>
      <c r="BU66" s="299"/>
      <c r="BV66" s="299"/>
    </row>
    <row r="67" spans="56:74" ht="10" x14ac:dyDescent="0.2">
      <c r="BD67" s="367"/>
      <c r="BE67" s="367"/>
      <c r="BF67" s="367"/>
      <c r="BK67" s="299"/>
      <c r="BL67" s="299"/>
      <c r="BM67" s="299"/>
      <c r="BN67" s="299"/>
      <c r="BO67" s="299"/>
      <c r="BP67" s="299"/>
      <c r="BQ67" s="299"/>
      <c r="BR67" s="299"/>
      <c r="BS67" s="299"/>
      <c r="BT67" s="299"/>
      <c r="BU67" s="299"/>
      <c r="BV67" s="299"/>
    </row>
    <row r="68" spans="56:74" ht="10" x14ac:dyDescent="0.2">
      <c r="BD68" s="367"/>
      <c r="BE68" s="367"/>
      <c r="BF68" s="367"/>
      <c r="BK68" s="299"/>
      <c r="BL68" s="299"/>
      <c r="BM68" s="299"/>
      <c r="BN68" s="299"/>
      <c r="BO68" s="299"/>
      <c r="BP68" s="299"/>
      <c r="BQ68" s="299"/>
      <c r="BR68" s="299"/>
      <c r="BS68" s="299"/>
      <c r="BT68" s="299"/>
      <c r="BU68" s="299"/>
      <c r="BV68" s="299"/>
    </row>
    <row r="69" spans="56:74" x14ac:dyDescent="0.25">
      <c r="BK69" s="299"/>
      <c r="BL69" s="299"/>
      <c r="BM69" s="299"/>
      <c r="BN69" s="299"/>
      <c r="BO69" s="299"/>
      <c r="BP69" s="299"/>
      <c r="BQ69" s="299"/>
      <c r="BR69" s="299"/>
      <c r="BS69" s="299"/>
      <c r="BT69" s="299"/>
      <c r="BU69" s="299"/>
      <c r="BV69" s="299"/>
    </row>
    <row r="70" spans="56:74" x14ac:dyDescent="0.25">
      <c r="BK70" s="299"/>
      <c r="BL70" s="299"/>
      <c r="BM70" s="299"/>
      <c r="BN70" s="299"/>
      <c r="BO70" s="299"/>
      <c r="BP70" s="299"/>
      <c r="BQ70" s="299"/>
      <c r="BR70" s="299"/>
      <c r="BS70" s="299"/>
      <c r="BT70" s="299"/>
      <c r="BU70" s="299"/>
      <c r="BV70" s="299"/>
    </row>
    <row r="71" spans="56:74" x14ac:dyDescent="0.25">
      <c r="BK71" s="299"/>
      <c r="BL71" s="299"/>
      <c r="BM71" s="299"/>
      <c r="BN71" s="299"/>
      <c r="BO71" s="299"/>
      <c r="BP71" s="299"/>
      <c r="BQ71" s="299"/>
      <c r="BR71" s="299"/>
      <c r="BS71" s="299"/>
      <c r="BT71" s="299"/>
      <c r="BU71" s="299"/>
      <c r="BV71" s="299"/>
    </row>
    <row r="72" spans="56:74" x14ac:dyDescent="0.25">
      <c r="BK72" s="299"/>
      <c r="BL72" s="299"/>
      <c r="BM72" s="299"/>
      <c r="BN72" s="299"/>
      <c r="BO72" s="299"/>
      <c r="BP72" s="299"/>
      <c r="BQ72" s="299"/>
      <c r="BR72" s="299"/>
      <c r="BS72" s="299"/>
      <c r="BT72" s="299"/>
      <c r="BU72" s="299"/>
      <c r="BV72" s="299"/>
    </row>
    <row r="73" spans="56:74" x14ac:dyDescent="0.25">
      <c r="BK73" s="299"/>
      <c r="BL73" s="299"/>
      <c r="BM73" s="299"/>
      <c r="BN73" s="299"/>
      <c r="BO73" s="299"/>
      <c r="BP73" s="299"/>
      <c r="BQ73" s="299"/>
      <c r="BR73" s="299"/>
      <c r="BS73" s="299"/>
      <c r="BT73" s="299"/>
      <c r="BU73" s="299"/>
      <c r="BV73" s="299"/>
    </row>
    <row r="74" spans="56:74" x14ac:dyDescent="0.25">
      <c r="BK74" s="299"/>
      <c r="BL74" s="299"/>
      <c r="BM74" s="299"/>
      <c r="BN74" s="299"/>
      <c r="BO74" s="299"/>
      <c r="BP74" s="299"/>
      <c r="BQ74" s="299"/>
      <c r="BR74" s="299"/>
      <c r="BS74" s="299"/>
      <c r="BT74" s="299"/>
      <c r="BU74" s="299"/>
      <c r="BV74" s="299"/>
    </row>
    <row r="75" spans="56:74" x14ac:dyDescent="0.25">
      <c r="BK75" s="299"/>
      <c r="BL75" s="299"/>
      <c r="BM75" s="299"/>
      <c r="BN75" s="299"/>
      <c r="BO75" s="299"/>
      <c r="BP75" s="299"/>
      <c r="BQ75" s="299"/>
      <c r="BR75" s="299"/>
      <c r="BS75" s="299"/>
      <c r="BT75" s="299"/>
      <c r="BU75" s="299"/>
      <c r="BV75" s="299"/>
    </row>
    <row r="76" spans="56:74" x14ac:dyDescent="0.25">
      <c r="BK76" s="299"/>
      <c r="BL76" s="299"/>
      <c r="BM76" s="299"/>
      <c r="BN76" s="299"/>
      <c r="BO76" s="299"/>
      <c r="BP76" s="299"/>
      <c r="BQ76" s="299"/>
      <c r="BR76" s="299"/>
      <c r="BS76" s="299"/>
      <c r="BT76" s="299"/>
      <c r="BU76" s="299"/>
      <c r="BV76" s="299"/>
    </row>
    <row r="77" spans="56:74" x14ac:dyDescent="0.25">
      <c r="BK77" s="299"/>
      <c r="BL77" s="299"/>
      <c r="BM77" s="299"/>
      <c r="BN77" s="299"/>
      <c r="BO77" s="299"/>
      <c r="BP77" s="299"/>
      <c r="BQ77" s="299"/>
      <c r="BR77" s="299"/>
      <c r="BS77" s="299"/>
      <c r="BT77" s="299"/>
      <c r="BU77" s="299"/>
      <c r="BV77" s="299"/>
    </row>
    <row r="78" spans="56:74" x14ac:dyDescent="0.25">
      <c r="BK78" s="299"/>
      <c r="BL78" s="299"/>
      <c r="BM78" s="299"/>
      <c r="BN78" s="299"/>
      <c r="BO78" s="299"/>
      <c r="BP78" s="299"/>
      <c r="BQ78" s="299"/>
      <c r="BR78" s="299"/>
      <c r="BS78" s="299"/>
      <c r="BT78" s="299"/>
      <c r="BU78" s="299"/>
      <c r="BV78" s="299"/>
    </row>
    <row r="79" spans="56:74" x14ac:dyDescent="0.25">
      <c r="BK79" s="299"/>
      <c r="BL79" s="299"/>
      <c r="BM79" s="299"/>
      <c r="BN79" s="299"/>
      <c r="BO79" s="299"/>
      <c r="BP79" s="299"/>
      <c r="BQ79" s="299"/>
      <c r="BR79" s="299"/>
      <c r="BS79" s="299"/>
      <c r="BT79" s="299"/>
      <c r="BU79" s="299"/>
      <c r="BV79" s="299"/>
    </row>
    <row r="80" spans="56: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row r="136" spans="63:74" x14ac:dyDescent="0.25">
      <c r="BK136" s="299"/>
      <c r="BL136" s="299"/>
      <c r="BM136" s="299"/>
      <c r="BN136" s="299"/>
      <c r="BO136" s="299"/>
      <c r="BP136" s="299"/>
      <c r="BQ136" s="299"/>
      <c r="BR136" s="299"/>
      <c r="BS136" s="299"/>
      <c r="BT136" s="299"/>
      <c r="BU136" s="299"/>
      <c r="BV136" s="299"/>
    </row>
    <row r="137" spans="63:74" x14ac:dyDescent="0.25">
      <c r="BK137" s="299"/>
      <c r="BL137" s="299"/>
      <c r="BM137" s="299"/>
      <c r="BN137" s="299"/>
      <c r="BO137" s="299"/>
      <c r="BP137" s="299"/>
      <c r="BQ137" s="299"/>
      <c r="BR137" s="299"/>
      <c r="BS137" s="299"/>
      <c r="BT137" s="299"/>
      <c r="BU137" s="299"/>
      <c r="BV137" s="299"/>
    </row>
    <row r="138" spans="63:74" x14ac:dyDescent="0.25">
      <c r="BK138" s="299"/>
      <c r="BL138" s="299"/>
      <c r="BM138" s="299"/>
      <c r="BN138" s="299"/>
      <c r="BO138" s="299"/>
      <c r="BP138" s="299"/>
      <c r="BQ138" s="299"/>
      <c r="BR138" s="299"/>
      <c r="BS138" s="299"/>
      <c r="BT138" s="299"/>
      <c r="BU138" s="299"/>
      <c r="BV138" s="299"/>
    </row>
    <row r="139" spans="63:74" x14ac:dyDescent="0.25">
      <c r="BK139" s="299"/>
      <c r="BL139" s="299"/>
      <c r="BM139" s="299"/>
      <c r="BN139" s="299"/>
      <c r="BO139" s="299"/>
      <c r="BP139" s="299"/>
      <c r="BQ139" s="299"/>
      <c r="BR139" s="299"/>
      <c r="BS139" s="299"/>
      <c r="BT139" s="299"/>
      <c r="BU139" s="299"/>
      <c r="BV139" s="299"/>
    </row>
    <row r="140" spans="63:74" x14ac:dyDescent="0.25">
      <c r="BK140" s="299"/>
      <c r="BL140" s="299"/>
      <c r="BM140" s="299"/>
      <c r="BN140" s="299"/>
      <c r="BO140" s="299"/>
      <c r="BP140" s="299"/>
      <c r="BQ140" s="299"/>
      <c r="BR140" s="299"/>
      <c r="BS140" s="299"/>
      <c r="BT140" s="299"/>
      <c r="BU140" s="299"/>
      <c r="BV140" s="299"/>
    </row>
    <row r="141" spans="63:74" x14ac:dyDescent="0.25">
      <c r="BK141" s="299"/>
      <c r="BL141" s="299"/>
      <c r="BM141" s="299"/>
      <c r="BN141" s="299"/>
      <c r="BO141" s="299"/>
      <c r="BP141" s="299"/>
      <c r="BQ141" s="299"/>
      <c r="BR141" s="299"/>
      <c r="BS141" s="299"/>
      <c r="BT141" s="299"/>
      <c r="BU141" s="299"/>
      <c r="BV141" s="299"/>
    </row>
    <row r="142" spans="63:74" x14ac:dyDescent="0.25">
      <c r="BK142" s="299"/>
      <c r="BL142" s="299"/>
      <c r="BM142" s="299"/>
      <c r="BN142" s="299"/>
      <c r="BO142" s="299"/>
      <c r="BP142" s="299"/>
      <c r="BQ142" s="299"/>
      <c r="BR142" s="299"/>
      <c r="BS142" s="299"/>
      <c r="BT142" s="299"/>
      <c r="BU142" s="299"/>
      <c r="BV142" s="299"/>
    </row>
  </sheetData>
  <mergeCells count="18">
    <mergeCell ref="A1:A2"/>
    <mergeCell ref="AM3:AX3"/>
    <mergeCell ref="AY3:BJ3"/>
    <mergeCell ref="BK3:BV3"/>
    <mergeCell ref="B1:AL1"/>
    <mergeCell ref="C3:N3"/>
    <mergeCell ref="O3:Z3"/>
    <mergeCell ref="AA3:AL3"/>
    <mergeCell ref="B58:Q58"/>
    <mergeCell ref="B55:Q55"/>
    <mergeCell ref="B56:Q56"/>
    <mergeCell ref="B57:Q57"/>
    <mergeCell ref="B49:Q49"/>
    <mergeCell ref="B51:Q51"/>
    <mergeCell ref="B54:Q54"/>
    <mergeCell ref="B50:R50"/>
    <mergeCell ref="B52:Q52"/>
    <mergeCell ref="B53:Q53"/>
  </mergeCells>
  <phoneticPr fontId="3"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AZ5" activePane="bottomRight" state="frozen"/>
      <selection activeCell="BF63" sqref="BF63"/>
      <selection pane="topRight" activeCell="BF63" sqref="BF63"/>
      <selection pane="bottomLeft" activeCell="BF63" sqref="BF63"/>
      <selection pane="bottomRight" activeCell="BH6" sqref="BH6:BH37"/>
    </sheetView>
  </sheetViews>
  <sheetFormatPr defaultColWidth="8.54296875" defaultRowHeight="10.5" x14ac:dyDescent="0.25"/>
  <cols>
    <col min="1" max="1" width="12.453125" style="127" customWidth="1"/>
    <col min="2" max="2" width="32"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5" ht="13.4" customHeight="1" x14ac:dyDescent="0.3">
      <c r="A1" s="600" t="s">
        <v>771</v>
      </c>
      <c r="B1" s="639" t="s">
        <v>1233</v>
      </c>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row>
    <row r="2" spans="1:75" ht="12.5" x14ac:dyDescent="0.25">
      <c r="A2" s="601"/>
      <c r="B2" s="551" t="str">
        <f>"U.S. Energy Information Administration  |  Short-Term Energy Outlook  - "&amp;Dates!D1</f>
        <v>U.S. Energy Information Administration  |  Short-Term Energy Outlook  - November 2023</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row>
    <row r="3" spans="1:75" s="9" customFormat="1" ht="13" x14ac:dyDescent="0.3">
      <c r="A3" s="591" t="s">
        <v>1278</v>
      </c>
      <c r="B3" s="11"/>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5" s="9" customFormat="1"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5" ht="11.15" customHeight="1" x14ac:dyDescent="0.25">
      <c r="B5" s="204" t="s">
        <v>302</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534"/>
      <c r="AZ5" s="534"/>
      <c r="BA5" s="202"/>
      <c r="BB5" s="534"/>
      <c r="BC5" s="534"/>
      <c r="BD5" s="202"/>
      <c r="BE5" s="202"/>
      <c r="BF5" s="202"/>
      <c r="BG5" s="202"/>
      <c r="BH5" s="202"/>
      <c r="BI5" s="202"/>
      <c r="BJ5" s="534"/>
      <c r="BK5" s="297"/>
      <c r="BL5" s="297"/>
      <c r="BM5" s="297"/>
      <c r="BN5" s="297"/>
      <c r="BO5" s="297"/>
      <c r="BP5" s="297"/>
      <c r="BQ5" s="297"/>
      <c r="BR5" s="297"/>
      <c r="BS5" s="297"/>
      <c r="BT5" s="297"/>
      <c r="BU5" s="297"/>
      <c r="BV5" s="297"/>
    </row>
    <row r="6" spans="1:75" ht="11.15" customHeight="1" x14ac:dyDescent="0.25">
      <c r="A6" s="127" t="s">
        <v>966</v>
      </c>
      <c r="B6" s="135" t="s">
        <v>303</v>
      </c>
      <c r="C6" s="202">
        <v>0.95</v>
      </c>
      <c r="D6" s="202">
        <v>1.04</v>
      </c>
      <c r="E6" s="202">
        <v>1.05</v>
      </c>
      <c r="F6" s="202">
        <v>1.04</v>
      </c>
      <c r="G6" s="202">
        <v>1.03</v>
      </c>
      <c r="H6" s="202">
        <v>1</v>
      </c>
      <c r="I6" s="202">
        <v>1.02</v>
      </c>
      <c r="J6" s="202">
        <v>1.01</v>
      </c>
      <c r="K6" s="202">
        <v>1.02</v>
      </c>
      <c r="L6" s="202">
        <v>1.02</v>
      </c>
      <c r="M6" s="202">
        <v>1.03</v>
      </c>
      <c r="N6" s="202">
        <v>1.02</v>
      </c>
      <c r="O6" s="202">
        <v>1.01</v>
      </c>
      <c r="P6" s="202">
        <v>1.01</v>
      </c>
      <c r="Q6" s="202">
        <v>1.03</v>
      </c>
      <c r="R6" s="202">
        <v>1.03</v>
      </c>
      <c r="S6" s="202">
        <v>0.85</v>
      </c>
      <c r="T6" s="202">
        <v>0.81499999999999995</v>
      </c>
      <c r="U6" s="202">
        <v>0.81</v>
      </c>
      <c r="V6" s="202">
        <v>0.85</v>
      </c>
      <c r="W6" s="202">
        <v>0.85</v>
      </c>
      <c r="X6" s="202">
        <v>0.86</v>
      </c>
      <c r="Y6" s="202">
        <v>0.86</v>
      </c>
      <c r="Z6" s="202">
        <v>0.85</v>
      </c>
      <c r="AA6" s="202">
        <v>0.85</v>
      </c>
      <c r="AB6" s="202">
        <v>0.87</v>
      </c>
      <c r="AC6" s="202">
        <v>0.87</v>
      </c>
      <c r="AD6" s="202">
        <v>0.87</v>
      </c>
      <c r="AE6" s="202">
        <v>0.88</v>
      </c>
      <c r="AF6" s="202">
        <v>0.89500000000000002</v>
      </c>
      <c r="AG6" s="202">
        <v>0.91</v>
      </c>
      <c r="AH6" s="202">
        <v>0.92</v>
      </c>
      <c r="AI6" s="202">
        <v>0.93</v>
      </c>
      <c r="AJ6" s="202">
        <v>0.94</v>
      </c>
      <c r="AK6" s="202">
        <v>0.95</v>
      </c>
      <c r="AL6" s="202">
        <v>0.96</v>
      </c>
      <c r="AM6" s="202">
        <v>0.97</v>
      </c>
      <c r="AN6" s="202">
        <v>0.97</v>
      </c>
      <c r="AO6" s="202">
        <v>0.98</v>
      </c>
      <c r="AP6" s="202">
        <v>0.99</v>
      </c>
      <c r="AQ6" s="202">
        <v>1</v>
      </c>
      <c r="AR6" s="202">
        <v>1.01</v>
      </c>
      <c r="AS6" s="202">
        <v>1.01</v>
      </c>
      <c r="AT6" s="202">
        <v>1.02</v>
      </c>
      <c r="AU6" s="202">
        <v>1.02</v>
      </c>
      <c r="AV6" s="202">
        <v>1.03</v>
      </c>
      <c r="AW6" s="202">
        <v>1.01</v>
      </c>
      <c r="AX6" s="202">
        <v>1.01</v>
      </c>
      <c r="AY6" s="202">
        <v>1.01</v>
      </c>
      <c r="AZ6" s="202">
        <v>1.01</v>
      </c>
      <c r="BA6" s="202">
        <v>1</v>
      </c>
      <c r="BB6" s="202">
        <v>1.01</v>
      </c>
      <c r="BC6" s="202">
        <v>0.98</v>
      </c>
      <c r="BD6" s="202">
        <v>0.95</v>
      </c>
      <c r="BE6" s="202">
        <v>0.96</v>
      </c>
      <c r="BF6" s="202">
        <v>0.94</v>
      </c>
      <c r="BG6" s="202">
        <v>0.95</v>
      </c>
      <c r="BH6" s="202">
        <v>0.96</v>
      </c>
      <c r="BI6" s="297" t="s">
        <v>1432</v>
      </c>
      <c r="BJ6" s="297" t="s">
        <v>1432</v>
      </c>
      <c r="BK6" s="297" t="s">
        <v>1432</v>
      </c>
      <c r="BL6" s="297" t="s">
        <v>1432</v>
      </c>
      <c r="BM6" s="297" t="s">
        <v>1432</v>
      </c>
      <c r="BN6" s="297" t="s">
        <v>1432</v>
      </c>
      <c r="BO6" s="297" t="s">
        <v>1432</v>
      </c>
      <c r="BP6" s="297" t="s">
        <v>1432</v>
      </c>
      <c r="BQ6" s="297" t="s">
        <v>1432</v>
      </c>
      <c r="BR6" s="297" t="s">
        <v>1432</v>
      </c>
      <c r="BS6" s="297" t="s">
        <v>1432</v>
      </c>
      <c r="BT6" s="297" t="s">
        <v>1432</v>
      </c>
      <c r="BU6" s="297" t="s">
        <v>1432</v>
      </c>
      <c r="BV6" s="297" t="s">
        <v>1432</v>
      </c>
      <c r="BW6" s="367"/>
    </row>
    <row r="7" spans="1:75" ht="11.15" customHeight="1" x14ac:dyDescent="0.25">
      <c r="A7" s="127" t="s">
        <v>320</v>
      </c>
      <c r="B7" s="135" t="s">
        <v>311</v>
      </c>
      <c r="C7" s="202">
        <v>1.57</v>
      </c>
      <c r="D7" s="202">
        <v>1.46</v>
      </c>
      <c r="E7" s="202">
        <v>1.47</v>
      </c>
      <c r="F7" s="202">
        <v>1.43</v>
      </c>
      <c r="G7" s="202">
        <v>1.45</v>
      </c>
      <c r="H7" s="202">
        <v>1.41</v>
      </c>
      <c r="I7" s="202">
        <v>1.39</v>
      </c>
      <c r="J7" s="202">
        <v>1.43</v>
      </c>
      <c r="K7" s="202">
        <v>1.38</v>
      </c>
      <c r="L7" s="202">
        <v>1.36</v>
      </c>
      <c r="M7" s="202">
        <v>1.3</v>
      </c>
      <c r="N7" s="202">
        <v>1.43</v>
      </c>
      <c r="O7" s="202">
        <v>1.35</v>
      </c>
      <c r="P7" s="202">
        <v>1.3</v>
      </c>
      <c r="Q7" s="202">
        <v>1.4</v>
      </c>
      <c r="R7" s="202">
        <v>1.32</v>
      </c>
      <c r="S7" s="202">
        <v>1.28</v>
      </c>
      <c r="T7" s="202">
        <v>1.22</v>
      </c>
      <c r="U7" s="202">
        <v>1.1499999999999999</v>
      </c>
      <c r="V7" s="202">
        <v>1.18</v>
      </c>
      <c r="W7" s="202">
        <v>1.24</v>
      </c>
      <c r="X7" s="202">
        <v>1.1299999999999999</v>
      </c>
      <c r="Y7" s="202">
        <v>1.1499999999999999</v>
      </c>
      <c r="Z7" s="202">
        <v>1.1000000000000001</v>
      </c>
      <c r="AA7" s="202">
        <v>1.1000000000000001</v>
      </c>
      <c r="AB7" s="202">
        <v>1.0900000000000001</v>
      </c>
      <c r="AC7" s="202">
        <v>1.1299999999999999</v>
      </c>
      <c r="AD7" s="202">
        <v>1.1100000000000001</v>
      </c>
      <c r="AE7" s="202">
        <v>1.07</v>
      </c>
      <c r="AF7" s="202">
        <v>1.06</v>
      </c>
      <c r="AG7" s="202">
        <v>1.1100000000000001</v>
      </c>
      <c r="AH7" s="202">
        <v>1.07</v>
      </c>
      <c r="AI7" s="202">
        <v>1.1399999999999999</v>
      </c>
      <c r="AJ7" s="202">
        <v>1.0900000000000001</v>
      </c>
      <c r="AK7" s="202">
        <v>1.1200000000000001</v>
      </c>
      <c r="AL7" s="202">
        <v>1.17</v>
      </c>
      <c r="AM7" s="202">
        <v>1.1200000000000001</v>
      </c>
      <c r="AN7" s="202">
        <v>1.18</v>
      </c>
      <c r="AO7" s="202">
        <v>1.1499999999999999</v>
      </c>
      <c r="AP7" s="202">
        <v>1.2</v>
      </c>
      <c r="AQ7" s="202">
        <v>1.1599999999999999</v>
      </c>
      <c r="AR7" s="202">
        <v>1.2</v>
      </c>
      <c r="AS7" s="202">
        <v>1.1399999999999999</v>
      </c>
      <c r="AT7" s="202">
        <v>1.18</v>
      </c>
      <c r="AU7" s="202">
        <v>1.1499999999999999</v>
      </c>
      <c r="AV7" s="202">
        <v>1.1100000000000001</v>
      </c>
      <c r="AW7" s="202">
        <v>1.07</v>
      </c>
      <c r="AX7" s="202">
        <v>1.1100000000000001</v>
      </c>
      <c r="AY7" s="202">
        <v>1.1499999999999999</v>
      </c>
      <c r="AZ7" s="202">
        <v>1.08</v>
      </c>
      <c r="BA7" s="202">
        <v>1.02</v>
      </c>
      <c r="BB7" s="202">
        <v>1.1000000000000001</v>
      </c>
      <c r="BC7" s="202">
        <v>1.18</v>
      </c>
      <c r="BD7" s="202">
        <v>1.1499999999999999</v>
      </c>
      <c r="BE7" s="202">
        <v>1.18</v>
      </c>
      <c r="BF7" s="202">
        <v>1.1200000000000001</v>
      </c>
      <c r="BG7" s="202">
        <v>1.1200000000000001</v>
      </c>
      <c r="BH7" s="202">
        <v>1.18</v>
      </c>
      <c r="BI7" s="297" t="s">
        <v>1432</v>
      </c>
      <c r="BJ7" s="297" t="s">
        <v>1432</v>
      </c>
      <c r="BK7" s="297" t="s">
        <v>1432</v>
      </c>
      <c r="BL7" s="297" t="s">
        <v>1432</v>
      </c>
      <c r="BM7" s="297" t="s">
        <v>1432</v>
      </c>
      <c r="BN7" s="297" t="s">
        <v>1432</v>
      </c>
      <c r="BO7" s="297" t="s">
        <v>1432</v>
      </c>
      <c r="BP7" s="297" t="s">
        <v>1432</v>
      </c>
      <c r="BQ7" s="297" t="s">
        <v>1432</v>
      </c>
      <c r="BR7" s="297" t="s">
        <v>1432</v>
      </c>
      <c r="BS7" s="297" t="s">
        <v>1432</v>
      </c>
      <c r="BT7" s="297" t="s">
        <v>1432</v>
      </c>
      <c r="BU7" s="297" t="s">
        <v>1432</v>
      </c>
      <c r="BV7" s="297" t="s">
        <v>1432</v>
      </c>
      <c r="BW7" s="367"/>
    </row>
    <row r="8" spans="1:75" ht="11.15" customHeight="1" x14ac:dyDescent="0.25">
      <c r="A8" s="127" t="s">
        <v>1011</v>
      </c>
      <c r="B8" s="135" t="s">
        <v>1012</v>
      </c>
      <c r="C8" s="202">
        <v>0.32</v>
      </c>
      <c r="D8" s="202">
        <v>0.33500000000000002</v>
      </c>
      <c r="E8" s="202">
        <v>0.32500000000000001</v>
      </c>
      <c r="F8" s="202">
        <v>0.33500000000000002</v>
      </c>
      <c r="G8" s="202">
        <v>0.32500000000000001</v>
      </c>
      <c r="H8" s="202">
        <v>0.32500000000000001</v>
      </c>
      <c r="I8" s="202">
        <v>0.315</v>
      </c>
      <c r="J8" s="202">
        <v>0.33</v>
      </c>
      <c r="K8" s="202">
        <v>0.33500000000000002</v>
      </c>
      <c r="L8" s="202">
        <v>0.32500000000000001</v>
      </c>
      <c r="M8" s="202">
        <v>0.31458599999999998</v>
      </c>
      <c r="N8" s="202">
        <v>0.30499999999999999</v>
      </c>
      <c r="O8" s="202">
        <v>0.30499999999999999</v>
      </c>
      <c r="P8" s="202">
        <v>0.28999999999999998</v>
      </c>
      <c r="Q8" s="202">
        <v>0.28000000000000003</v>
      </c>
      <c r="R8" s="202">
        <v>0.28999999999999998</v>
      </c>
      <c r="S8" s="202">
        <v>0.28000000000000003</v>
      </c>
      <c r="T8" s="202">
        <v>0.3</v>
      </c>
      <c r="U8" s="202">
        <v>0.28000000000000003</v>
      </c>
      <c r="V8" s="202">
        <v>0.27</v>
      </c>
      <c r="W8" s="202">
        <v>0.28000000000000003</v>
      </c>
      <c r="X8" s="202">
        <v>0.26</v>
      </c>
      <c r="Y8" s="202">
        <v>0.27500000000000002</v>
      </c>
      <c r="Z8" s="202">
        <v>0.26</v>
      </c>
      <c r="AA8" s="202">
        <v>0.27</v>
      </c>
      <c r="AB8" s="202">
        <v>0.27</v>
      </c>
      <c r="AC8" s="202">
        <v>0.28999999999999998</v>
      </c>
      <c r="AD8" s="202">
        <v>0.27500000000000002</v>
      </c>
      <c r="AE8" s="202">
        <v>0.26</v>
      </c>
      <c r="AF8" s="202">
        <v>0.27</v>
      </c>
      <c r="AG8" s="202">
        <v>0.26</v>
      </c>
      <c r="AH8" s="202">
        <v>0.26</v>
      </c>
      <c r="AI8" s="202">
        <v>0.25</v>
      </c>
      <c r="AJ8" s="202">
        <v>0.26</v>
      </c>
      <c r="AK8" s="202">
        <v>0.25</v>
      </c>
      <c r="AL8" s="202">
        <v>0.26</v>
      </c>
      <c r="AM8" s="202">
        <v>0.27</v>
      </c>
      <c r="AN8" s="202">
        <v>0.28000000000000003</v>
      </c>
      <c r="AO8" s="202">
        <v>0.27</v>
      </c>
      <c r="AP8" s="202">
        <v>0.28000000000000003</v>
      </c>
      <c r="AQ8" s="202">
        <v>0.28999999999999998</v>
      </c>
      <c r="AR8" s="202">
        <v>0.28999999999999998</v>
      </c>
      <c r="AS8" s="202">
        <v>0.28000000000000003</v>
      </c>
      <c r="AT8" s="202">
        <v>0.28000000000000003</v>
      </c>
      <c r="AU8" s="202">
        <v>0.28999999999999998</v>
      </c>
      <c r="AV8" s="202">
        <v>0.27</v>
      </c>
      <c r="AW8" s="202">
        <v>0.25</v>
      </c>
      <c r="AX8" s="202">
        <v>0.25</v>
      </c>
      <c r="AY8" s="202">
        <v>0.26</v>
      </c>
      <c r="AZ8" s="202">
        <v>0.28000000000000003</v>
      </c>
      <c r="BA8" s="202">
        <v>0.26</v>
      </c>
      <c r="BB8" s="202">
        <v>0.26</v>
      </c>
      <c r="BC8" s="202">
        <v>0.25</v>
      </c>
      <c r="BD8" s="202">
        <v>0.25</v>
      </c>
      <c r="BE8" s="202">
        <v>0.26</v>
      </c>
      <c r="BF8" s="202">
        <v>0.25</v>
      </c>
      <c r="BG8" s="202">
        <v>0.26</v>
      </c>
      <c r="BH8" s="202">
        <v>0.26</v>
      </c>
      <c r="BI8" s="297" t="s">
        <v>1432</v>
      </c>
      <c r="BJ8" s="297" t="s">
        <v>1432</v>
      </c>
      <c r="BK8" s="297" t="s">
        <v>1432</v>
      </c>
      <c r="BL8" s="297" t="s">
        <v>1432</v>
      </c>
      <c r="BM8" s="297" t="s">
        <v>1432</v>
      </c>
      <c r="BN8" s="297" t="s">
        <v>1432</v>
      </c>
      <c r="BO8" s="297" t="s">
        <v>1432</v>
      </c>
      <c r="BP8" s="297" t="s">
        <v>1432</v>
      </c>
      <c r="BQ8" s="297" t="s">
        <v>1432</v>
      </c>
      <c r="BR8" s="297" t="s">
        <v>1432</v>
      </c>
      <c r="BS8" s="297" t="s">
        <v>1432</v>
      </c>
      <c r="BT8" s="297" t="s">
        <v>1432</v>
      </c>
      <c r="BU8" s="297" t="s">
        <v>1432</v>
      </c>
      <c r="BV8" s="297" t="s">
        <v>1432</v>
      </c>
      <c r="BW8" s="367"/>
    </row>
    <row r="9" spans="1:75" ht="11.15" customHeight="1" x14ac:dyDescent="0.25">
      <c r="A9" s="127" t="s">
        <v>999</v>
      </c>
      <c r="B9" s="135" t="s">
        <v>1000</v>
      </c>
      <c r="C9" s="202">
        <v>0.11</v>
      </c>
      <c r="D9" s="202">
        <v>0.1</v>
      </c>
      <c r="E9" s="202">
        <v>0.12</v>
      </c>
      <c r="F9" s="202">
        <v>0.12</v>
      </c>
      <c r="G9" s="202">
        <v>0.11</v>
      </c>
      <c r="H9" s="202">
        <v>0.11</v>
      </c>
      <c r="I9" s="202">
        <v>0.13500000000000001</v>
      </c>
      <c r="J9" s="202">
        <v>0.13</v>
      </c>
      <c r="K9" s="202">
        <v>0.12</v>
      </c>
      <c r="L9" s="202">
        <v>0.13</v>
      </c>
      <c r="M9" s="202">
        <v>0.12</v>
      </c>
      <c r="N9" s="202">
        <v>0.13</v>
      </c>
      <c r="O9" s="202">
        <v>0.13</v>
      </c>
      <c r="P9" s="202">
        <v>0.12</v>
      </c>
      <c r="Q9" s="202">
        <v>0.13</v>
      </c>
      <c r="R9" s="202">
        <v>0.13500000000000001</v>
      </c>
      <c r="S9" s="202">
        <v>0.1</v>
      </c>
      <c r="T9" s="202">
        <v>0.115</v>
      </c>
      <c r="U9" s="202">
        <v>0.11</v>
      </c>
      <c r="V9" s="202">
        <v>0.11</v>
      </c>
      <c r="W9" s="202">
        <v>0.105</v>
      </c>
      <c r="X9" s="202">
        <v>0.09</v>
      </c>
      <c r="Y9" s="202">
        <v>0.1</v>
      </c>
      <c r="Z9" s="202">
        <v>0.13</v>
      </c>
      <c r="AA9" s="202">
        <v>0.105</v>
      </c>
      <c r="AB9" s="202">
        <v>0.105</v>
      </c>
      <c r="AC9" s="202">
        <v>0.105</v>
      </c>
      <c r="AD9" s="202">
        <v>0.1</v>
      </c>
      <c r="AE9" s="202">
        <v>0.105</v>
      </c>
      <c r="AF9" s="202">
        <v>0.1</v>
      </c>
      <c r="AG9" s="202">
        <v>0.1</v>
      </c>
      <c r="AH9" s="202">
        <v>0.1</v>
      </c>
      <c r="AI9" s="202">
        <v>0.1</v>
      </c>
      <c r="AJ9" s="202">
        <v>8.5000000000000006E-2</v>
      </c>
      <c r="AK9" s="202">
        <v>0.09</v>
      </c>
      <c r="AL9" s="202">
        <v>0.1</v>
      </c>
      <c r="AM9" s="202">
        <v>0.1</v>
      </c>
      <c r="AN9" s="202">
        <v>0.09</v>
      </c>
      <c r="AO9" s="202">
        <v>0.09</v>
      </c>
      <c r="AP9" s="202">
        <v>0.09</v>
      </c>
      <c r="AQ9" s="202">
        <v>0.09</v>
      </c>
      <c r="AR9" s="202">
        <v>0.09</v>
      </c>
      <c r="AS9" s="202">
        <v>0.1</v>
      </c>
      <c r="AT9" s="202">
        <v>0.08</v>
      </c>
      <c r="AU9" s="202">
        <v>0.1</v>
      </c>
      <c r="AV9" s="202">
        <v>7.4999999999999997E-2</v>
      </c>
      <c r="AW9" s="202">
        <v>0.06</v>
      </c>
      <c r="AX9" s="202">
        <v>0.06</v>
      </c>
      <c r="AY9" s="202">
        <v>5.5E-2</v>
      </c>
      <c r="AZ9" s="202">
        <v>0.06</v>
      </c>
      <c r="BA9" s="202">
        <v>5.5E-2</v>
      </c>
      <c r="BB9" s="202">
        <v>0.06</v>
      </c>
      <c r="BC9" s="202">
        <v>5.5E-2</v>
      </c>
      <c r="BD9" s="202">
        <v>6.5000000000000002E-2</v>
      </c>
      <c r="BE9" s="202">
        <v>0.06</v>
      </c>
      <c r="BF9" s="202">
        <v>6.5000000000000002E-2</v>
      </c>
      <c r="BG9" s="202">
        <v>0.05</v>
      </c>
      <c r="BH9" s="202">
        <v>0.06</v>
      </c>
      <c r="BI9" s="297" t="s">
        <v>1432</v>
      </c>
      <c r="BJ9" s="297" t="s">
        <v>1432</v>
      </c>
      <c r="BK9" s="297" t="s">
        <v>1432</v>
      </c>
      <c r="BL9" s="297" t="s">
        <v>1432</v>
      </c>
      <c r="BM9" s="297" t="s">
        <v>1432</v>
      </c>
      <c r="BN9" s="297" t="s">
        <v>1432</v>
      </c>
      <c r="BO9" s="297" t="s">
        <v>1432</v>
      </c>
      <c r="BP9" s="297" t="s">
        <v>1432</v>
      </c>
      <c r="BQ9" s="297" t="s">
        <v>1432</v>
      </c>
      <c r="BR9" s="297" t="s">
        <v>1432</v>
      </c>
      <c r="BS9" s="297" t="s">
        <v>1432</v>
      </c>
      <c r="BT9" s="297" t="s">
        <v>1432</v>
      </c>
      <c r="BU9" s="297" t="s">
        <v>1432</v>
      </c>
      <c r="BV9" s="297" t="s">
        <v>1432</v>
      </c>
      <c r="BW9" s="367"/>
    </row>
    <row r="10" spans="1:75" ht="11.15" customHeight="1" x14ac:dyDescent="0.25">
      <c r="A10" s="127" t="s">
        <v>971</v>
      </c>
      <c r="B10" s="135" t="s">
        <v>972</v>
      </c>
      <c r="C10" s="202">
        <v>0.21</v>
      </c>
      <c r="D10" s="202">
        <v>0.2</v>
      </c>
      <c r="E10" s="202">
        <v>0.2</v>
      </c>
      <c r="F10" s="202">
        <v>0.18</v>
      </c>
      <c r="G10" s="202">
        <v>0.21</v>
      </c>
      <c r="H10" s="202">
        <v>0.21</v>
      </c>
      <c r="I10" s="202">
        <v>0.2</v>
      </c>
      <c r="J10" s="202">
        <v>0.21</v>
      </c>
      <c r="K10" s="202">
        <v>0.2</v>
      </c>
      <c r="L10" s="202">
        <v>0.21</v>
      </c>
      <c r="M10" s="202">
        <v>0.18</v>
      </c>
      <c r="N10" s="202">
        <v>0.21</v>
      </c>
      <c r="O10" s="202">
        <v>0.185</v>
      </c>
      <c r="P10" s="202">
        <v>0.2</v>
      </c>
      <c r="Q10" s="202">
        <v>0.2</v>
      </c>
      <c r="R10" s="202">
        <v>0.19</v>
      </c>
      <c r="S10" s="202">
        <v>0.18</v>
      </c>
      <c r="T10" s="202">
        <v>0.18</v>
      </c>
      <c r="U10" s="202">
        <v>0.15</v>
      </c>
      <c r="V10" s="202">
        <v>0.15</v>
      </c>
      <c r="W10" s="202">
        <v>0.15</v>
      </c>
      <c r="X10" s="202">
        <v>0.17</v>
      </c>
      <c r="Y10" s="202">
        <v>0.16500000000000001</v>
      </c>
      <c r="Z10" s="202">
        <v>0.16500000000000001</v>
      </c>
      <c r="AA10" s="202">
        <v>0.16</v>
      </c>
      <c r="AB10" s="202">
        <v>0.16</v>
      </c>
      <c r="AC10" s="202">
        <v>0.15</v>
      </c>
      <c r="AD10" s="202">
        <v>0.17</v>
      </c>
      <c r="AE10" s="202">
        <v>0.17</v>
      </c>
      <c r="AF10" s="202">
        <v>0.18</v>
      </c>
      <c r="AG10" s="202">
        <v>0.18</v>
      </c>
      <c r="AH10" s="202">
        <v>0.18</v>
      </c>
      <c r="AI10" s="202">
        <v>0.19</v>
      </c>
      <c r="AJ10" s="202">
        <v>0.18</v>
      </c>
      <c r="AK10" s="202">
        <v>0.19</v>
      </c>
      <c r="AL10" s="202">
        <v>0.19</v>
      </c>
      <c r="AM10" s="202">
        <v>0.18</v>
      </c>
      <c r="AN10" s="202">
        <v>0.19</v>
      </c>
      <c r="AO10" s="202">
        <v>0.19</v>
      </c>
      <c r="AP10" s="202">
        <v>0.2</v>
      </c>
      <c r="AQ10" s="202">
        <v>0.18</v>
      </c>
      <c r="AR10" s="202">
        <v>0.19</v>
      </c>
      <c r="AS10" s="202">
        <v>0.2</v>
      </c>
      <c r="AT10" s="202">
        <v>0.19</v>
      </c>
      <c r="AU10" s="202">
        <v>0.21</v>
      </c>
      <c r="AV10" s="202">
        <v>0.22</v>
      </c>
      <c r="AW10" s="202">
        <v>0.21</v>
      </c>
      <c r="AX10" s="202">
        <v>0.19</v>
      </c>
      <c r="AY10" s="202">
        <v>0.2</v>
      </c>
      <c r="AZ10" s="202">
        <v>0.19</v>
      </c>
      <c r="BA10" s="202">
        <v>0.2</v>
      </c>
      <c r="BB10" s="202">
        <v>0.21</v>
      </c>
      <c r="BC10" s="202">
        <v>0.21</v>
      </c>
      <c r="BD10" s="202">
        <v>0.2</v>
      </c>
      <c r="BE10" s="202">
        <v>0.21</v>
      </c>
      <c r="BF10" s="202">
        <v>0.2</v>
      </c>
      <c r="BG10" s="202">
        <v>0.2</v>
      </c>
      <c r="BH10" s="202">
        <v>0.2</v>
      </c>
      <c r="BI10" s="297" t="s">
        <v>1432</v>
      </c>
      <c r="BJ10" s="297" t="s">
        <v>1432</v>
      </c>
      <c r="BK10" s="297" t="s">
        <v>1432</v>
      </c>
      <c r="BL10" s="297" t="s">
        <v>1432</v>
      </c>
      <c r="BM10" s="297" t="s">
        <v>1432</v>
      </c>
      <c r="BN10" s="297" t="s">
        <v>1432</v>
      </c>
      <c r="BO10" s="297" t="s">
        <v>1432</v>
      </c>
      <c r="BP10" s="297" t="s">
        <v>1432</v>
      </c>
      <c r="BQ10" s="297" t="s">
        <v>1432</v>
      </c>
      <c r="BR10" s="297" t="s">
        <v>1432</v>
      </c>
      <c r="BS10" s="297" t="s">
        <v>1432</v>
      </c>
      <c r="BT10" s="297" t="s">
        <v>1432</v>
      </c>
      <c r="BU10" s="297" t="s">
        <v>1432</v>
      </c>
      <c r="BV10" s="297" t="s">
        <v>1432</v>
      </c>
      <c r="BW10" s="367"/>
    </row>
    <row r="11" spans="1:75" ht="11.15" customHeight="1" x14ac:dyDescent="0.25">
      <c r="A11" s="127" t="s">
        <v>965</v>
      </c>
      <c r="B11" s="135" t="s">
        <v>304</v>
      </c>
      <c r="C11" s="202">
        <v>2.65</v>
      </c>
      <c r="D11" s="202">
        <v>2.65</v>
      </c>
      <c r="E11" s="202">
        <v>2.6</v>
      </c>
      <c r="F11" s="202">
        <v>2.5</v>
      </c>
      <c r="G11" s="202">
        <v>2.2999999999999998</v>
      </c>
      <c r="H11" s="202">
        <v>2.2000000000000002</v>
      </c>
      <c r="I11" s="202">
        <v>2.1</v>
      </c>
      <c r="J11" s="202">
        <v>2.1</v>
      </c>
      <c r="K11" s="202">
        <v>2.1</v>
      </c>
      <c r="L11" s="202">
        <v>2.1</v>
      </c>
      <c r="M11" s="202">
        <v>2</v>
      </c>
      <c r="N11" s="202">
        <v>2</v>
      </c>
      <c r="O11" s="202">
        <v>2</v>
      </c>
      <c r="P11" s="202">
        <v>2.0499999999999998</v>
      </c>
      <c r="Q11" s="202">
        <v>2</v>
      </c>
      <c r="R11" s="202">
        <v>1.9750000000000001</v>
      </c>
      <c r="S11" s="202">
        <v>1.9750000000000001</v>
      </c>
      <c r="T11" s="202">
        <v>1.95</v>
      </c>
      <c r="U11" s="202">
        <v>1.9</v>
      </c>
      <c r="V11" s="202">
        <v>1.9</v>
      </c>
      <c r="W11" s="202">
        <v>1.9</v>
      </c>
      <c r="X11" s="202">
        <v>1.9</v>
      </c>
      <c r="Y11" s="202">
        <v>1.95</v>
      </c>
      <c r="Z11" s="202">
        <v>2</v>
      </c>
      <c r="AA11" s="202">
        <v>2.0499999999999998</v>
      </c>
      <c r="AB11" s="202">
        <v>2.2000000000000002</v>
      </c>
      <c r="AC11" s="202">
        <v>2.2999999999999998</v>
      </c>
      <c r="AD11" s="202">
        <v>2.4500000000000002</v>
      </c>
      <c r="AE11" s="202">
        <v>2.4500000000000002</v>
      </c>
      <c r="AF11" s="202">
        <v>2.5</v>
      </c>
      <c r="AG11" s="202">
        <v>2.5</v>
      </c>
      <c r="AH11" s="202">
        <v>2.4500000000000002</v>
      </c>
      <c r="AI11" s="202">
        <v>2.4500000000000002</v>
      </c>
      <c r="AJ11" s="202">
        <v>2.4500000000000002</v>
      </c>
      <c r="AK11" s="202">
        <v>2.4500000000000002</v>
      </c>
      <c r="AL11" s="202">
        <v>2.4500000000000002</v>
      </c>
      <c r="AM11" s="202">
        <v>2.5</v>
      </c>
      <c r="AN11" s="202">
        <v>2.5499999999999998</v>
      </c>
      <c r="AO11" s="202">
        <v>2.6</v>
      </c>
      <c r="AP11" s="202">
        <v>2.6</v>
      </c>
      <c r="AQ11" s="202">
        <v>2.5</v>
      </c>
      <c r="AR11" s="202">
        <v>2.5</v>
      </c>
      <c r="AS11" s="202">
        <v>2.5</v>
      </c>
      <c r="AT11" s="202">
        <v>2.5499999999999998</v>
      </c>
      <c r="AU11" s="202">
        <v>2.5299999999999998</v>
      </c>
      <c r="AV11" s="202">
        <v>2.5499999999999998</v>
      </c>
      <c r="AW11" s="202">
        <v>2.56</v>
      </c>
      <c r="AX11" s="202">
        <v>2.56</v>
      </c>
      <c r="AY11" s="202">
        <v>2.5499999999999998</v>
      </c>
      <c r="AZ11" s="202">
        <v>2.6</v>
      </c>
      <c r="BA11" s="202">
        <v>2.65</v>
      </c>
      <c r="BB11" s="202">
        <v>2.68</v>
      </c>
      <c r="BC11" s="202">
        <v>2.75</v>
      </c>
      <c r="BD11" s="202">
        <v>2.78</v>
      </c>
      <c r="BE11" s="202">
        <v>2.85</v>
      </c>
      <c r="BF11" s="202">
        <v>3</v>
      </c>
      <c r="BG11" s="202">
        <v>3.05</v>
      </c>
      <c r="BH11" s="202">
        <v>3.1</v>
      </c>
      <c r="BI11" s="297" t="s">
        <v>1432</v>
      </c>
      <c r="BJ11" s="297" t="s">
        <v>1432</v>
      </c>
      <c r="BK11" s="297" t="s">
        <v>1432</v>
      </c>
      <c r="BL11" s="297" t="s">
        <v>1432</v>
      </c>
      <c r="BM11" s="297" t="s">
        <v>1432</v>
      </c>
      <c r="BN11" s="297" t="s">
        <v>1432</v>
      </c>
      <c r="BO11" s="297" t="s">
        <v>1432</v>
      </c>
      <c r="BP11" s="297" t="s">
        <v>1432</v>
      </c>
      <c r="BQ11" s="297" t="s">
        <v>1432</v>
      </c>
      <c r="BR11" s="297" t="s">
        <v>1432</v>
      </c>
      <c r="BS11" s="297" t="s">
        <v>1432</v>
      </c>
      <c r="BT11" s="297" t="s">
        <v>1432</v>
      </c>
      <c r="BU11" s="297" t="s">
        <v>1432</v>
      </c>
      <c r="BV11" s="297" t="s">
        <v>1432</v>
      </c>
      <c r="BW11" s="367"/>
    </row>
    <row r="12" spans="1:75" ht="11.15" customHeight="1" x14ac:dyDescent="0.25">
      <c r="A12" s="127" t="s">
        <v>321</v>
      </c>
      <c r="B12" s="135" t="s">
        <v>312</v>
      </c>
      <c r="C12" s="202">
        <v>4.8</v>
      </c>
      <c r="D12" s="202">
        <v>4.78</v>
      </c>
      <c r="E12" s="202">
        <v>4.62</v>
      </c>
      <c r="F12" s="202">
        <v>4.7</v>
      </c>
      <c r="G12" s="202">
        <v>4.7</v>
      </c>
      <c r="H12" s="202">
        <v>4.7</v>
      </c>
      <c r="I12" s="202">
        <v>4.7</v>
      </c>
      <c r="J12" s="202">
        <v>4.75</v>
      </c>
      <c r="K12" s="202">
        <v>4.6500000000000004</v>
      </c>
      <c r="L12" s="202">
        <v>4.75</v>
      </c>
      <c r="M12" s="202">
        <v>4.6500000000000004</v>
      </c>
      <c r="N12" s="202">
        <v>4.55</v>
      </c>
      <c r="O12" s="202">
        <v>4.55</v>
      </c>
      <c r="P12" s="202">
        <v>4.6500000000000004</v>
      </c>
      <c r="Q12" s="202">
        <v>4.5</v>
      </c>
      <c r="R12" s="202">
        <v>4.5</v>
      </c>
      <c r="S12" s="202">
        <v>4.22</v>
      </c>
      <c r="T12" s="202">
        <v>3.75</v>
      </c>
      <c r="U12" s="202">
        <v>3.7</v>
      </c>
      <c r="V12" s="202">
        <v>3.69</v>
      </c>
      <c r="W12" s="202">
        <v>3.71</v>
      </c>
      <c r="X12" s="202">
        <v>3.85</v>
      </c>
      <c r="Y12" s="202">
        <v>3.82</v>
      </c>
      <c r="Z12" s="202">
        <v>3.86</v>
      </c>
      <c r="AA12" s="202">
        <v>3.86</v>
      </c>
      <c r="AB12" s="202">
        <v>3.95</v>
      </c>
      <c r="AC12" s="202">
        <v>4</v>
      </c>
      <c r="AD12" s="202">
        <v>4</v>
      </c>
      <c r="AE12" s="202">
        <v>4</v>
      </c>
      <c r="AF12" s="202">
        <v>3.95</v>
      </c>
      <c r="AG12" s="202">
        <v>4</v>
      </c>
      <c r="AH12" s="202">
        <v>4.0750000000000002</v>
      </c>
      <c r="AI12" s="202">
        <v>4.125</v>
      </c>
      <c r="AJ12" s="202">
        <v>4.2</v>
      </c>
      <c r="AK12" s="202">
        <v>4.25</v>
      </c>
      <c r="AL12" s="202">
        <v>4.3</v>
      </c>
      <c r="AM12" s="202">
        <v>4.25</v>
      </c>
      <c r="AN12" s="202">
        <v>4.3499999999999996</v>
      </c>
      <c r="AO12" s="202">
        <v>4.3</v>
      </c>
      <c r="AP12" s="202">
        <v>4.4000000000000004</v>
      </c>
      <c r="AQ12" s="202">
        <v>4.4000000000000004</v>
      </c>
      <c r="AR12" s="202">
        <v>4.45</v>
      </c>
      <c r="AS12" s="202">
        <v>4.55</v>
      </c>
      <c r="AT12" s="202">
        <v>4.55</v>
      </c>
      <c r="AU12" s="202">
        <v>4.55</v>
      </c>
      <c r="AV12" s="202">
        <v>4.58</v>
      </c>
      <c r="AW12" s="202">
        <v>4.4800000000000004</v>
      </c>
      <c r="AX12" s="202">
        <v>4.4800000000000004</v>
      </c>
      <c r="AY12" s="202">
        <v>4.43</v>
      </c>
      <c r="AZ12" s="202">
        <v>4.43</v>
      </c>
      <c r="BA12" s="202">
        <v>4.38</v>
      </c>
      <c r="BB12" s="202">
        <v>4.17</v>
      </c>
      <c r="BC12" s="202">
        <v>4.2</v>
      </c>
      <c r="BD12" s="202">
        <v>4.21</v>
      </c>
      <c r="BE12" s="202">
        <v>4.28</v>
      </c>
      <c r="BF12" s="202">
        <v>4.3600000000000003</v>
      </c>
      <c r="BG12" s="202">
        <v>4.32</v>
      </c>
      <c r="BH12" s="202">
        <v>4.32</v>
      </c>
      <c r="BI12" s="297" t="s">
        <v>1432</v>
      </c>
      <c r="BJ12" s="297" t="s">
        <v>1432</v>
      </c>
      <c r="BK12" s="297" t="s">
        <v>1432</v>
      </c>
      <c r="BL12" s="297" t="s">
        <v>1432</v>
      </c>
      <c r="BM12" s="297" t="s">
        <v>1432</v>
      </c>
      <c r="BN12" s="297" t="s">
        <v>1432</v>
      </c>
      <c r="BO12" s="297" t="s">
        <v>1432</v>
      </c>
      <c r="BP12" s="297" t="s">
        <v>1432</v>
      </c>
      <c r="BQ12" s="297" t="s">
        <v>1432</v>
      </c>
      <c r="BR12" s="297" t="s">
        <v>1432</v>
      </c>
      <c r="BS12" s="297" t="s">
        <v>1432</v>
      </c>
      <c r="BT12" s="297" t="s">
        <v>1432</v>
      </c>
      <c r="BU12" s="297" t="s">
        <v>1432</v>
      </c>
      <c r="BV12" s="297" t="s">
        <v>1432</v>
      </c>
      <c r="BW12" s="367"/>
    </row>
    <row r="13" spans="1:75" ht="11.15" customHeight="1" x14ac:dyDescent="0.25">
      <c r="A13" s="127" t="s">
        <v>314</v>
      </c>
      <c r="B13" s="135" t="s">
        <v>305</v>
      </c>
      <c r="C13" s="202">
        <v>2.75</v>
      </c>
      <c r="D13" s="202">
        <v>2.75</v>
      </c>
      <c r="E13" s="202">
        <v>2.72</v>
      </c>
      <c r="F13" s="202">
        <v>2.72</v>
      </c>
      <c r="G13" s="202">
        <v>2.72</v>
      </c>
      <c r="H13" s="202">
        <v>2.72</v>
      </c>
      <c r="I13" s="202">
        <v>2.7</v>
      </c>
      <c r="J13" s="202">
        <v>2.7</v>
      </c>
      <c r="K13" s="202">
        <v>2.7</v>
      </c>
      <c r="L13" s="202">
        <v>2.7</v>
      </c>
      <c r="M13" s="202">
        <v>2.7</v>
      </c>
      <c r="N13" s="202">
        <v>2.71</v>
      </c>
      <c r="O13" s="202">
        <v>2.71</v>
      </c>
      <c r="P13" s="202">
        <v>2.71</v>
      </c>
      <c r="Q13" s="202">
        <v>2.9</v>
      </c>
      <c r="R13" s="202">
        <v>3</v>
      </c>
      <c r="S13" s="202">
        <v>2.2000000000000002</v>
      </c>
      <c r="T13" s="202">
        <v>2.09</v>
      </c>
      <c r="U13" s="202">
        <v>2.16</v>
      </c>
      <c r="V13" s="202">
        <v>2.29</v>
      </c>
      <c r="W13" s="202">
        <v>2.29</v>
      </c>
      <c r="X13" s="202">
        <v>2.29</v>
      </c>
      <c r="Y13" s="202">
        <v>2.2999999999999998</v>
      </c>
      <c r="Z13" s="202">
        <v>2.2999999999999998</v>
      </c>
      <c r="AA13" s="202">
        <v>2.33</v>
      </c>
      <c r="AB13" s="202">
        <v>2.33</v>
      </c>
      <c r="AC13" s="202">
        <v>2.33</v>
      </c>
      <c r="AD13" s="202">
        <v>2.33</v>
      </c>
      <c r="AE13" s="202">
        <v>2.36</v>
      </c>
      <c r="AF13" s="202">
        <v>2.383</v>
      </c>
      <c r="AG13" s="202">
        <v>2.42</v>
      </c>
      <c r="AH13" s="202">
        <v>2.4500000000000002</v>
      </c>
      <c r="AI13" s="202">
        <v>2.4700000000000002</v>
      </c>
      <c r="AJ13" s="202">
        <v>2.5</v>
      </c>
      <c r="AK13" s="202">
        <v>2.5350000000000001</v>
      </c>
      <c r="AL13" s="202">
        <v>2.5499999999999998</v>
      </c>
      <c r="AM13" s="202">
        <v>2.58</v>
      </c>
      <c r="AN13" s="202">
        <v>2.61</v>
      </c>
      <c r="AO13" s="202">
        <v>2.64</v>
      </c>
      <c r="AP13" s="202">
        <v>2.66</v>
      </c>
      <c r="AQ13" s="202">
        <v>2.6946539999999999</v>
      </c>
      <c r="AR13" s="202">
        <v>2.72</v>
      </c>
      <c r="AS13" s="202">
        <v>2.77</v>
      </c>
      <c r="AT13" s="202">
        <v>2.81</v>
      </c>
      <c r="AU13" s="202">
        <v>2.82</v>
      </c>
      <c r="AV13" s="202">
        <v>2.8</v>
      </c>
      <c r="AW13" s="202">
        <v>2.7</v>
      </c>
      <c r="AX13" s="202">
        <v>2.65</v>
      </c>
      <c r="AY13" s="202">
        <v>2.7</v>
      </c>
      <c r="AZ13" s="202">
        <v>2.68</v>
      </c>
      <c r="BA13" s="202">
        <v>2.67</v>
      </c>
      <c r="BB13" s="202">
        <v>2.63</v>
      </c>
      <c r="BC13" s="202">
        <v>2.57</v>
      </c>
      <c r="BD13" s="202">
        <v>2.57</v>
      </c>
      <c r="BE13" s="202">
        <v>2.5499999999999998</v>
      </c>
      <c r="BF13" s="202">
        <v>2.54</v>
      </c>
      <c r="BG13" s="202">
        <v>2.58</v>
      </c>
      <c r="BH13" s="202">
        <v>2.56</v>
      </c>
      <c r="BI13" s="297" t="s">
        <v>1432</v>
      </c>
      <c r="BJ13" s="297" t="s">
        <v>1432</v>
      </c>
      <c r="BK13" s="297" t="s">
        <v>1432</v>
      </c>
      <c r="BL13" s="297" t="s">
        <v>1432</v>
      </c>
      <c r="BM13" s="297" t="s">
        <v>1432</v>
      </c>
      <c r="BN13" s="297" t="s">
        <v>1432</v>
      </c>
      <c r="BO13" s="297" t="s">
        <v>1432</v>
      </c>
      <c r="BP13" s="297" t="s">
        <v>1432</v>
      </c>
      <c r="BQ13" s="297" t="s">
        <v>1432</v>
      </c>
      <c r="BR13" s="297" t="s">
        <v>1432</v>
      </c>
      <c r="BS13" s="297" t="s">
        <v>1432</v>
      </c>
      <c r="BT13" s="297" t="s">
        <v>1432</v>
      </c>
      <c r="BU13" s="297" t="s">
        <v>1432</v>
      </c>
      <c r="BV13" s="297" t="s">
        <v>1432</v>
      </c>
      <c r="BW13" s="367"/>
    </row>
    <row r="14" spans="1:75" ht="11.15" customHeight="1" x14ac:dyDescent="0.25">
      <c r="A14" s="127" t="s">
        <v>315</v>
      </c>
      <c r="B14" s="135" t="s">
        <v>306</v>
      </c>
      <c r="C14" s="202">
        <v>0.83</v>
      </c>
      <c r="D14" s="202">
        <v>0.86</v>
      </c>
      <c r="E14" s="202">
        <v>1.0900000000000001</v>
      </c>
      <c r="F14" s="202">
        <v>1.17</v>
      </c>
      <c r="G14" s="202">
        <v>1.1599999999999999</v>
      </c>
      <c r="H14" s="202">
        <v>1.1000000000000001</v>
      </c>
      <c r="I14" s="202">
        <v>1.125</v>
      </c>
      <c r="J14" s="202">
        <v>1.085</v>
      </c>
      <c r="K14" s="202">
        <v>1.18</v>
      </c>
      <c r="L14" s="202">
        <v>1.17</v>
      </c>
      <c r="M14" s="202">
        <v>1.19</v>
      </c>
      <c r="N14" s="202">
        <v>1.1499999999999999</v>
      </c>
      <c r="O14" s="202">
        <v>0.78</v>
      </c>
      <c r="P14" s="202">
        <v>0.15</v>
      </c>
      <c r="Q14" s="202">
        <v>0.1</v>
      </c>
      <c r="R14" s="202">
        <v>8.5000000000000006E-2</v>
      </c>
      <c r="S14" s="202">
        <v>0.08</v>
      </c>
      <c r="T14" s="202">
        <v>0.08</v>
      </c>
      <c r="U14" s="202">
        <v>0.105</v>
      </c>
      <c r="V14" s="202">
        <v>0.09</v>
      </c>
      <c r="W14" s="202">
        <v>0.13</v>
      </c>
      <c r="X14" s="202">
        <v>0.44</v>
      </c>
      <c r="Y14" s="202">
        <v>1.08</v>
      </c>
      <c r="Z14" s="202">
        <v>1.24</v>
      </c>
      <c r="AA14" s="202">
        <v>1.1499999999999999</v>
      </c>
      <c r="AB14" s="202">
        <v>1.19</v>
      </c>
      <c r="AC14" s="202">
        <v>1.21</v>
      </c>
      <c r="AD14" s="202">
        <v>1.1399999999999999</v>
      </c>
      <c r="AE14" s="202">
        <v>1.17</v>
      </c>
      <c r="AF14" s="202">
        <v>1.18</v>
      </c>
      <c r="AG14" s="202">
        <v>1.19</v>
      </c>
      <c r="AH14" s="202">
        <v>1.18</v>
      </c>
      <c r="AI14" s="202">
        <v>1.1599999999999999</v>
      </c>
      <c r="AJ14" s="202">
        <v>1.1599999999999999</v>
      </c>
      <c r="AK14" s="202">
        <v>1.1399999999999999</v>
      </c>
      <c r="AL14" s="202">
        <v>1.05</v>
      </c>
      <c r="AM14" s="202">
        <v>0.98</v>
      </c>
      <c r="AN14" s="202">
        <v>1.1299999999999999</v>
      </c>
      <c r="AO14" s="202">
        <v>1.08</v>
      </c>
      <c r="AP14" s="202">
        <v>0.91</v>
      </c>
      <c r="AQ14" s="202">
        <v>0.73</v>
      </c>
      <c r="AR14" s="202">
        <v>0.65</v>
      </c>
      <c r="AS14" s="202">
        <v>0.6</v>
      </c>
      <c r="AT14" s="202">
        <v>1.1200000000000001</v>
      </c>
      <c r="AU14" s="202">
        <v>1.1499999999999999</v>
      </c>
      <c r="AV14" s="202">
        <v>1.1599999999999999</v>
      </c>
      <c r="AW14" s="202">
        <v>1.1100000000000001</v>
      </c>
      <c r="AX14" s="202">
        <v>1.1499999999999999</v>
      </c>
      <c r="AY14" s="202">
        <v>1.1299999999999999</v>
      </c>
      <c r="AZ14" s="202">
        <v>1.1599999999999999</v>
      </c>
      <c r="BA14" s="202">
        <v>1.1399999999999999</v>
      </c>
      <c r="BB14" s="202">
        <v>1.1399999999999999</v>
      </c>
      <c r="BC14" s="202">
        <v>1.1499999999999999</v>
      </c>
      <c r="BD14" s="202">
        <v>1.1499999999999999</v>
      </c>
      <c r="BE14" s="202">
        <v>1.1299999999999999</v>
      </c>
      <c r="BF14" s="202">
        <v>1.1599999999999999</v>
      </c>
      <c r="BG14" s="202">
        <v>1.1599999999999999</v>
      </c>
      <c r="BH14" s="202">
        <v>1.1499999999999999</v>
      </c>
      <c r="BI14" s="297" t="s">
        <v>1432</v>
      </c>
      <c r="BJ14" s="297" t="s">
        <v>1432</v>
      </c>
      <c r="BK14" s="297" t="s">
        <v>1432</v>
      </c>
      <c r="BL14" s="297" t="s">
        <v>1432</v>
      </c>
      <c r="BM14" s="297" t="s">
        <v>1432</v>
      </c>
      <c r="BN14" s="297" t="s">
        <v>1432</v>
      </c>
      <c r="BO14" s="297" t="s">
        <v>1432</v>
      </c>
      <c r="BP14" s="297" t="s">
        <v>1432</v>
      </c>
      <c r="BQ14" s="297" t="s">
        <v>1432</v>
      </c>
      <c r="BR14" s="297" t="s">
        <v>1432</v>
      </c>
      <c r="BS14" s="297" t="s">
        <v>1432</v>
      </c>
      <c r="BT14" s="297" t="s">
        <v>1432</v>
      </c>
      <c r="BU14" s="297" t="s">
        <v>1432</v>
      </c>
      <c r="BV14" s="297" t="s">
        <v>1432</v>
      </c>
      <c r="BW14" s="367"/>
    </row>
    <row r="15" spans="1:75" ht="11.15" customHeight="1" x14ac:dyDescent="0.25">
      <c r="A15" s="127" t="s">
        <v>316</v>
      </c>
      <c r="B15" s="135" t="s">
        <v>307</v>
      </c>
      <c r="C15" s="202">
        <v>1.55</v>
      </c>
      <c r="D15" s="202">
        <v>1.58</v>
      </c>
      <c r="E15" s="202">
        <v>1.61</v>
      </c>
      <c r="F15" s="202">
        <v>1.68</v>
      </c>
      <c r="G15" s="202">
        <v>1.58</v>
      </c>
      <c r="H15" s="202">
        <v>1.7</v>
      </c>
      <c r="I15" s="202">
        <v>1.67</v>
      </c>
      <c r="J15" s="202">
        <v>1.75</v>
      </c>
      <c r="K15" s="202">
        <v>1.7</v>
      </c>
      <c r="L15" s="202">
        <v>1.68</v>
      </c>
      <c r="M15" s="202">
        <v>1.67</v>
      </c>
      <c r="N15" s="202">
        <v>1.65</v>
      </c>
      <c r="O15" s="202">
        <v>1.75</v>
      </c>
      <c r="P15" s="202">
        <v>1.72</v>
      </c>
      <c r="Q15" s="202">
        <v>1.7</v>
      </c>
      <c r="R15" s="202">
        <v>1.65</v>
      </c>
      <c r="S15" s="202">
        <v>1.57</v>
      </c>
      <c r="T15" s="202">
        <v>1.42</v>
      </c>
      <c r="U15" s="202">
        <v>1.4</v>
      </c>
      <c r="V15" s="202">
        <v>1.45</v>
      </c>
      <c r="W15" s="202">
        <v>1.47</v>
      </c>
      <c r="X15" s="202">
        <v>1.52</v>
      </c>
      <c r="Y15" s="202">
        <v>1.45</v>
      </c>
      <c r="Z15" s="202">
        <v>1.35</v>
      </c>
      <c r="AA15" s="202">
        <v>1.22</v>
      </c>
      <c r="AB15" s="202">
        <v>1.36</v>
      </c>
      <c r="AC15" s="202">
        <v>1.35</v>
      </c>
      <c r="AD15" s="202">
        <v>1.3</v>
      </c>
      <c r="AE15" s="202">
        <v>1.34</v>
      </c>
      <c r="AF15" s="202">
        <v>1.31</v>
      </c>
      <c r="AG15" s="202">
        <v>1.34</v>
      </c>
      <c r="AH15" s="202">
        <v>1.17</v>
      </c>
      <c r="AI15" s="202">
        <v>1.32</v>
      </c>
      <c r="AJ15" s="202">
        <v>1.28</v>
      </c>
      <c r="AK15" s="202">
        <v>1.35</v>
      </c>
      <c r="AL15" s="202">
        <v>1.29</v>
      </c>
      <c r="AM15" s="202">
        <v>1.28</v>
      </c>
      <c r="AN15" s="202">
        <v>1.33</v>
      </c>
      <c r="AO15" s="202">
        <v>1.22</v>
      </c>
      <c r="AP15" s="202">
        <v>1.2</v>
      </c>
      <c r="AQ15" s="202">
        <v>1.05</v>
      </c>
      <c r="AR15" s="202">
        <v>1.07</v>
      </c>
      <c r="AS15" s="202">
        <v>1.02</v>
      </c>
      <c r="AT15" s="202">
        <v>0.92</v>
      </c>
      <c r="AU15" s="202">
        <v>0.97</v>
      </c>
      <c r="AV15" s="202">
        <v>1</v>
      </c>
      <c r="AW15" s="202">
        <v>1.06</v>
      </c>
      <c r="AX15" s="202">
        <v>1.1399999999999999</v>
      </c>
      <c r="AY15" s="202">
        <v>1.2</v>
      </c>
      <c r="AZ15" s="202">
        <v>1.26</v>
      </c>
      <c r="BA15" s="202">
        <v>1.25</v>
      </c>
      <c r="BB15" s="202">
        <v>1.06</v>
      </c>
      <c r="BC15" s="202">
        <v>1.26</v>
      </c>
      <c r="BD15" s="202">
        <v>1.25</v>
      </c>
      <c r="BE15" s="202">
        <v>1.1299999999999999</v>
      </c>
      <c r="BF15" s="202">
        <v>1.2</v>
      </c>
      <c r="BG15" s="202">
        <v>1.29</v>
      </c>
      <c r="BH15" s="202">
        <v>1.31</v>
      </c>
      <c r="BI15" s="297" t="s">
        <v>1432</v>
      </c>
      <c r="BJ15" s="297" t="s">
        <v>1432</v>
      </c>
      <c r="BK15" s="297" t="s">
        <v>1432</v>
      </c>
      <c r="BL15" s="297" t="s">
        <v>1432</v>
      </c>
      <c r="BM15" s="297" t="s">
        <v>1432</v>
      </c>
      <c r="BN15" s="297" t="s">
        <v>1432</v>
      </c>
      <c r="BO15" s="297" t="s">
        <v>1432</v>
      </c>
      <c r="BP15" s="297" t="s">
        <v>1432</v>
      </c>
      <c r="BQ15" s="297" t="s">
        <v>1432</v>
      </c>
      <c r="BR15" s="297" t="s">
        <v>1432</v>
      </c>
      <c r="BS15" s="297" t="s">
        <v>1432</v>
      </c>
      <c r="BT15" s="297" t="s">
        <v>1432</v>
      </c>
      <c r="BU15" s="297" t="s">
        <v>1432</v>
      </c>
      <c r="BV15" s="297" t="s">
        <v>1432</v>
      </c>
      <c r="BW15" s="367"/>
    </row>
    <row r="16" spans="1:75" ht="11.15" customHeight="1" x14ac:dyDescent="0.25">
      <c r="A16" s="127" t="s">
        <v>317</v>
      </c>
      <c r="B16" s="135" t="s">
        <v>308</v>
      </c>
      <c r="C16" s="202">
        <v>10.050000000000001</v>
      </c>
      <c r="D16" s="202">
        <v>10.1</v>
      </c>
      <c r="E16" s="202">
        <v>9.85</v>
      </c>
      <c r="F16" s="202">
        <v>9.85</v>
      </c>
      <c r="G16" s="202">
        <v>9.9</v>
      </c>
      <c r="H16" s="202">
        <v>10</v>
      </c>
      <c r="I16" s="202">
        <v>9.75</v>
      </c>
      <c r="J16" s="202">
        <v>9.85</v>
      </c>
      <c r="K16" s="202">
        <v>8.5</v>
      </c>
      <c r="L16" s="202">
        <v>9.85</v>
      </c>
      <c r="M16" s="202">
        <v>9.9</v>
      </c>
      <c r="N16" s="202">
        <v>9.75</v>
      </c>
      <c r="O16" s="202">
        <v>9.85</v>
      </c>
      <c r="P16" s="202">
        <v>9.75</v>
      </c>
      <c r="Q16" s="202">
        <v>9.8000000000000007</v>
      </c>
      <c r="R16" s="202">
        <v>11.6</v>
      </c>
      <c r="S16" s="202">
        <v>8.5500000000000007</v>
      </c>
      <c r="T16" s="202">
        <v>7.7</v>
      </c>
      <c r="U16" s="202">
        <v>8.4</v>
      </c>
      <c r="V16" s="202">
        <v>8.9</v>
      </c>
      <c r="W16" s="202">
        <v>9.01</v>
      </c>
      <c r="X16" s="202">
        <v>9.01</v>
      </c>
      <c r="Y16" s="202">
        <v>9.01</v>
      </c>
      <c r="Z16" s="202">
        <v>9.01</v>
      </c>
      <c r="AA16" s="202">
        <v>9.1</v>
      </c>
      <c r="AB16" s="202">
        <v>8.1999999999999993</v>
      </c>
      <c r="AC16" s="202">
        <v>8.15</v>
      </c>
      <c r="AD16" s="202">
        <v>8.15</v>
      </c>
      <c r="AE16" s="202">
        <v>8.4819999999999993</v>
      </c>
      <c r="AF16" s="202">
        <v>8.9469999999999992</v>
      </c>
      <c r="AG16" s="202">
        <v>9.4499999999999993</v>
      </c>
      <c r="AH16" s="202">
        <v>9.5500000000000007</v>
      </c>
      <c r="AI16" s="202">
        <v>9.65</v>
      </c>
      <c r="AJ16" s="202">
        <v>9.8000000000000007</v>
      </c>
      <c r="AK16" s="202">
        <v>9.9</v>
      </c>
      <c r="AL16" s="202">
        <v>9.9</v>
      </c>
      <c r="AM16" s="202">
        <v>10</v>
      </c>
      <c r="AN16" s="202">
        <v>10.25</v>
      </c>
      <c r="AO16" s="202">
        <v>10</v>
      </c>
      <c r="AP16" s="202">
        <v>10.3</v>
      </c>
      <c r="AQ16" s="202">
        <v>10.25</v>
      </c>
      <c r="AR16" s="202">
        <v>10.35</v>
      </c>
      <c r="AS16" s="202">
        <v>10.6</v>
      </c>
      <c r="AT16" s="202">
        <v>10.95</v>
      </c>
      <c r="AU16" s="202">
        <v>11</v>
      </c>
      <c r="AV16" s="202">
        <v>10.5</v>
      </c>
      <c r="AW16" s="202">
        <v>10.5</v>
      </c>
      <c r="AX16" s="202">
        <v>10.5</v>
      </c>
      <c r="AY16" s="202">
        <v>9.8000000000000007</v>
      </c>
      <c r="AZ16" s="202">
        <v>10</v>
      </c>
      <c r="BA16" s="202">
        <v>10.25</v>
      </c>
      <c r="BB16" s="202">
        <v>10.6</v>
      </c>
      <c r="BC16" s="202">
        <v>9.9</v>
      </c>
      <c r="BD16" s="202">
        <v>10.050000000000001</v>
      </c>
      <c r="BE16" s="202">
        <v>9.17</v>
      </c>
      <c r="BF16" s="202">
        <v>8.6999999999999993</v>
      </c>
      <c r="BG16" s="202">
        <v>9.1999999999999993</v>
      </c>
      <c r="BH16" s="202">
        <v>9</v>
      </c>
      <c r="BI16" s="297" t="s">
        <v>1432</v>
      </c>
      <c r="BJ16" s="297" t="s">
        <v>1432</v>
      </c>
      <c r="BK16" s="297" t="s">
        <v>1432</v>
      </c>
      <c r="BL16" s="297" t="s">
        <v>1432</v>
      </c>
      <c r="BM16" s="297" t="s">
        <v>1432</v>
      </c>
      <c r="BN16" s="297" t="s">
        <v>1432</v>
      </c>
      <c r="BO16" s="297" t="s">
        <v>1432</v>
      </c>
      <c r="BP16" s="297" t="s">
        <v>1432</v>
      </c>
      <c r="BQ16" s="297" t="s">
        <v>1432</v>
      </c>
      <c r="BR16" s="297" t="s">
        <v>1432</v>
      </c>
      <c r="BS16" s="297" t="s">
        <v>1432</v>
      </c>
      <c r="BT16" s="297" t="s">
        <v>1432</v>
      </c>
      <c r="BU16" s="297" t="s">
        <v>1432</v>
      </c>
      <c r="BV16" s="297" t="s">
        <v>1432</v>
      </c>
      <c r="BW16" s="367"/>
    </row>
    <row r="17" spans="1:75" ht="11.15" customHeight="1" x14ac:dyDescent="0.25">
      <c r="A17" s="127" t="s">
        <v>318</v>
      </c>
      <c r="B17" s="135" t="s">
        <v>309</v>
      </c>
      <c r="C17" s="202">
        <v>3.1</v>
      </c>
      <c r="D17" s="202">
        <v>3.15</v>
      </c>
      <c r="E17" s="202">
        <v>3.1</v>
      </c>
      <c r="F17" s="202">
        <v>3.1</v>
      </c>
      <c r="G17" s="202">
        <v>3.1</v>
      </c>
      <c r="H17" s="202">
        <v>3.15</v>
      </c>
      <c r="I17" s="202">
        <v>3.1</v>
      </c>
      <c r="J17" s="202">
        <v>3.15</v>
      </c>
      <c r="K17" s="202">
        <v>3.15</v>
      </c>
      <c r="L17" s="202">
        <v>3.2</v>
      </c>
      <c r="M17" s="202">
        <v>3.25</v>
      </c>
      <c r="N17" s="202">
        <v>3.15</v>
      </c>
      <c r="O17" s="202">
        <v>3.2</v>
      </c>
      <c r="P17" s="202">
        <v>3.2</v>
      </c>
      <c r="Q17" s="202">
        <v>3.5</v>
      </c>
      <c r="R17" s="202">
        <v>3.8</v>
      </c>
      <c r="S17" s="202">
        <v>2.5</v>
      </c>
      <c r="T17" s="202">
        <v>2.35</v>
      </c>
      <c r="U17" s="202">
        <v>2.4500000000000002</v>
      </c>
      <c r="V17" s="202">
        <v>2.7</v>
      </c>
      <c r="W17" s="202">
        <v>2.5</v>
      </c>
      <c r="X17" s="202">
        <v>2.42</v>
      </c>
      <c r="Y17" s="202">
        <v>2.5099999999999998</v>
      </c>
      <c r="Z17" s="202">
        <v>2.58</v>
      </c>
      <c r="AA17" s="202">
        <v>2.61</v>
      </c>
      <c r="AB17" s="202">
        <v>2.61</v>
      </c>
      <c r="AC17" s="202">
        <v>2.61</v>
      </c>
      <c r="AD17" s="202">
        <v>2.61</v>
      </c>
      <c r="AE17" s="202">
        <v>2.64</v>
      </c>
      <c r="AF17" s="202">
        <v>2.69</v>
      </c>
      <c r="AG17" s="202">
        <v>2.72</v>
      </c>
      <c r="AH17" s="202">
        <v>2.77</v>
      </c>
      <c r="AI17" s="202">
        <v>2.79</v>
      </c>
      <c r="AJ17" s="202">
        <v>2.83</v>
      </c>
      <c r="AK17" s="202">
        <v>2.85</v>
      </c>
      <c r="AL17" s="202">
        <v>2.9</v>
      </c>
      <c r="AM17" s="202">
        <v>2.91</v>
      </c>
      <c r="AN17" s="202">
        <v>2.9449999999999998</v>
      </c>
      <c r="AO17" s="202">
        <v>2.97</v>
      </c>
      <c r="AP17" s="202">
        <v>3.01</v>
      </c>
      <c r="AQ17" s="202">
        <v>3.04</v>
      </c>
      <c r="AR17" s="202">
        <v>3.08</v>
      </c>
      <c r="AS17" s="202">
        <v>3.13</v>
      </c>
      <c r="AT17" s="202">
        <v>3.18</v>
      </c>
      <c r="AU17" s="202">
        <v>3.19</v>
      </c>
      <c r="AV17" s="202">
        <v>3.18</v>
      </c>
      <c r="AW17" s="202">
        <v>3.05</v>
      </c>
      <c r="AX17" s="202">
        <v>3.05</v>
      </c>
      <c r="AY17" s="202">
        <v>3.06</v>
      </c>
      <c r="AZ17" s="202">
        <v>3.06</v>
      </c>
      <c r="BA17" s="202">
        <v>3.06</v>
      </c>
      <c r="BB17" s="202">
        <v>3.03</v>
      </c>
      <c r="BC17" s="202">
        <v>2.9</v>
      </c>
      <c r="BD17" s="202">
        <v>2.9</v>
      </c>
      <c r="BE17" s="202">
        <v>2.9</v>
      </c>
      <c r="BF17" s="202">
        <v>2.91</v>
      </c>
      <c r="BG17" s="202">
        <v>2.92</v>
      </c>
      <c r="BH17" s="202">
        <v>2.93</v>
      </c>
      <c r="BI17" s="297" t="s">
        <v>1432</v>
      </c>
      <c r="BJ17" s="297" t="s">
        <v>1432</v>
      </c>
      <c r="BK17" s="297" t="s">
        <v>1432</v>
      </c>
      <c r="BL17" s="297" t="s">
        <v>1432</v>
      </c>
      <c r="BM17" s="297" t="s">
        <v>1432</v>
      </c>
      <c r="BN17" s="297" t="s">
        <v>1432</v>
      </c>
      <c r="BO17" s="297" t="s">
        <v>1432</v>
      </c>
      <c r="BP17" s="297" t="s">
        <v>1432</v>
      </c>
      <c r="BQ17" s="297" t="s">
        <v>1432</v>
      </c>
      <c r="BR17" s="297" t="s">
        <v>1432</v>
      </c>
      <c r="BS17" s="297" t="s">
        <v>1432</v>
      </c>
      <c r="BT17" s="297" t="s">
        <v>1432</v>
      </c>
      <c r="BU17" s="297" t="s">
        <v>1432</v>
      </c>
      <c r="BV17" s="297" t="s">
        <v>1432</v>
      </c>
      <c r="BW17" s="367"/>
    </row>
    <row r="18" spans="1:75" ht="11.15" customHeight="1" x14ac:dyDescent="0.25">
      <c r="A18" s="127" t="s">
        <v>319</v>
      </c>
      <c r="B18" s="135" t="s">
        <v>310</v>
      </c>
      <c r="C18" s="202">
        <v>1.216</v>
      </c>
      <c r="D18" s="202">
        <v>1.0860000000000001</v>
      </c>
      <c r="E18" s="202">
        <v>0.85</v>
      </c>
      <c r="F18" s="202">
        <v>0.83</v>
      </c>
      <c r="G18" s="202">
        <v>0.75</v>
      </c>
      <c r="H18" s="202">
        <v>0.8</v>
      </c>
      <c r="I18" s="202">
        <v>0.8</v>
      </c>
      <c r="J18" s="202">
        <v>0.75</v>
      </c>
      <c r="K18" s="202">
        <v>0.65</v>
      </c>
      <c r="L18" s="202">
        <v>0.65</v>
      </c>
      <c r="M18" s="202">
        <v>0.7</v>
      </c>
      <c r="N18" s="202">
        <v>0.85</v>
      </c>
      <c r="O18" s="202">
        <v>0.85</v>
      </c>
      <c r="P18" s="202">
        <v>0.8</v>
      </c>
      <c r="Q18" s="202">
        <v>0.65</v>
      </c>
      <c r="R18" s="202">
        <v>0.6</v>
      </c>
      <c r="S18" s="202">
        <v>0.52500000000000002</v>
      </c>
      <c r="T18" s="202">
        <v>0.38</v>
      </c>
      <c r="U18" s="202">
        <v>0.36</v>
      </c>
      <c r="V18" s="202">
        <v>0.36</v>
      </c>
      <c r="W18" s="202">
        <v>0.34</v>
      </c>
      <c r="X18" s="202">
        <v>0.38</v>
      </c>
      <c r="Y18" s="202">
        <v>0.4</v>
      </c>
      <c r="Z18" s="202">
        <v>0.41</v>
      </c>
      <c r="AA18" s="202">
        <v>0.5</v>
      </c>
      <c r="AB18" s="202">
        <v>0.54</v>
      </c>
      <c r="AC18" s="202">
        <v>0.53</v>
      </c>
      <c r="AD18" s="202">
        <v>0.49</v>
      </c>
      <c r="AE18" s="202">
        <v>0.53500000000000003</v>
      </c>
      <c r="AF18" s="202">
        <v>0.55000000000000004</v>
      </c>
      <c r="AG18" s="202">
        <v>0.54</v>
      </c>
      <c r="AH18" s="202">
        <v>0.53</v>
      </c>
      <c r="AI18" s="202">
        <v>0.53</v>
      </c>
      <c r="AJ18" s="202">
        <v>0.6</v>
      </c>
      <c r="AK18" s="202">
        <v>0.68</v>
      </c>
      <c r="AL18" s="202">
        <v>0.75</v>
      </c>
      <c r="AM18" s="202">
        <v>0.68</v>
      </c>
      <c r="AN18" s="202">
        <v>0.7</v>
      </c>
      <c r="AO18" s="202">
        <v>0.72499999999999998</v>
      </c>
      <c r="AP18" s="202">
        <v>0.75</v>
      </c>
      <c r="AQ18" s="202">
        <v>0.72</v>
      </c>
      <c r="AR18" s="202">
        <v>0.7</v>
      </c>
      <c r="AS18" s="202">
        <v>0.62</v>
      </c>
      <c r="AT18" s="202">
        <v>0.7</v>
      </c>
      <c r="AU18" s="202">
        <v>0.67</v>
      </c>
      <c r="AV18" s="202">
        <v>0.72</v>
      </c>
      <c r="AW18" s="202">
        <v>0.67</v>
      </c>
      <c r="AX18" s="202">
        <v>0.67</v>
      </c>
      <c r="AY18" s="202">
        <v>0.72</v>
      </c>
      <c r="AZ18" s="202">
        <v>0.67</v>
      </c>
      <c r="BA18" s="202">
        <v>0.7</v>
      </c>
      <c r="BB18" s="202">
        <v>0.74</v>
      </c>
      <c r="BC18" s="202">
        <v>0.76</v>
      </c>
      <c r="BD18" s="202">
        <v>0.76</v>
      </c>
      <c r="BE18" s="202">
        <v>0.79</v>
      </c>
      <c r="BF18" s="202">
        <v>0.76</v>
      </c>
      <c r="BG18" s="202">
        <v>0.73499999999999999</v>
      </c>
      <c r="BH18" s="202">
        <v>0.73499999999999999</v>
      </c>
      <c r="BI18" s="297" t="s">
        <v>1432</v>
      </c>
      <c r="BJ18" s="297" t="s">
        <v>1432</v>
      </c>
      <c r="BK18" s="297" t="s">
        <v>1432</v>
      </c>
      <c r="BL18" s="297" t="s">
        <v>1432</v>
      </c>
      <c r="BM18" s="297" t="s">
        <v>1432</v>
      </c>
      <c r="BN18" s="297" t="s">
        <v>1432</v>
      </c>
      <c r="BO18" s="297" t="s">
        <v>1432</v>
      </c>
      <c r="BP18" s="297" t="s">
        <v>1432</v>
      </c>
      <c r="BQ18" s="297" t="s">
        <v>1432</v>
      </c>
      <c r="BR18" s="297" t="s">
        <v>1432</v>
      </c>
      <c r="BS18" s="297" t="s">
        <v>1432</v>
      </c>
      <c r="BT18" s="297" t="s">
        <v>1432</v>
      </c>
      <c r="BU18" s="297" t="s">
        <v>1432</v>
      </c>
      <c r="BV18" s="297" t="s">
        <v>1432</v>
      </c>
      <c r="BW18" s="367"/>
    </row>
    <row r="19" spans="1:75" ht="11.15" customHeight="1" x14ac:dyDescent="0.25">
      <c r="A19" s="127" t="s">
        <v>289</v>
      </c>
      <c r="B19" s="135" t="s">
        <v>78</v>
      </c>
      <c r="C19" s="202">
        <v>30.106000000000002</v>
      </c>
      <c r="D19" s="202">
        <v>30.091000000000001</v>
      </c>
      <c r="E19" s="202">
        <v>29.605</v>
      </c>
      <c r="F19" s="202">
        <v>29.655000000000001</v>
      </c>
      <c r="G19" s="202">
        <v>29.335000000000001</v>
      </c>
      <c r="H19" s="202">
        <v>29.425000000000001</v>
      </c>
      <c r="I19" s="202">
        <v>29.004999999999999</v>
      </c>
      <c r="J19" s="202">
        <v>29.245000000000001</v>
      </c>
      <c r="K19" s="202">
        <v>27.684999999999999</v>
      </c>
      <c r="L19" s="202">
        <v>29.145</v>
      </c>
      <c r="M19" s="202">
        <v>29.004586</v>
      </c>
      <c r="N19" s="202">
        <v>28.905000000000001</v>
      </c>
      <c r="O19" s="202">
        <v>28.67</v>
      </c>
      <c r="P19" s="202">
        <v>27.95</v>
      </c>
      <c r="Q19" s="202">
        <v>28.19</v>
      </c>
      <c r="R19" s="202">
        <v>30.175000000000001</v>
      </c>
      <c r="S19" s="202">
        <v>24.31</v>
      </c>
      <c r="T19" s="202">
        <v>22.35</v>
      </c>
      <c r="U19" s="202">
        <v>22.975000000000001</v>
      </c>
      <c r="V19" s="202">
        <v>23.94</v>
      </c>
      <c r="W19" s="202">
        <v>23.975000000000001</v>
      </c>
      <c r="X19" s="202">
        <v>24.32</v>
      </c>
      <c r="Y19" s="202">
        <v>25.07</v>
      </c>
      <c r="Z19" s="202">
        <v>25.254999999999999</v>
      </c>
      <c r="AA19" s="202">
        <v>25.305</v>
      </c>
      <c r="AB19" s="202">
        <v>24.875</v>
      </c>
      <c r="AC19" s="202">
        <v>25.024999999999999</v>
      </c>
      <c r="AD19" s="202">
        <v>24.995000000000001</v>
      </c>
      <c r="AE19" s="202">
        <v>25.462</v>
      </c>
      <c r="AF19" s="202">
        <v>26.015000000000001</v>
      </c>
      <c r="AG19" s="202">
        <v>26.72</v>
      </c>
      <c r="AH19" s="202">
        <v>26.704999999999998</v>
      </c>
      <c r="AI19" s="202">
        <v>27.105</v>
      </c>
      <c r="AJ19" s="202">
        <v>27.375</v>
      </c>
      <c r="AK19" s="202">
        <v>27.754999999999999</v>
      </c>
      <c r="AL19" s="202">
        <v>27.87</v>
      </c>
      <c r="AM19" s="202">
        <v>27.82</v>
      </c>
      <c r="AN19" s="202">
        <v>28.574999999999999</v>
      </c>
      <c r="AO19" s="202">
        <v>28.215</v>
      </c>
      <c r="AP19" s="202">
        <v>28.59</v>
      </c>
      <c r="AQ19" s="202">
        <v>28.104654</v>
      </c>
      <c r="AR19" s="202">
        <v>28.3</v>
      </c>
      <c r="AS19" s="202">
        <v>28.52</v>
      </c>
      <c r="AT19" s="202">
        <v>29.53</v>
      </c>
      <c r="AU19" s="202">
        <v>29.65</v>
      </c>
      <c r="AV19" s="202">
        <v>29.195</v>
      </c>
      <c r="AW19" s="202">
        <v>28.73</v>
      </c>
      <c r="AX19" s="202">
        <v>28.82</v>
      </c>
      <c r="AY19" s="202">
        <v>28.265000000000001</v>
      </c>
      <c r="AZ19" s="202">
        <v>28.48</v>
      </c>
      <c r="BA19" s="202">
        <v>28.635000000000002</v>
      </c>
      <c r="BB19" s="202">
        <v>28.69</v>
      </c>
      <c r="BC19" s="202">
        <v>28.164999999999999</v>
      </c>
      <c r="BD19" s="202">
        <v>28.285</v>
      </c>
      <c r="BE19" s="202">
        <v>27.47</v>
      </c>
      <c r="BF19" s="202">
        <v>27.204999999999998</v>
      </c>
      <c r="BG19" s="202">
        <v>27.835000000000001</v>
      </c>
      <c r="BH19" s="202">
        <v>27.765000000000001</v>
      </c>
      <c r="BI19" s="297">
        <v>27.484999999999999</v>
      </c>
      <c r="BJ19" s="297">
        <v>27.495000000000001</v>
      </c>
      <c r="BK19" s="297">
        <v>27.629964999999999</v>
      </c>
      <c r="BL19" s="297">
        <v>27.629124999999998</v>
      </c>
      <c r="BM19" s="297">
        <v>27.738285000000001</v>
      </c>
      <c r="BN19" s="297">
        <v>27.782444000000002</v>
      </c>
      <c r="BO19" s="297">
        <v>27.841604</v>
      </c>
      <c r="BP19" s="297">
        <v>27.938763999999999</v>
      </c>
      <c r="BQ19" s="297">
        <v>27.982924000000001</v>
      </c>
      <c r="BR19" s="297">
        <v>28.002082999999999</v>
      </c>
      <c r="BS19" s="297">
        <v>28.041243000000001</v>
      </c>
      <c r="BT19" s="297">
        <v>27.935403000000001</v>
      </c>
      <c r="BU19" s="297">
        <v>27.744562999999999</v>
      </c>
      <c r="BV19" s="297">
        <v>27.643722</v>
      </c>
      <c r="BW19" s="367"/>
    </row>
    <row r="20" spans="1:75" ht="11.15" customHeight="1" x14ac:dyDescent="0.2">
      <c r="C20" s="360"/>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365"/>
      <c r="BJ20" s="365"/>
      <c r="BK20" s="365"/>
      <c r="BL20" s="365"/>
      <c r="BM20" s="365"/>
      <c r="BN20" s="365"/>
      <c r="BO20" s="365"/>
      <c r="BP20" s="365"/>
      <c r="BQ20" s="365"/>
      <c r="BR20" s="365"/>
      <c r="BS20" s="365"/>
      <c r="BT20" s="365"/>
      <c r="BU20" s="365"/>
      <c r="BV20" s="365"/>
      <c r="BW20" s="367"/>
    </row>
    <row r="21" spans="1:75" ht="11.15" customHeight="1" x14ac:dyDescent="0.25">
      <c r="A21" s="127" t="s">
        <v>358</v>
      </c>
      <c r="B21" s="134" t="s">
        <v>952</v>
      </c>
      <c r="C21" s="202">
        <v>5.338386388</v>
      </c>
      <c r="D21" s="202">
        <v>5.3449057255000003</v>
      </c>
      <c r="E21" s="202">
        <v>5.3809038984999997</v>
      </c>
      <c r="F21" s="202">
        <v>5.3902071961000004</v>
      </c>
      <c r="G21" s="202">
        <v>5.3739942280999999</v>
      </c>
      <c r="H21" s="202">
        <v>5.3726354953</v>
      </c>
      <c r="I21" s="202">
        <v>5.3658350881999999</v>
      </c>
      <c r="J21" s="202">
        <v>5.3514304044000003</v>
      </c>
      <c r="K21" s="202">
        <v>5.3124199303999999</v>
      </c>
      <c r="L21" s="202">
        <v>5.2713858673000002</v>
      </c>
      <c r="M21" s="202">
        <v>5.2796606609000003</v>
      </c>
      <c r="N21" s="202">
        <v>5.3050773374000002</v>
      </c>
      <c r="O21" s="202">
        <v>5.1282112971</v>
      </c>
      <c r="P21" s="202">
        <v>5.0986334880999999</v>
      </c>
      <c r="Q21" s="202">
        <v>5.0671861823000004</v>
      </c>
      <c r="R21" s="202">
        <v>5.0960327016000004</v>
      </c>
      <c r="S21" s="202">
        <v>5.0174187713</v>
      </c>
      <c r="T21" s="202">
        <v>5.0227210002999998</v>
      </c>
      <c r="U21" s="202">
        <v>5.0339790612000002</v>
      </c>
      <c r="V21" s="202">
        <v>5.0729653361000002</v>
      </c>
      <c r="W21" s="202">
        <v>5.1558536939000001</v>
      </c>
      <c r="X21" s="202">
        <v>5.1392828150999996</v>
      </c>
      <c r="Y21" s="202">
        <v>5.1642449644999999</v>
      </c>
      <c r="Z21" s="202">
        <v>5.1766871983999998</v>
      </c>
      <c r="AA21" s="202">
        <v>5.2945099918</v>
      </c>
      <c r="AB21" s="202">
        <v>5.2401581888999997</v>
      </c>
      <c r="AC21" s="202">
        <v>5.2569250823000004</v>
      </c>
      <c r="AD21" s="202">
        <v>5.3669592348000004</v>
      </c>
      <c r="AE21" s="202">
        <v>5.3980350282999998</v>
      </c>
      <c r="AF21" s="202">
        <v>5.3980760667999999</v>
      </c>
      <c r="AG21" s="202">
        <v>5.4340760668000003</v>
      </c>
      <c r="AH21" s="202">
        <v>5.4436923936000001</v>
      </c>
      <c r="AI21" s="202">
        <v>5.4504564310000001</v>
      </c>
      <c r="AJ21" s="202">
        <v>5.4597204684999996</v>
      </c>
      <c r="AK21" s="202">
        <v>5.3742598256000003</v>
      </c>
      <c r="AL21" s="202">
        <v>5.4797878940000002</v>
      </c>
      <c r="AM21" s="202">
        <v>5.6217995945999997</v>
      </c>
      <c r="AN21" s="202">
        <v>5.5349177997999996</v>
      </c>
      <c r="AO21" s="202">
        <v>5.5089234011999997</v>
      </c>
      <c r="AP21" s="202">
        <v>5.428289629</v>
      </c>
      <c r="AQ21" s="202">
        <v>5.4241672973000004</v>
      </c>
      <c r="AR21" s="202">
        <v>5.4438676960999999</v>
      </c>
      <c r="AS21" s="202">
        <v>5.4758851686999996</v>
      </c>
      <c r="AT21" s="202">
        <v>5.496937</v>
      </c>
      <c r="AU21" s="202">
        <v>5.4620172996000003</v>
      </c>
      <c r="AV21" s="202">
        <v>5.4490727961000003</v>
      </c>
      <c r="AW21" s="202">
        <v>5.5129665912999997</v>
      </c>
      <c r="AX21" s="202">
        <v>5.5901610000000002</v>
      </c>
      <c r="AY21" s="202">
        <v>5.5533544073999996</v>
      </c>
      <c r="AZ21" s="202">
        <v>5.4657999999999998</v>
      </c>
      <c r="BA21" s="202">
        <v>5.4398</v>
      </c>
      <c r="BB21" s="202">
        <v>5.3592000000000004</v>
      </c>
      <c r="BC21" s="202">
        <v>5.2519110753999998</v>
      </c>
      <c r="BD21" s="202">
        <v>5.3253185628999997</v>
      </c>
      <c r="BE21" s="202">
        <v>5.3470226612999996</v>
      </c>
      <c r="BF21" s="202">
        <v>5.3678903611999997</v>
      </c>
      <c r="BG21" s="202">
        <v>5.3325075087</v>
      </c>
      <c r="BH21" s="202">
        <v>5.3188039259000002</v>
      </c>
      <c r="BI21" s="297">
        <v>5.3828457646999999</v>
      </c>
      <c r="BJ21" s="297">
        <v>5.4601832179000001</v>
      </c>
      <c r="BK21" s="297">
        <v>5.5517140438999997</v>
      </c>
      <c r="BL21" s="297">
        <v>5.4649181362999997</v>
      </c>
      <c r="BM21" s="297">
        <v>5.4373252871000002</v>
      </c>
      <c r="BN21" s="297">
        <v>5.3555186509999997</v>
      </c>
      <c r="BO21" s="297">
        <v>5.3457420707000001</v>
      </c>
      <c r="BP21" s="297">
        <v>5.3604267228999998</v>
      </c>
      <c r="BQ21" s="297">
        <v>5.3815903200999999</v>
      </c>
      <c r="BR21" s="297">
        <v>5.4016548010000003</v>
      </c>
      <c r="BS21" s="297">
        <v>5.3658795424000001</v>
      </c>
      <c r="BT21" s="297">
        <v>5.3513721620999997</v>
      </c>
      <c r="BU21" s="297">
        <v>5.4145991540000002</v>
      </c>
      <c r="BV21" s="297">
        <v>5.4903755749999998</v>
      </c>
      <c r="BW21" s="367"/>
    </row>
    <row r="22" spans="1:75" ht="11.15" customHeight="1" x14ac:dyDescent="0.2">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365"/>
      <c r="BJ22" s="365"/>
      <c r="BK22" s="365"/>
      <c r="BL22" s="365"/>
      <c r="BM22" s="365"/>
      <c r="BN22" s="365"/>
      <c r="BO22" s="365"/>
      <c r="BP22" s="365"/>
      <c r="BQ22" s="365"/>
      <c r="BR22" s="365"/>
      <c r="BS22" s="365"/>
      <c r="BT22" s="365"/>
      <c r="BU22" s="365"/>
      <c r="BV22" s="365"/>
      <c r="BW22" s="367"/>
    </row>
    <row r="23" spans="1:75" ht="11.15" customHeight="1" x14ac:dyDescent="0.25">
      <c r="A23" s="127" t="s">
        <v>288</v>
      </c>
      <c r="B23" s="134" t="s">
        <v>1260</v>
      </c>
      <c r="C23" s="202">
        <v>35.444386387999998</v>
      </c>
      <c r="D23" s="202">
        <v>35.435905726000001</v>
      </c>
      <c r="E23" s="202">
        <v>34.985903899</v>
      </c>
      <c r="F23" s="202">
        <v>35.045207196</v>
      </c>
      <c r="G23" s="202">
        <v>34.708994228000002</v>
      </c>
      <c r="H23" s="202">
        <v>34.797635495000002</v>
      </c>
      <c r="I23" s="202">
        <v>34.370835088</v>
      </c>
      <c r="J23" s="202">
        <v>34.596430404000003</v>
      </c>
      <c r="K23" s="202">
        <v>32.99741993</v>
      </c>
      <c r="L23" s="202">
        <v>34.416385867000002</v>
      </c>
      <c r="M23" s="202">
        <v>34.284246660999997</v>
      </c>
      <c r="N23" s="202">
        <v>34.210077337000001</v>
      </c>
      <c r="O23" s="202">
        <v>33.798211297000002</v>
      </c>
      <c r="P23" s="202">
        <v>33.048633488</v>
      </c>
      <c r="Q23" s="202">
        <v>33.257186181999998</v>
      </c>
      <c r="R23" s="202">
        <v>35.271032701999999</v>
      </c>
      <c r="S23" s="202">
        <v>29.327418771000001</v>
      </c>
      <c r="T23" s="202">
        <v>27.372720999999999</v>
      </c>
      <c r="U23" s="202">
        <v>28.008979061000002</v>
      </c>
      <c r="V23" s="202">
        <v>29.012965336000001</v>
      </c>
      <c r="W23" s="202">
        <v>29.130853693999999</v>
      </c>
      <c r="X23" s="202">
        <v>29.459282815000002</v>
      </c>
      <c r="Y23" s="202">
        <v>30.234244963999998</v>
      </c>
      <c r="Z23" s="202">
        <v>30.431687197999999</v>
      </c>
      <c r="AA23" s="202">
        <v>30.599509992000002</v>
      </c>
      <c r="AB23" s="202">
        <v>30.115158188999999</v>
      </c>
      <c r="AC23" s="202">
        <v>30.281925082000001</v>
      </c>
      <c r="AD23" s="202">
        <v>30.361959235</v>
      </c>
      <c r="AE23" s="202">
        <v>30.860035027999999</v>
      </c>
      <c r="AF23" s="202">
        <v>31.413076066999999</v>
      </c>
      <c r="AG23" s="202">
        <v>32.154076066999998</v>
      </c>
      <c r="AH23" s="202">
        <v>32.148692394000001</v>
      </c>
      <c r="AI23" s="202">
        <v>32.555456431000003</v>
      </c>
      <c r="AJ23" s="202">
        <v>32.834720468</v>
      </c>
      <c r="AK23" s="202">
        <v>33.129259826000002</v>
      </c>
      <c r="AL23" s="202">
        <v>33.349787894000002</v>
      </c>
      <c r="AM23" s="202">
        <v>33.441799594999999</v>
      </c>
      <c r="AN23" s="202">
        <v>34.109917799999998</v>
      </c>
      <c r="AO23" s="202">
        <v>33.723923401</v>
      </c>
      <c r="AP23" s="202">
        <v>34.018289629000002</v>
      </c>
      <c r="AQ23" s="202">
        <v>33.528821297</v>
      </c>
      <c r="AR23" s="202">
        <v>33.743867696000002</v>
      </c>
      <c r="AS23" s="202">
        <v>33.995885168999997</v>
      </c>
      <c r="AT23" s="202">
        <v>35.026936999999997</v>
      </c>
      <c r="AU23" s="202">
        <v>35.112017299999998</v>
      </c>
      <c r="AV23" s="202">
        <v>34.644072796000003</v>
      </c>
      <c r="AW23" s="202">
        <v>34.242966590999998</v>
      </c>
      <c r="AX23" s="202">
        <v>34.410161000000002</v>
      </c>
      <c r="AY23" s="202">
        <v>33.818354407000001</v>
      </c>
      <c r="AZ23" s="202">
        <v>33.945799999999998</v>
      </c>
      <c r="BA23" s="202">
        <v>34.074800000000003</v>
      </c>
      <c r="BB23" s="202">
        <v>34.049199999999999</v>
      </c>
      <c r="BC23" s="202">
        <v>33.416911075000002</v>
      </c>
      <c r="BD23" s="202">
        <v>33.610318563</v>
      </c>
      <c r="BE23" s="202">
        <v>32.817022661000003</v>
      </c>
      <c r="BF23" s="202">
        <v>32.572890360999999</v>
      </c>
      <c r="BG23" s="202">
        <v>33.167507509000004</v>
      </c>
      <c r="BH23" s="202">
        <v>33.083803926000002</v>
      </c>
      <c r="BI23" s="297">
        <v>32.867845764999998</v>
      </c>
      <c r="BJ23" s="297">
        <v>32.955183218000002</v>
      </c>
      <c r="BK23" s="297">
        <v>33.181679043999999</v>
      </c>
      <c r="BL23" s="297">
        <v>33.094043136000003</v>
      </c>
      <c r="BM23" s="297">
        <v>33.175610286999998</v>
      </c>
      <c r="BN23" s="297">
        <v>33.137962651000002</v>
      </c>
      <c r="BO23" s="297">
        <v>33.187346071</v>
      </c>
      <c r="BP23" s="297">
        <v>33.299190723000002</v>
      </c>
      <c r="BQ23" s="297">
        <v>33.364514319999998</v>
      </c>
      <c r="BR23" s="297">
        <v>33.403737800999998</v>
      </c>
      <c r="BS23" s="297">
        <v>33.407122542000003</v>
      </c>
      <c r="BT23" s="297">
        <v>33.286775161999998</v>
      </c>
      <c r="BU23" s="297">
        <v>33.159162154000001</v>
      </c>
      <c r="BV23" s="297">
        <v>33.134097574999998</v>
      </c>
      <c r="BW23" s="367"/>
    </row>
    <row r="24" spans="1:75" ht="11.15" customHeight="1" x14ac:dyDescent="0.25">
      <c r="B24" s="134"/>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97"/>
      <c r="BJ24" s="297"/>
      <c r="BK24" s="297"/>
      <c r="BL24" s="297"/>
      <c r="BM24" s="297"/>
      <c r="BN24" s="297"/>
      <c r="BO24" s="297"/>
      <c r="BP24" s="297"/>
      <c r="BQ24" s="297"/>
      <c r="BR24" s="297"/>
      <c r="BS24" s="297"/>
      <c r="BT24" s="297"/>
      <c r="BU24" s="297"/>
      <c r="BV24" s="297"/>
      <c r="BW24" s="367"/>
    </row>
    <row r="25" spans="1:75" ht="11.15" customHeight="1" x14ac:dyDescent="0.25">
      <c r="A25" s="127" t="s">
        <v>1421</v>
      </c>
      <c r="B25" s="134" t="s">
        <v>1423</v>
      </c>
      <c r="C25" s="202">
        <v>41.844186927000003</v>
      </c>
      <c r="D25" s="202">
        <v>41.990920672999998</v>
      </c>
      <c r="E25" s="202">
        <v>41.384209282</v>
      </c>
      <c r="F25" s="202">
        <v>41.139846894000001</v>
      </c>
      <c r="G25" s="202">
        <v>41.049937323999998</v>
      </c>
      <c r="H25" s="202">
        <v>41.603015182999997</v>
      </c>
      <c r="I25" s="202">
        <v>41.096395512000001</v>
      </c>
      <c r="J25" s="202">
        <v>41.576018939000001</v>
      </c>
      <c r="K25" s="202">
        <v>40.088616004000002</v>
      </c>
      <c r="L25" s="202">
        <v>41.453522761999999</v>
      </c>
      <c r="M25" s="202">
        <v>41.413886220999998</v>
      </c>
      <c r="N25" s="202">
        <v>41.206472908999999</v>
      </c>
      <c r="O25" s="202">
        <v>41.308877887000001</v>
      </c>
      <c r="P25" s="202">
        <v>41.231704968000003</v>
      </c>
      <c r="Q25" s="202">
        <v>41.885869968999998</v>
      </c>
      <c r="R25" s="202">
        <v>43.988509114999999</v>
      </c>
      <c r="S25" s="202">
        <v>35.519583769999997</v>
      </c>
      <c r="T25" s="202">
        <v>33.575663503999998</v>
      </c>
      <c r="U25" s="202">
        <v>34.263191521000003</v>
      </c>
      <c r="V25" s="202">
        <v>35.836996104999997</v>
      </c>
      <c r="W25" s="202">
        <v>35.916453642</v>
      </c>
      <c r="X25" s="202">
        <v>35.950809651999997</v>
      </c>
      <c r="Y25" s="202">
        <v>36.015595666999999</v>
      </c>
      <c r="Z25" s="202">
        <v>36.054674818000002</v>
      </c>
      <c r="AA25" s="202">
        <v>36.147120768999997</v>
      </c>
      <c r="AB25" s="202">
        <v>35.559978059999999</v>
      </c>
      <c r="AC25" s="202">
        <v>35.727506243000001</v>
      </c>
      <c r="AD25" s="202">
        <v>35.854125172000003</v>
      </c>
      <c r="AE25" s="202">
        <v>36.235022241000003</v>
      </c>
      <c r="AF25" s="202">
        <v>36.74480587</v>
      </c>
      <c r="AG25" s="202">
        <v>37.474932107999997</v>
      </c>
      <c r="AH25" s="202">
        <v>37.348456976999998</v>
      </c>
      <c r="AI25" s="202">
        <v>38.038781856</v>
      </c>
      <c r="AJ25" s="202">
        <v>38.530893818000003</v>
      </c>
      <c r="AK25" s="202">
        <v>38.968608631999999</v>
      </c>
      <c r="AL25" s="202">
        <v>39.164090285999997</v>
      </c>
      <c r="AM25" s="202">
        <v>39.220439532999997</v>
      </c>
      <c r="AN25" s="202">
        <v>39.803930899000001</v>
      </c>
      <c r="AO25" s="202">
        <v>39.315414898</v>
      </c>
      <c r="AP25" s="202">
        <v>38.828345874</v>
      </c>
      <c r="AQ25" s="202">
        <v>38.816300159999997</v>
      </c>
      <c r="AR25" s="202">
        <v>39.325114992000003</v>
      </c>
      <c r="AS25" s="202">
        <v>39.860935466999997</v>
      </c>
      <c r="AT25" s="202">
        <v>40.055521503999998</v>
      </c>
      <c r="AU25" s="202">
        <v>40.281232746000001</v>
      </c>
      <c r="AV25" s="202">
        <v>39.779696096999999</v>
      </c>
      <c r="AW25" s="202">
        <v>39.720099845</v>
      </c>
      <c r="AX25" s="202">
        <v>39.840474503999999</v>
      </c>
      <c r="AY25" s="202">
        <v>39.167272439000001</v>
      </c>
      <c r="AZ25" s="202">
        <v>39.436839999999997</v>
      </c>
      <c r="BA25" s="202">
        <v>39.267140099999999</v>
      </c>
      <c r="BB25" s="202">
        <v>39.124940000000002</v>
      </c>
      <c r="BC25" s="202">
        <v>38.309199473</v>
      </c>
      <c r="BD25" s="202">
        <v>38.385088672000002</v>
      </c>
      <c r="BE25" s="202">
        <v>37.408792556000002</v>
      </c>
      <c r="BF25" s="202">
        <v>36.953586256000001</v>
      </c>
      <c r="BG25" s="202">
        <v>37.715614766000002</v>
      </c>
      <c r="BH25" s="202">
        <v>37.705408263999999</v>
      </c>
      <c r="BI25" s="297">
        <v>37.571871889999997</v>
      </c>
      <c r="BJ25" s="297">
        <v>37.516690625999999</v>
      </c>
      <c r="BK25" s="297">
        <v>37.666606797999997</v>
      </c>
      <c r="BL25" s="297">
        <v>37.656945679000003</v>
      </c>
      <c r="BM25" s="297">
        <v>37.742449411999999</v>
      </c>
      <c r="BN25" s="297">
        <v>37.765898069000002</v>
      </c>
      <c r="BO25" s="297">
        <v>37.830919901000001</v>
      </c>
      <c r="BP25" s="297">
        <v>37.982789826999998</v>
      </c>
      <c r="BQ25" s="297">
        <v>38.031802472000003</v>
      </c>
      <c r="BR25" s="297">
        <v>37.942322550999997</v>
      </c>
      <c r="BS25" s="297">
        <v>38.026442991000003</v>
      </c>
      <c r="BT25" s="297">
        <v>37.919666421000002</v>
      </c>
      <c r="BU25" s="297">
        <v>37.718009115999998</v>
      </c>
      <c r="BV25" s="297">
        <v>37.620711209</v>
      </c>
    </row>
    <row r="26" spans="1:75" ht="11.15" customHeight="1" x14ac:dyDescent="0.2">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365"/>
      <c r="BJ26" s="365"/>
      <c r="BK26" s="365"/>
      <c r="BL26" s="365"/>
      <c r="BM26" s="365"/>
      <c r="BN26" s="365"/>
      <c r="BO26" s="365"/>
      <c r="BP26" s="365"/>
      <c r="BQ26" s="365"/>
      <c r="BR26" s="365"/>
      <c r="BS26" s="365"/>
      <c r="BT26" s="365"/>
      <c r="BU26" s="365"/>
      <c r="BV26" s="365"/>
      <c r="BW26" s="367"/>
    </row>
    <row r="27" spans="1:75" ht="11.15" customHeight="1" x14ac:dyDescent="0.25">
      <c r="B27" s="204" t="s">
        <v>313</v>
      </c>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97"/>
      <c r="BJ27" s="297"/>
      <c r="BK27" s="297"/>
      <c r="BL27" s="297"/>
      <c r="BM27" s="297"/>
      <c r="BN27" s="297"/>
      <c r="BO27" s="297"/>
      <c r="BP27" s="297"/>
      <c r="BQ27" s="297"/>
      <c r="BR27" s="297"/>
      <c r="BS27" s="297"/>
      <c r="BT27" s="297"/>
      <c r="BU27" s="297"/>
      <c r="BV27" s="297"/>
      <c r="BW27" s="367"/>
    </row>
    <row r="28" spans="1:75" ht="11.15" customHeight="1" x14ac:dyDescent="0.25">
      <c r="A28" s="127" t="s">
        <v>529</v>
      </c>
      <c r="B28" s="135" t="s">
        <v>530</v>
      </c>
      <c r="C28" s="202">
        <v>25.37</v>
      </c>
      <c r="D28" s="202">
        <v>25.42</v>
      </c>
      <c r="E28" s="202">
        <v>25.42</v>
      </c>
      <c r="F28" s="202">
        <v>25.37</v>
      </c>
      <c r="G28" s="202">
        <v>25.22</v>
      </c>
      <c r="H28" s="202">
        <v>25.16</v>
      </c>
      <c r="I28" s="202">
        <v>25.06</v>
      </c>
      <c r="J28" s="202">
        <v>25.06</v>
      </c>
      <c r="K28" s="202">
        <v>22.71</v>
      </c>
      <c r="L28" s="202">
        <v>24.31</v>
      </c>
      <c r="M28" s="202">
        <v>24.46</v>
      </c>
      <c r="N28" s="202">
        <v>24.71</v>
      </c>
      <c r="O28" s="202">
        <v>25.13</v>
      </c>
      <c r="P28" s="202">
        <v>25.18</v>
      </c>
      <c r="Q28" s="202">
        <v>25.414999999999999</v>
      </c>
      <c r="R28" s="202">
        <v>25.425000000000001</v>
      </c>
      <c r="S28" s="202">
        <v>25.442917000000001</v>
      </c>
      <c r="T28" s="202">
        <v>25.43</v>
      </c>
      <c r="U28" s="202">
        <v>25.32</v>
      </c>
      <c r="V28" s="202">
        <v>25.26</v>
      </c>
      <c r="W28" s="202">
        <v>25.2</v>
      </c>
      <c r="X28" s="202">
        <v>25.14</v>
      </c>
      <c r="Y28" s="202">
        <v>25.13</v>
      </c>
      <c r="Z28" s="202">
        <v>25.12</v>
      </c>
      <c r="AA28" s="202">
        <v>25.08</v>
      </c>
      <c r="AB28" s="202">
        <v>25.23</v>
      </c>
      <c r="AC28" s="202">
        <v>25.33</v>
      </c>
      <c r="AD28" s="202">
        <v>25.48</v>
      </c>
      <c r="AE28" s="202">
        <v>25.48</v>
      </c>
      <c r="AF28" s="202">
        <v>25.53</v>
      </c>
      <c r="AG28" s="202">
        <v>25.53</v>
      </c>
      <c r="AH28" s="202">
        <v>25.48</v>
      </c>
      <c r="AI28" s="202">
        <v>25.48</v>
      </c>
      <c r="AJ28" s="202">
        <v>25.48</v>
      </c>
      <c r="AK28" s="202">
        <v>25.48</v>
      </c>
      <c r="AL28" s="202">
        <v>25.48</v>
      </c>
      <c r="AM28" s="202">
        <v>25.43</v>
      </c>
      <c r="AN28" s="202">
        <v>25.48</v>
      </c>
      <c r="AO28" s="202">
        <v>25.53</v>
      </c>
      <c r="AP28" s="202">
        <v>25.53</v>
      </c>
      <c r="AQ28" s="202">
        <v>25.43</v>
      </c>
      <c r="AR28" s="202">
        <v>25.43</v>
      </c>
      <c r="AS28" s="202">
        <v>25.52</v>
      </c>
      <c r="AT28" s="202">
        <v>25.57</v>
      </c>
      <c r="AU28" s="202">
        <v>25.55</v>
      </c>
      <c r="AV28" s="202">
        <v>25.65</v>
      </c>
      <c r="AW28" s="202">
        <v>25.66</v>
      </c>
      <c r="AX28" s="202">
        <v>25.66</v>
      </c>
      <c r="AY28" s="202">
        <v>25.85</v>
      </c>
      <c r="AZ28" s="202">
        <v>25.9</v>
      </c>
      <c r="BA28" s="202">
        <v>25.88664</v>
      </c>
      <c r="BB28" s="202">
        <v>25.610250000000001</v>
      </c>
      <c r="BC28" s="202">
        <v>25.680250000000001</v>
      </c>
      <c r="BD28" s="202">
        <v>25.710249999999998</v>
      </c>
      <c r="BE28" s="202">
        <v>25.780249999999999</v>
      </c>
      <c r="BF28" s="202">
        <v>25.930250000000001</v>
      </c>
      <c r="BG28" s="202">
        <v>25.980250000000002</v>
      </c>
      <c r="BH28" s="202">
        <v>26.030249999999999</v>
      </c>
      <c r="BI28" s="297">
        <v>25.930250000000001</v>
      </c>
      <c r="BJ28" s="366">
        <v>25.930250000000001</v>
      </c>
      <c r="BK28" s="366">
        <v>26.291250000000002</v>
      </c>
      <c r="BL28" s="366">
        <v>26.291250000000002</v>
      </c>
      <c r="BM28" s="366">
        <v>26.30125</v>
      </c>
      <c r="BN28" s="366">
        <v>26.30125</v>
      </c>
      <c r="BO28" s="366">
        <v>26.311250000000001</v>
      </c>
      <c r="BP28" s="366">
        <v>26.311250000000001</v>
      </c>
      <c r="BQ28" s="366">
        <v>26.361249999999998</v>
      </c>
      <c r="BR28" s="366">
        <v>26.381250000000001</v>
      </c>
      <c r="BS28" s="366">
        <v>26.421250000000001</v>
      </c>
      <c r="BT28" s="366">
        <v>26.690999999999999</v>
      </c>
      <c r="BU28" s="366">
        <v>26.701000000000001</v>
      </c>
      <c r="BV28" s="366">
        <v>26.701000000000001</v>
      </c>
      <c r="BW28" s="367"/>
    </row>
    <row r="29" spans="1:75" ht="11.15" customHeight="1" x14ac:dyDescent="0.25">
      <c r="A29" s="127" t="s">
        <v>974</v>
      </c>
      <c r="B29" s="135" t="s">
        <v>1228</v>
      </c>
      <c r="C29" s="202">
        <v>6.7560000000000002</v>
      </c>
      <c r="D29" s="202">
        <v>6.6609999999999996</v>
      </c>
      <c r="E29" s="202">
        <v>6.7149999999999999</v>
      </c>
      <c r="F29" s="202">
        <v>6.7850000000000001</v>
      </c>
      <c r="G29" s="202">
        <v>6.6150000000000002</v>
      </c>
      <c r="H29" s="202">
        <v>6.6550000000000002</v>
      </c>
      <c r="I29" s="202">
        <v>6.6550000000000002</v>
      </c>
      <c r="J29" s="202">
        <v>6.6950000000000003</v>
      </c>
      <c r="K29" s="202">
        <v>6.585</v>
      </c>
      <c r="L29" s="202">
        <v>6.5449999999999999</v>
      </c>
      <c r="M29" s="202">
        <v>6.5045859999999998</v>
      </c>
      <c r="N29" s="202">
        <v>6.7450000000000001</v>
      </c>
      <c r="O29" s="202">
        <v>6.36</v>
      </c>
      <c r="P29" s="202">
        <v>5.59</v>
      </c>
      <c r="Q29" s="202">
        <v>5.49</v>
      </c>
      <c r="R29" s="202">
        <v>5.8250000000000002</v>
      </c>
      <c r="S29" s="202">
        <v>5.6849999999999996</v>
      </c>
      <c r="T29" s="202">
        <v>5.44</v>
      </c>
      <c r="U29" s="202">
        <v>5.3849999999999998</v>
      </c>
      <c r="V29" s="202">
        <v>5.33</v>
      </c>
      <c r="W29" s="202">
        <v>5.31</v>
      </c>
      <c r="X29" s="202">
        <v>5.6</v>
      </c>
      <c r="Y29" s="202">
        <v>6.16</v>
      </c>
      <c r="Z29" s="202">
        <v>6.16</v>
      </c>
      <c r="AA29" s="202">
        <v>5.91</v>
      </c>
      <c r="AB29" s="202">
        <v>6.23</v>
      </c>
      <c r="AC29" s="202">
        <v>6.22</v>
      </c>
      <c r="AD29" s="202">
        <v>6.05</v>
      </c>
      <c r="AE29" s="202">
        <v>6.125</v>
      </c>
      <c r="AF29" s="202">
        <v>6.11</v>
      </c>
      <c r="AG29" s="202">
        <v>6.05</v>
      </c>
      <c r="AH29" s="202">
        <v>5.86</v>
      </c>
      <c r="AI29" s="202">
        <v>5.96</v>
      </c>
      <c r="AJ29" s="202">
        <v>5.9749999999999996</v>
      </c>
      <c r="AK29" s="202">
        <v>5.98</v>
      </c>
      <c r="AL29" s="202">
        <v>5.99</v>
      </c>
      <c r="AM29" s="202">
        <v>5.76</v>
      </c>
      <c r="AN29" s="202">
        <v>6</v>
      </c>
      <c r="AO29" s="202">
        <v>5.75</v>
      </c>
      <c r="AP29" s="202">
        <v>5.67</v>
      </c>
      <c r="AQ29" s="202">
        <v>5.35</v>
      </c>
      <c r="AR29" s="202">
        <v>5.32</v>
      </c>
      <c r="AS29" s="202">
        <v>4.9800000000000004</v>
      </c>
      <c r="AT29" s="202">
        <v>5.5</v>
      </c>
      <c r="AU29" s="202">
        <v>5.57</v>
      </c>
      <c r="AV29" s="202">
        <v>5.585</v>
      </c>
      <c r="AW29" s="202">
        <v>5.46</v>
      </c>
      <c r="AX29" s="202">
        <v>5.6</v>
      </c>
      <c r="AY29" s="202">
        <v>5.7450000000000001</v>
      </c>
      <c r="AZ29" s="202">
        <v>5.73</v>
      </c>
      <c r="BA29" s="202">
        <v>5.6550000000000002</v>
      </c>
      <c r="BB29" s="202">
        <v>5.6</v>
      </c>
      <c r="BC29" s="202">
        <v>5.8949999999999996</v>
      </c>
      <c r="BD29" s="202">
        <v>5.8550000000000004</v>
      </c>
      <c r="BE29" s="202">
        <v>5.79</v>
      </c>
      <c r="BF29" s="202">
        <v>5.7850000000000001</v>
      </c>
      <c r="BG29" s="202">
        <v>5.8449999999999998</v>
      </c>
      <c r="BH29" s="202">
        <v>5.9249999999999998</v>
      </c>
      <c r="BI29" s="297">
        <v>5.7549999999999999</v>
      </c>
      <c r="BJ29" s="366">
        <v>5.7649999999999997</v>
      </c>
      <c r="BK29" s="366">
        <v>5.729965</v>
      </c>
      <c r="BL29" s="366">
        <v>5.7291249999999998</v>
      </c>
      <c r="BM29" s="366">
        <v>5.7282849999999996</v>
      </c>
      <c r="BN29" s="366">
        <v>5.7224440000000003</v>
      </c>
      <c r="BO29" s="366">
        <v>5.7216040000000001</v>
      </c>
      <c r="BP29" s="366">
        <v>5.7187640000000002</v>
      </c>
      <c r="BQ29" s="366">
        <v>5.7129240000000001</v>
      </c>
      <c r="BR29" s="366">
        <v>5.7120829999999998</v>
      </c>
      <c r="BS29" s="366">
        <v>5.7112429999999996</v>
      </c>
      <c r="BT29" s="366">
        <v>5.7054029999999996</v>
      </c>
      <c r="BU29" s="366">
        <v>5.7045630000000003</v>
      </c>
      <c r="BV29" s="366">
        <v>5.703722</v>
      </c>
      <c r="BW29" s="367"/>
    </row>
    <row r="30" spans="1:75" ht="11.15" customHeight="1" x14ac:dyDescent="0.25">
      <c r="A30" s="127" t="s">
        <v>542</v>
      </c>
      <c r="B30" s="135" t="s">
        <v>78</v>
      </c>
      <c r="C30" s="202">
        <v>32.125999999999998</v>
      </c>
      <c r="D30" s="202">
        <v>32.081000000000003</v>
      </c>
      <c r="E30" s="202">
        <v>32.134999999999998</v>
      </c>
      <c r="F30" s="202">
        <v>32.155000000000001</v>
      </c>
      <c r="G30" s="202">
        <v>31.835000000000001</v>
      </c>
      <c r="H30" s="202">
        <v>31.815000000000001</v>
      </c>
      <c r="I30" s="202">
        <v>31.715</v>
      </c>
      <c r="J30" s="202">
        <v>31.754999999999999</v>
      </c>
      <c r="K30" s="202">
        <v>29.295000000000002</v>
      </c>
      <c r="L30" s="202">
        <v>30.855</v>
      </c>
      <c r="M30" s="202">
        <v>30.964586000000001</v>
      </c>
      <c r="N30" s="202">
        <v>31.454999999999998</v>
      </c>
      <c r="O30" s="202">
        <v>31.49</v>
      </c>
      <c r="P30" s="202">
        <v>30.77</v>
      </c>
      <c r="Q30" s="202">
        <v>30.905000000000001</v>
      </c>
      <c r="R30" s="202">
        <v>31.25</v>
      </c>
      <c r="S30" s="202">
        <v>31.127917</v>
      </c>
      <c r="T30" s="202">
        <v>30.87</v>
      </c>
      <c r="U30" s="202">
        <v>30.704999999999998</v>
      </c>
      <c r="V30" s="202">
        <v>30.59</v>
      </c>
      <c r="W30" s="202">
        <v>30.51</v>
      </c>
      <c r="X30" s="202">
        <v>30.74</v>
      </c>
      <c r="Y30" s="202">
        <v>31.29</v>
      </c>
      <c r="Z30" s="202">
        <v>31.28</v>
      </c>
      <c r="AA30" s="202">
        <v>30.99</v>
      </c>
      <c r="AB30" s="202">
        <v>31.46</v>
      </c>
      <c r="AC30" s="202">
        <v>31.55</v>
      </c>
      <c r="AD30" s="202">
        <v>31.53</v>
      </c>
      <c r="AE30" s="202">
        <v>31.605</v>
      </c>
      <c r="AF30" s="202">
        <v>31.64</v>
      </c>
      <c r="AG30" s="202">
        <v>31.58</v>
      </c>
      <c r="AH30" s="202">
        <v>31.34</v>
      </c>
      <c r="AI30" s="202">
        <v>31.44</v>
      </c>
      <c r="AJ30" s="202">
        <v>31.454999999999998</v>
      </c>
      <c r="AK30" s="202">
        <v>31.46</v>
      </c>
      <c r="AL30" s="202">
        <v>31.47</v>
      </c>
      <c r="AM30" s="202">
        <v>31.19</v>
      </c>
      <c r="AN30" s="202">
        <v>31.48</v>
      </c>
      <c r="AO30" s="202">
        <v>31.28</v>
      </c>
      <c r="AP30" s="202">
        <v>31.2</v>
      </c>
      <c r="AQ30" s="202">
        <v>30.78</v>
      </c>
      <c r="AR30" s="202">
        <v>30.75</v>
      </c>
      <c r="AS30" s="202">
        <v>30.5</v>
      </c>
      <c r="AT30" s="202">
        <v>31.07</v>
      </c>
      <c r="AU30" s="202">
        <v>31.12</v>
      </c>
      <c r="AV30" s="202">
        <v>31.234999999999999</v>
      </c>
      <c r="AW30" s="202">
        <v>31.12</v>
      </c>
      <c r="AX30" s="202">
        <v>31.26</v>
      </c>
      <c r="AY30" s="202">
        <v>31.594999999999999</v>
      </c>
      <c r="AZ30" s="202">
        <v>31.63</v>
      </c>
      <c r="BA30" s="202">
        <v>31.541640000000001</v>
      </c>
      <c r="BB30" s="202">
        <v>31.210249999999998</v>
      </c>
      <c r="BC30" s="202">
        <v>31.57525</v>
      </c>
      <c r="BD30" s="202">
        <v>31.565249999999999</v>
      </c>
      <c r="BE30" s="202">
        <v>31.570250000000001</v>
      </c>
      <c r="BF30" s="202">
        <v>31.715250000000001</v>
      </c>
      <c r="BG30" s="202">
        <v>31.82525</v>
      </c>
      <c r="BH30" s="202">
        <v>31.955249999999999</v>
      </c>
      <c r="BI30" s="297">
        <v>31.68525</v>
      </c>
      <c r="BJ30" s="297">
        <v>31.695250000000001</v>
      </c>
      <c r="BK30" s="297">
        <v>32.021214999999998</v>
      </c>
      <c r="BL30" s="297">
        <v>32.020375000000001</v>
      </c>
      <c r="BM30" s="297">
        <v>32.029535000000003</v>
      </c>
      <c r="BN30" s="297">
        <v>32.023693999999999</v>
      </c>
      <c r="BO30" s="297">
        <v>32.032854</v>
      </c>
      <c r="BP30" s="297">
        <v>32.030014000000001</v>
      </c>
      <c r="BQ30" s="297">
        <v>32.074173999999999</v>
      </c>
      <c r="BR30" s="297">
        <v>32.093333000000001</v>
      </c>
      <c r="BS30" s="297">
        <v>32.132492999999997</v>
      </c>
      <c r="BT30" s="297">
        <v>32.396402999999999</v>
      </c>
      <c r="BU30" s="297">
        <v>32.405563000000001</v>
      </c>
      <c r="BV30" s="297">
        <v>32.404722</v>
      </c>
      <c r="BW30" s="367"/>
    </row>
    <row r="31" spans="1:75" ht="11.15" customHeight="1" x14ac:dyDescent="0.25">
      <c r="B31" s="134"/>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97"/>
      <c r="BJ31" s="297"/>
      <c r="BK31" s="297"/>
      <c r="BL31" s="297"/>
      <c r="BM31" s="297"/>
      <c r="BN31" s="297"/>
      <c r="BO31" s="297"/>
      <c r="BP31" s="297"/>
      <c r="BQ31" s="297"/>
      <c r="BR31" s="297"/>
      <c r="BS31" s="297"/>
      <c r="BT31" s="297"/>
      <c r="BU31" s="297"/>
      <c r="BV31" s="297"/>
      <c r="BW31" s="367"/>
    </row>
    <row r="32" spans="1:75" ht="11.15" customHeight="1" x14ac:dyDescent="0.25">
      <c r="B32" s="204" t="s">
        <v>13</v>
      </c>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97"/>
      <c r="BJ32" s="297"/>
      <c r="BK32" s="297"/>
      <c r="BL32" s="297"/>
      <c r="BM32" s="297"/>
      <c r="BN32" s="297"/>
      <c r="BO32" s="297"/>
      <c r="BP32" s="297"/>
      <c r="BQ32" s="297"/>
      <c r="BR32" s="297"/>
      <c r="BS32" s="297"/>
      <c r="BT32" s="297"/>
      <c r="BU32" s="297"/>
      <c r="BV32" s="297"/>
      <c r="BW32" s="367"/>
    </row>
    <row r="33" spans="1:75" ht="11.15" customHeight="1" x14ac:dyDescent="0.25">
      <c r="A33" s="127" t="s">
        <v>531</v>
      </c>
      <c r="B33" s="135" t="s">
        <v>530</v>
      </c>
      <c r="C33" s="202">
        <v>2.02</v>
      </c>
      <c r="D33" s="202">
        <v>1.99</v>
      </c>
      <c r="E33" s="202">
        <v>2.5299999999999998</v>
      </c>
      <c r="F33" s="202">
        <v>2.5</v>
      </c>
      <c r="G33" s="202">
        <v>2.5</v>
      </c>
      <c r="H33" s="202">
        <v>2.39</v>
      </c>
      <c r="I33" s="202">
        <v>2.71</v>
      </c>
      <c r="J33" s="202">
        <v>2.5099999999999998</v>
      </c>
      <c r="K33" s="202">
        <v>1.61</v>
      </c>
      <c r="L33" s="202">
        <v>1.71</v>
      </c>
      <c r="M33" s="202">
        <v>1.96</v>
      </c>
      <c r="N33" s="202">
        <v>2.5499999999999998</v>
      </c>
      <c r="O33" s="202">
        <v>2.82</v>
      </c>
      <c r="P33" s="202">
        <v>2.82</v>
      </c>
      <c r="Q33" s="202">
        <v>2.7149999999999999</v>
      </c>
      <c r="R33" s="202">
        <v>0.63918918919000001</v>
      </c>
      <c r="S33" s="202">
        <v>5.9979170000000002</v>
      </c>
      <c r="T33" s="202">
        <v>7.59</v>
      </c>
      <c r="U33" s="202">
        <v>6.71</v>
      </c>
      <c r="V33" s="202">
        <v>5.78</v>
      </c>
      <c r="W33" s="202">
        <v>5.79</v>
      </c>
      <c r="X33" s="202">
        <v>5.67</v>
      </c>
      <c r="Y33" s="202">
        <v>5.54</v>
      </c>
      <c r="Z33" s="202">
        <v>5.37</v>
      </c>
      <c r="AA33" s="202">
        <v>5.13</v>
      </c>
      <c r="AB33" s="202">
        <v>5.94</v>
      </c>
      <c r="AC33" s="202">
        <v>5.94</v>
      </c>
      <c r="AD33" s="202">
        <v>5.94</v>
      </c>
      <c r="AE33" s="202">
        <v>5.548</v>
      </c>
      <c r="AF33" s="202">
        <v>5.0599999999999996</v>
      </c>
      <c r="AG33" s="202">
        <v>4.4400000000000004</v>
      </c>
      <c r="AH33" s="202">
        <v>4.1849999999999996</v>
      </c>
      <c r="AI33" s="202">
        <v>3.9950000000000001</v>
      </c>
      <c r="AJ33" s="202">
        <v>3.7</v>
      </c>
      <c r="AK33" s="202">
        <v>3.4950000000000001</v>
      </c>
      <c r="AL33" s="202">
        <v>3.38</v>
      </c>
      <c r="AM33" s="202">
        <v>3.19</v>
      </c>
      <c r="AN33" s="202">
        <v>2.7749999999999999</v>
      </c>
      <c r="AO33" s="202">
        <v>3.0101788618</v>
      </c>
      <c r="AP33" s="202">
        <v>2.5502290076</v>
      </c>
      <c r="AQ33" s="202">
        <v>2.5358673481</v>
      </c>
      <c r="AR33" s="202">
        <v>2.33</v>
      </c>
      <c r="AS33" s="202">
        <v>1.9601005025</v>
      </c>
      <c r="AT33" s="202">
        <v>1.53</v>
      </c>
      <c r="AU33" s="202">
        <v>1.46</v>
      </c>
      <c r="AV33" s="202">
        <v>2.04</v>
      </c>
      <c r="AW33" s="202">
        <v>2.37</v>
      </c>
      <c r="AX33" s="202">
        <v>2.42</v>
      </c>
      <c r="AY33" s="202">
        <v>3.31</v>
      </c>
      <c r="AZ33" s="202">
        <v>3.13</v>
      </c>
      <c r="BA33" s="202">
        <v>2.8766400000000001</v>
      </c>
      <c r="BB33" s="202">
        <v>2.5002499999999999</v>
      </c>
      <c r="BC33" s="202">
        <v>3.3602500000000002</v>
      </c>
      <c r="BD33" s="202">
        <v>3.20025</v>
      </c>
      <c r="BE33" s="202">
        <v>4.0302499999999997</v>
      </c>
      <c r="BF33" s="202">
        <v>4.4202500000000002</v>
      </c>
      <c r="BG33" s="202">
        <v>3.91025</v>
      </c>
      <c r="BH33" s="202">
        <v>4.1202500000000004</v>
      </c>
      <c r="BI33" s="297">
        <v>4.1302500000000002</v>
      </c>
      <c r="BJ33" s="366">
        <v>4.1302500000000002</v>
      </c>
      <c r="BK33" s="366">
        <v>4.3312499999999998</v>
      </c>
      <c r="BL33" s="366">
        <v>4.3312499999999998</v>
      </c>
      <c r="BM33" s="366">
        <v>4.2312500000000002</v>
      </c>
      <c r="BN33" s="366">
        <v>4.1812500000000004</v>
      </c>
      <c r="BO33" s="366">
        <v>4.1312499999999996</v>
      </c>
      <c r="BP33" s="366">
        <v>4.03125</v>
      </c>
      <c r="BQ33" s="366">
        <v>4.03125</v>
      </c>
      <c r="BR33" s="366">
        <v>4.03125</v>
      </c>
      <c r="BS33" s="366">
        <v>4.03125</v>
      </c>
      <c r="BT33" s="366">
        <v>4.4009999999999998</v>
      </c>
      <c r="BU33" s="366">
        <v>4.601</v>
      </c>
      <c r="BV33" s="366">
        <v>4.7009999999999996</v>
      </c>
      <c r="BW33" s="367"/>
    </row>
    <row r="34" spans="1:75" ht="11.15" customHeight="1" x14ac:dyDescent="0.25">
      <c r="A34" s="127" t="s">
        <v>975</v>
      </c>
      <c r="B34" s="135" t="s">
        <v>1228</v>
      </c>
      <c r="C34" s="202">
        <v>0</v>
      </c>
      <c r="D34" s="202">
        <v>0</v>
      </c>
      <c r="E34" s="202">
        <v>0</v>
      </c>
      <c r="F34" s="202">
        <v>0</v>
      </c>
      <c r="G34" s="202">
        <v>0</v>
      </c>
      <c r="H34" s="202">
        <v>0</v>
      </c>
      <c r="I34" s="202">
        <v>0</v>
      </c>
      <c r="J34" s="202">
        <v>0</v>
      </c>
      <c r="K34" s="202">
        <v>0</v>
      </c>
      <c r="L34" s="202">
        <v>0</v>
      </c>
      <c r="M34" s="202">
        <v>0</v>
      </c>
      <c r="N34" s="202">
        <v>0</v>
      </c>
      <c r="O34" s="202">
        <v>0</v>
      </c>
      <c r="P34" s="202">
        <v>0</v>
      </c>
      <c r="Q34" s="202">
        <v>0</v>
      </c>
      <c r="R34" s="202">
        <v>0.43581081081</v>
      </c>
      <c r="S34" s="202">
        <v>0.82</v>
      </c>
      <c r="T34" s="202">
        <v>0.93</v>
      </c>
      <c r="U34" s="202">
        <v>1.02</v>
      </c>
      <c r="V34" s="202">
        <v>0.87</v>
      </c>
      <c r="W34" s="202">
        <v>0.745</v>
      </c>
      <c r="X34" s="202">
        <v>0.75</v>
      </c>
      <c r="Y34" s="202">
        <v>0.68</v>
      </c>
      <c r="Z34" s="202">
        <v>0.65500000000000003</v>
      </c>
      <c r="AA34" s="202">
        <v>0.55500000000000005</v>
      </c>
      <c r="AB34" s="202">
        <v>0.64500000000000002</v>
      </c>
      <c r="AC34" s="202">
        <v>0.58499999999999996</v>
      </c>
      <c r="AD34" s="202">
        <v>0.59499999999999997</v>
      </c>
      <c r="AE34" s="202">
        <v>0.59499999999999997</v>
      </c>
      <c r="AF34" s="202">
        <v>0.56499999999999995</v>
      </c>
      <c r="AG34" s="202">
        <v>0.42</v>
      </c>
      <c r="AH34" s="202">
        <v>0.45</v>
      </c>
      <c r="AI34" s="202">
        <v>0.34</v>
      </c>
      <c r="AJ34" s="202">
        <v>0.38</v>
      </c>
      <c r="AK34" s="202">
        <v>0.21</v>
      </c>
      <c r="AL34" s="202">
        <v>0.22</v>
      </c>
      <c r="AM34" s="202">
        <v>0.18</v>
      </c>
      <c r="AN34" s="202">
        <v>0.13</v>
      </c>
      <c r="AO34" s="202">
        <v>5.4821138211000001E-2</v>
      </c>
      <c r="AP34" s="202">
        <v>5.9770992366000003E-2</v>
      </c>
      <c r="AQ34" s="202">
        <v>0.13947865191</v>
      </c>
      <c r="AR34" s="202">
        <v>0.12</v>
      </c>
      <c r="AS34" s="202">
        <v>1.9899497487000001E-2</v>
      </c>
      <c r="AT34" s="202">
        <v>0.01</v>
      </c>
      <c r="AU34" s="202">
        <v>0.01</v>
      </c>
      <c r="AV34" s="202">
        <v>0</v>
      </c>
      <c r="AW34" s="202">
        <v>0.02</v>
      </c>
      <c r="AX34" s="202">
        <v>0.02</v>
      </c>
      <c r="AY34" s="202">
        <v>0.02</v>
      </c>
      <c r="AZ34" s="202">
        <v>0.02</v>
      </c>
      <c r="BA34" s="202">
        <v>0.03</v>
      </c>
      <c r="BB34" s="202">
        <v>0.02</v>
      </c>
      <c r="BC34" s="202">
        <v>0.05</v>
      </c>
      <c r="BD34" s="202">
        <v>0.08</v>
      </c>
      <c r="BE34" s="202">
        <v>7.0000000000000007E-2</v>
      </c>
      <c r="BF34" s="202">
        <v>0.09</v>
      </c>
      <c r="BG34" s="202">
        <v>0.08</v>
      </c>
      <c r="BH34" s="202">
        <v>7.0000000000000007E-2</v>
      </c>
      <c r="BI34" s="297">
        <v>7.0000000000000007E-2</v>
      </c>
      <c r="BJ34" s="366">
        <v>7.0000000000000007E-2</v>
      </c>
      <c r="BK34" s="366">
        <v>0.06</v>
      </c>
      <c r="BL34" s="366">
        <v>0.06</v>
      </c>
      <c r="BM34" s="366">
        <v>0.06</v>
      </c>
      <c r="BN34" s="366">
        <v>0.06</v>
      </c>
      <c r="BO34" s="366">
        <v>0.06</v>
      </c>
      <c r="BP34" s="366">
        <v>0.06</v>
      </c>
      <c r="BQ34" s="366">
        <v>0.06</v>
      </c>
      <c r="BR34" s="366">
        <v>0.06</v>
      </c>
      <c r="BS34" s="366">
        <v>0.06</v>
      </c>
      <c r="BT34" s="366">
        <v>0.06</v>
      </c>
      <c r="BU34" s="366">
        <v>0.06</v>
      </c>
      <c r="BV34" s="366">
        <v>0.06</v>
      </c>
      <c r="BW34" s="367"/>
    </row>
    <row r="35" spans="1:75" ht="11.15" customHeight="1" x14ac:dyDescent="0.25">
      <c r="A35" s="127" t="s">
        <v>785</v>
      </c>
      <c r="B35" s="135" t="s">
        <v>78</v>
      </c>
      <c r="C35" s="202">
        <v>2.02</v>
      </c>
      <c r="D35" s="202">
        <v>1.99</v>
      </c>
      <c r="E35" s="202">
        <v>2.5299999999999998</v>
      </c>
      <c r="F35" s="202">
        <v>2.5</v>
      </c>
      <c r="G35" s="202">
        <v>2.5</v>
      </c>
      <c r="H35" s="202">
        <v>2.39</v>
      </c>
      <c r="I35" s="202">
        <v>2.71</v>
      </c>
      <c r="J35" s="202">
        <v>2.5099999999999998</v>
      </c>
      <c r="K35" s="202">
        <v>1.61</v>
      </c>
      <c r="L35" s="202">
        <v>1.71</v>
      </c>
      <c r="M35" s="202">
        <v>1.96</v>
      </c>
      <c r="N35" s="202">
        <v>2.5499999999999998</v>
      </c>
      <c r="O35" s="202">
        <v>2.82</v>
      </c>
      <c r="P35" s="202">
        <v>2.82</v>
      </c>
      <c r="Q35" s="202">
        <v>2.7149999999999999</v>
      </c>
      <c r="R35" s="202">
        <v>1.075</v>
      </c>
      <c r="S35" s="202">
        <v>6.8179169999999996</v>
      </c>
      <c r="T35" s="202">
        <v>8.52</v>
      </c>
      <c r="U35" s="202">
        <v>7.73</v>
      </c>
      <c r="V35" s="202">
        <v>6.65</v>
      </c>
      <c r="W35" s="202">
        <v>6.5350000000000001</v>
      </c>
      <c r="X35" s="202">
        <v>6.42</v>
      </c>
      <c r="Y35" s="202">
        <v>6.22</v>
      </c>
      <c r="Z35" s="202">
        <v>6.0250000000000004</v>
      </c>
      <c r="AA35" s="202">
        <v>5.6849999999999996</v>
      </c>
      <c r="AB35" s="202">
        <v>6.585</v>
      </c>
      <c r="AC35" s="202">
        <v>6.5250000000000004</v>
      </c>
      <c r="AD35" s="202">
        <v>6.5350000000000001</v>
      </c>
      <c r="AE35" s="202">
        <v>6.1429999999999998</v>
      </c>
      <c r="AF35" s="202">
        <v>5.625</v>
      </c>
      <c r="AG35" s="202">
        <v>4.8600000000000003</v>
      </c>
      <c r="AH35" s="202">
        <v>4.6349999999999998</v>
      </c>
      <c r="AI35" s="202">
        <v>4.335</v>
      </c>
      <c r="AJ35" s="202">
        <v>4.08</v>
      </c>
      <c r="AK35" s="202">
        <v>3.7050000000000001</v>
      </c>
      <c r="AL35" s="202">
        <v>3.6</v>
      </c>
      <c r="AM35" s="202">
        <v>3.37</v>
      </c>
      <c r="AN35" s="202">
        <v>2.9049999999999998</v>
      </c>
      <c r="AO35" s="202">
        <v>3.0649999999999999</v>
      </c>
      <c r="AP35" s="202">
        <v>2.61</v>
      </c>
      <c r="AQ35" s="202">
        <v>2.6753459999999998</v>
      </c>
      <c r="AR35" s="202">
        <v>2.4500000000000002</v>
      </c>
      <c r="AS35" s="202">
        <v>1.98</v>
      </c>
      <c r="AT35" s="202">
        <v>1.54</v>
      </c>
      <c r="AU35" s="202">
        <v>1.47</v>
      </c>
      <c r="AV35" s="202">
        <v>2.04</v>
      </c>
      <c r="AW35" s="202">
        <v>2.39</v>
      </c>
      <c r="AX35" s="202">
        <v>2.44</v>
      </c>
      <c r="AY35" s="202">
        <v>3.33</v>
      </c>
      <c r="AZ35" s="202">
        <v>3.15</v>
      </c>
      <c r="BA35" s="202">
        <v>2.9066399999999999</v>
      </c>
      <c r="BB35" s="202">
        <v>2.5202499999999999</v>
      </c>
      <c r="BC35" s="202">
        <v>3.41025</v>
      </c>
      <c r="BD35" s="202">
        <v>3.2802500000000001</v>
      </c>
      <c r="BE35" s="202">
        <v>4.10025</v>
      </c>
      <c r="BF35" s="202">
        <v>4.5102500000000001</v>
      </c>
      <c r="BG35" s="202">
        <v>3.9902500000000001</v>
      </c>
      <c r="BH35" s="202">
        <v>4.1902499999999998</v>
      </c>
      <c r="BI35" s="297">
        <v>4.2002499999999996</v>
      </c>
      <c r="BJ35" s="297">
        <v>4.2002499999999996</v>
      </c>
      <c r="BK35" s="297">
        <v>4.3912500000000003</v>
      </c>
      <c r="BL35" s="297">
        <v>4.3912500000000003</v>
      </c>
      <c r="BM35" s="297">
        <v>4.2912499999999998</v>
      </c>
      <c r="BN35" s="297">
        <v>4.24125</v>
      </c>
      <c r="BO35" s="297">
        <v>4.1912500000000001</v>
      </c>
      <c r="BP35" s="297">
        <v>4.0912499999999996</v>
      </c>
      <c r="BQ35" s="297">
        <v>4.0912499999999996</v>
      </c>
      <c r="BR35" s="297">
        <v>4.0912499999999996</v>
      </c>
      <c r="BS35" s="297">
        <v>4.0912499999999996</v>
      </c>
      <c r="BT35" s="297">
        <v>4.4610000000000003</v>
      </c>
      <c r="BU35" s="297">
        <v>4.6609999999999996</v>
      </c>
      <c r="BV35" s="297">
        <v>4.7610000000000001</v>
      </c>
      <c r="BW35" s="367"/>
    </row>
    <row r="36" spans="1:75" ht="11.15" customHeight="1" x14ac:dyDescent="0.25">
      <c r="B36" s="135"/>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97"/>
      <c r="BJ36" s="297"/>
      <c r="BK36" s="297"/>
      <c r="BL36" s="297"/>
      <c r="BM36" s="297"/>
      <c r="BN36" s="297"/>
      <c r="BO36" s="297"/>
      <c r="BP36" s="297"/>
      <c r="BQ36" s="297"/>
      <c r="BR36" s="297"/>
      <c r="BS36" s="297"/>
      <c r="BT36" s="297"/>
      <c r="BU36" s="297"/>
      <c r="BV36" s="297"/>
      <c r="BW36" s="367"/>
    </row>
    <row r="37" spans="1:75" ht="11.15" customHeight="1" x14ac:dyDescent="0.25">
      <c r="A37" s="127" t="s">
        <v>859</v>
      </c>
      <c r="B37" s="136" t="s">
        <v>860</v>
      </c>
      <c r="C37" s="203">
        <v>2.4987419355</v>
      </c>
      <c r="D37" s="203">
        <v>2.6718571429</v>
      </c>
      <c r="E37" s="203">
        <v>2.1960000000000002</v>
      </c>
      <c r="F37" s="203">
        <v>2.202</v>
      </c>
      <c r="G37" s="203">
        <v>2.5979999999999999</v>
      </c>
      <c r="H37" s="203">
        <v>2.6040000000000001</v>
      </c>
      <c r="I37" s="203">
        <v>2.6960000000000002</v>
      </c>
      <c r="J37" s="203">
        <v>2.746</v>
      </c>
      <c r="K37" s="203">
        <v>4.1609999999999996</v>
      </c>
      <c r="L37" s="203">
        <v>2.85</v>
      </c>
      <c r="M37" s="203">
        <v>2.83</v>
      </c>
      <c r="N37" s="203">
        <v>3.0019999999999998</v>
      </c>
      <c r="O37" s="203">
        <v>3.1160000000000001</v>
      </c>
      <c r="P37" s="203">
        <v>3.77</v>
      </c>
      <c r="Q37" s="203">
        <v>3.972</v>
      </c>
      <c r="R37" s="203">
        <v>3.8490000000000002</v>
      </c>
      <c r="S37" s="203">
        <v>3.9390000000000001</v>
      </c>
      <c r="T37" s="203">
        <v>4.1589999999999998</v>
      </c>
      <c r="U37" s="203">
        <v>4.1749999999999998</v>
      </c>
      <c r="V37" s="203">
        <v>4.1100000000000003</v>
      </c>
      <c r="W37" s="203">
        <v>4.0599999999999996</v>
      </c>
      <c r="X37" s="203">
        <v>3.68</v>
      </c>
      <c r="Y37" s="203">
        <v>2.97</v>
      </c>
      <c r="Z37" s="203">
        <v>2.8675000000000002</v>
      </c>
      <c r="AA37" s="203">
        <v>2.8639999999999999</v>
      </c>
      <c r="AB37" s="203">
        <v>2.3540000000000001</v>
      </c>
      <c r="AC37" s="203">
        <v>2.23</v>
      </c>
      <c r="AD37" s="203">
        <v>2.2155</v>
      </c>
      <c r="AE37" s="203">
        <v>2.105</v>
      </c>
      <c r="AF37" s="203">
        <v>2.0499999999999998</v>
      </c>
      <c r="AG37" s="203">
        <v>2.0459999999999998</v>
      </c>
      <c r="AH37" s="203">
        <v>2.266</v>
      </c>
      <c r="AI37" s="203">
        <v>2.14</v>
      </c>
      <c r="AJ37" s="203">
        <v>2.0459999999999998</v>
      </c>
      <c r="AK37" s="203">
        <v>2.0259999999999998</v>
      </c>
      <c r="AL37" s="203">
        <v>2.016</v>
      </c>
      <c r="AM37" s="203">
        <v>2.0840000000000001</v>
      </c>
      <c r="AN37" s="203">
        <v>1.8640000000000001</v>
      </c>
      <c r="AO37" s="203">
        <v>1.994</v>
      </c>
      <c r="AP37" s="203">
        <v>2.1040000000000001</v>
      </c>
      <c r="AQ37" s="203">
        <v>2.5640000000000001</v>
      </c>
      <c r="AR37" s="203">
        <v>2.5939999999999999</v>
      </c>
      <c r="AS37" s="203">
        <v>2.8919999999999999</v>
      </c>
      <c r="AT37" s="203">
        <v>2.31</v>
      </c>
      <c r="AU37" s="203">
        <v>2.2999999999999998</v>
      </c>
      <c r="AV37" s="203">
        <v>2.1419999999999999</v>
      </c>
      <c r="AW37" s="203">
        <v>2.1579999999999999</v>
      </c>
      <c r="AX37" s="203">
        <v>2.1059999999999999</v>
      </c>
      <c r="AY37" s="203">
        <v>2.0099999999999998</v>
      </c>
      <c r="AZ37" s="203">
        <v>1.8979999999999999</v>
      </c>
      <c r="BA37" s="203">
        <v>1.9113599999999999</v>
      </c>
      <c r="BB37" s="203">
        <v>2.3377500000000002</v>
      </c>
      <c r="BC37" s="203">
        <v>2.0297499999999999</v>
      </c>
      <c r="BD37" s="203">
        <v>2.0277500000000002</v>
      </c>
      <c r="BE37" s="203">
        <v>2.1197499999999998</v>
      </c>
      <c r="BF37" s="203">
        <v>1.9697499999999999</v>
      </c>
      <c r="BG37" s="203">
        <v>1.75275</v>
      </c>
      <c r="BH37" s="203">
        <v>1.69475</v>
      </c>
      <c r="BI37" s="465" t="s">
        <v>1431</v>
      </c>
      <c r="BJ37" s="465" t="s">
        <v>1431</v>
      </c>
      <c r="BK37" s="465" t="s">
        <v>1431</v>
      </c>
      <c r="BL37" s="465" t="s">
        <v>1431</v>
      </c>
      <c r="BM37" s="465" t="s">
        <v>1431</v>
      </c>
      <c r="BN37" s="465" t="s">
        <v>1431</v>
      </c>
      <c r="BO37" s="465" t="s">
        <v>1431</v>
      </c>
      <c r="BP37" s="465" t="s">
        <v>1431</v>
      </c>
      <c r="BQ37" s="465" t="s">
        <v>1431</v>
      </c>
      <c r="BR37" s="465" t="s">
        <v>1431</v>
      </c>
      <c r="BS37" s="465" t="s">
        <v>1431</v>
      </c>
      <c r="BT37" s="465" t="s">
        <v>1431</v>
      </c>
      <c r="BU37" s="465" t="s">
        <v>1431</v>
      </c>
      <c r="BV37" s="465" t="s">
        <v>1431</v>
      </c>
      <c r="BW37" s="367"/>
    </row>
    <row r="38" spans="1:75" ht="12" customHeight="1" x14ac:dyDescent="0.25">
      <c r="B38" s="635" t="s">
        <v>973</v>
      </c>
      <c r="C38" s="615"/>
      <c r="D38" s="615"/>
      <c r="E38" s="615"/>
      <c r="F38" s="615"/>
      <c r="G38" s="615"/>
      <c r="H38" s="615"/>
      <c r="I38" s="615"/>
      <c r="J38" s="615"/>
      <c r="K38" s="615"/>
      <c r="L38" s="615"/>
      <c r="M38" s="615"/>
      <c r="N38" s="615"/>
      <c r="O38" s="615"/>
      <c r="P38" s="615"/>
      <c r="Q38" s="615"/>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367"/>
    </row>
    <row r="39" spans="1:75" ht="12" customHeight="1" x14ac:dyDescent="0.2">
      <c r="B39" s="636" t="s">
        <v>1370</v>
      </c>
      <c r="C39" s="614"/>
      <c r="D39" s="614"/>
      <c r="E39" s="614"/>
      <c r="F39" s="614"/>
      <c r="G39" s="614"/>
      <c r="H39" s="614"/>
      <c r="I39" s="614"/>
      <c r="J39" s="614"/>
      <c r="K39" s="614"/>
      <c r="L39" s="614"/>
      <c r="M39" s="614"/>
      <c r="N39" s="614"/>
      <c r="O39" s="614"/>
      <c r="P39" s="614"/>
      <c r="Q39" s="615"/>
      <c r="BD39" s="367"/>
      <c r="BE39" s="367"/>
      <c r="BF39" s="367"/>
      <c r="BK39" s="367"/>
      <c r="BL39" s="367"/>
      <c r="BM39" s="367"/>
      <c r="BN39" s="367"/>
      <c r="BO39" s="367"/>
      <c r="BP39" s="367"/>
      <c r="BQ39" s="367"/>
      <c r="BR39" s="367"/>
      <c r="BS39" s="367"/>
      <c r="BT39" s="367"/>
      <c r="BU39" s="367"/>
      <c r="BV39" s="367"/>
      <c r="BW39" s="367"/>
    </row>
    <row r="40" spans="1:75" ht="12" customHeight="1" x14ac:dyDescent="0.2">
      <c r="B40" s="637" t="s">
        <v>1229</v>
      </c>
      <c r="C40" s="637"/>
      <c r="D40" s="637"/>
      <c r="E40" s="637"/>
      <c r="F40" s="637"/>
      <c r="G40" s="637"/>
      <c r="H40" s="637"/>
      <c r="I40" s="637"/>
      <c r="J40" s="637"/>
      <c r="K40" s="637"/>
      <c r="L40" s="637"/>
      <c r="M40" s="637"/>
      <c r="N40" s="637"/>
      <c r="O40" s="637"/>
      <c r="P40" s="637"/>
      <c r="Q40" s="575"/>
      <c r="BD40" s="367"/>
      <c r="BE40" s="367"/>
      <c r="BF40" s="367"/>
      <c r="BK40" s="367"/>
      <c r="BL40" s="367"/>
      <c r="BM40" s="367"/>
      <c r="BN40" s="367"/>
      <c r="BO40" s="367"/>
      <c r="BP40" s="367"/>
      <c r="BQ40" s="367"/>
      <c r="BR40" s="367"/>
      <c r="BS40" s="367"/>
      <c r="BT40" s="367"/>
      <c r="BU40" s="367"/>
      <c r="BV40" s="367"/>
      <c r="BW40" s="367"/>
    </row>
    <row r="41" spans="1:75" s="325" customFormat="1" ht="12" customHeight="1" x14ac:dyDescent="0.25">
      <c r="A41" s="324"/>
      <c r="B41" s="637" t="s">
        <v>1422</v>
      </c>
      <c r="C41" s="637"/>
      <c r="D41" s="637"/>
      <c r="E41" s="637"/>
      <c r="F41" s="637"/>
      <c r="G41" s="637"/>
      <c r="H41" s="637"/>
      <c r="I41" s="637"/>
      <c r="J41" s="637"/>
      <c r="K41" s="637"/>
      <c r="L41" s="637"/>
      <c r="M41" s="637"/>
      <c r="N41" s="637"/>
      <c r="O41" s="637"/>
      <c r="P41" s="637"/>
      <c r="Q41" s="556"/>
      <c r="R41" s="556"/>
      <c r="AY41" s="400"/>
      <c r="AZ41" s="400"/>
      <c r="BA41" s="400"/>
      <c r="BB41" s="400"/>
      <c r="BC41" s="400"/>
      <c r="BD41" s="482"/>
      <c r="BE41" s="482"/>
      <c r="BF41" s="482"/>
      <c r="BG41" s="400"/>
      <c r="BH41" s="400"/>
      <c r="BI41" s="400"/>
      <c r="BJ41" s="400"/>
    </row>
    <row r="42" spans="1:75" s="326" customFormat="1" ht="12" customHeight="1" x14ac:dyDescent="0.25">
      <c r="A42" s="327"/>
      <c r="B42" s="611" t="str">
        <f>"Notes: "&amp;"EIA completed modeling and analysis for this report on " &amp;Dates!$D$2&amp;"."</f>
        <v>Notes: EIA completed modeling and analysis for this report on Thursday November 2, 2023.</v>
      </c>
      <c r="C42" s="612"/>
      <c r="D42" s="612"/>
      <c r="E42" s="612"/>
      <c r="F42" s="612"/>
      <c r="G42" s="612"/>
      <c r="H42" s="612"/>
      <c r="I42" s="612"/>
      <c r="J42" s="612"/>
      <c r="K42" s="612"/>
      <c r="L42" s="612"/>
      <c r="M42" s="612"/>
      <c r="N42" s="612"/>
      <c r="O42" s="612"/>
      <c r="P42" s="612"/>
      <c r="Q42" s="612"/>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399"/>
      <c r="BV42" s="399"/>
      <c r="BW42" s="399"/>
    </row>
    <row r="43" spans="1:75" s="326" customFormat="1" ht="12" customHeight="1" x14ac:dyDescent="0.25">
      <c r="A43" s="327"/>
      <c r="B43" s="626" t="s">
        <v>337</v>
      </c>
      <c r="C43" s="612"/>
      <c r="D43" s="612"/>
      <c r="E43" s="612"/>
      <c r="F43" s="612"/>
      <c r="G43" s="612"/>
      <c r="H43" s="612"/>
      <c r="I43" s="612"/>
      <c r="J43" s="612"/>
      <c r="K43" s="612"/>
      <c r="L43" s="612"/>
      <c r="M43" s="612"/>
      <c r="N43" s="612"/>
      <c r="O43" s="612"/>
      <c r="P43" s="612"/>
      <c r="Q43" s="612"/>
      <c r="AY43" s="399"/>
      <c r="AZ43" s="399"/>
      <c r="BA43" s="399"/>
      <c r="BB43" s="399"/>
      <c r="BC43" s="399"/>
      <c r="BD43" s="481"/>
      <c r="BE43" s="481"/>
      <c r="BF43" s="481"/>
      <c r="BG43" s="399"/>
      <c r="BH43" s="399"/>
      <c r="BI43" s="399"/>
      <c r="BJ43" s="399"/>
    </row>
    <row r="44" spans="1:75" s="326" customFormat="1" ht="12" customHeight="1" x14ac:dyDescent="0.25">
      <c r="A44" s="327"/>
      <c r="B44" s="627" t="s">
        <v>842</v>
      </c>
      <c r="C44" s="603"/>
      <c r="D44" s="603"/>
      <c r="E44" s="603"/>
      <c r="F44" s="603"/>
      <c r="G44" s="603"/>
      <c r="H44" s="603"/>
      <c r="I44" s="603"/>
      <c r="J44" s="603"/>
      <c r="K44" s="603"/>
      <c r="L44" s="603"/>
      <c r="M44" s="603"/>
      <c r="N44" s="603"/>
      <c r="O44" s="603"/>
      <c r="P44" s="603"/>
      <c r="Q44" s="603"/>
      <c r="AY44" s="399"/>
      <c r="AZ44" s="399"/>
      <c r="BA44" s="399"/>
      <c r="BB44" s="399"/>
      <c r="BC44" s="399"/>
      <c r="BD44" s="481"/>
      <c r="BE44" s="481"/>
      <c r="BF44" s="481"/>
      <c r="BG44" s="399"/>
      <c r="BH44" s="399"/>
      <c r="BI44" s="399"/>
      <c r="BJ44" s="399"/>
    </row>
    <row r="45" spans="1:75" s="326" customFormat="1" ht="12" customHeight="1" x14ac:dyDescent="0.25">
      <c r="A45" s="327"/>
      <c r="B45" s="634" t="s">
        <v>1368</v>
      </c>
      <c r="C45" s="615"/>
      <c r="D45" s="615"/>
      <c r="E45" s="615"/>
      <c r="F45" s="615"/>
      <c r="G45" s="615"/>
      <c r="H45" s="615"/>
      <c r="I45" s="615"/>
      <c r="J45" s="615"/>
      <c r="K45" s="615"/>
      <c r="L45" s="615"/>
      <c r="M45" s="615"/>
      <c r="N45" s="615"/>
      <c r="O45" s="615"/>
      <c r="P45" s="615"/>
      <c r="Q45" s="615"/>
      <c r="AY45" s="399"/>
      <c r="AZ45" s="399"/>
      <c r="BA45" s="399"/>
      <c r="BB45" s="399"/>
      <c r="BC45" s="399"/>
      <c r="BD45" s="481"/>
      <c r="BE45" s="481"/>
      <c r="BF45" s="481"/>
      <c r="BG45" s="399"/>
      <c r="BH45" s="399"/>
      <c r="BI45" s="399"/>
      <c r="BJ45" s="399"/>
    </row>
    <row r="46" spans="1:75" s="326" customFormat="1" ht="12" customHeight="1" x14ac:dyDescent="0.25">
      <c r="A46" s="327"/>
      <c r="B46" s="623" t="s">
        <v>806</v>
      </c>
      <c r="C46" s="624"/>
      <c r="D46" s="624"/>
      <c r="E46" s="624"/>
      <c r="F46" s="624"/>
      <c r="G46" s="624"/>
      <c r="H46" s="624"/>
      <c r="I46" s="624"/>
      <c r="J46" s="624"/>
      <c r="K46" s="624"/>
      <c r="L46" s="624"/>
      <c r="M46" s="624"/>
      <c r="N46" s="624"/>
      <c r="O46" s="624"/>
      <c r="P46" s="624"/>
      <c r="Q46" s="615"/>
      <c r="AY46" s="399"/>
      <c r="AZ46" s="399"/>
      <c r="BA46" s="399"/>
      <c r="BB46" s="399"/>
      <c r="BC46" s="399"/>
      <c r="BD46" s="481"/>
      <c r="BE46" s="481"/>
      <c r="BF46" s="481"/>
      <c r="BG46" s="399"/>
      <c r="BH46" s="399"/>
      <c r="BI46" s="399"/>
      <c r="BJ46" s="399"/>
    </row>
    <row r="47" spans="1:75" s="326" customFormat="1" ht="12" customHeight="1" x14ac:dyDescent="0.25">
      <c r="A47" s="322"/>
      <c r="B47" s="631" t="s">
        <v>1246</v>
      </c>
      <c r="C47" s="615"/>
      <c r="D47" s="615"/>
      <c r="E47" s="615"/>
      <c r="F47" s="615"/>
      <c r="G47" s="615"/>
      <c r="H47" s="615"/>
      <c r="I47" s="615"/>
      <c r="J47" s="615"/>
      <c r="K47" s="615"/>
      <c r="L47" s="615"/>
      <c r="M47" s="615"/>
      <c r="N47" s="615"/>
      <c r="O47" s="615"/>
      <c r="P47" s="615"/>
      <c r="Q47" s="615"/>
      <c r="AY47" s="399"/>
      <c r="AZ47" s="399"/>
      <c r="BA47" s="399"/>
      <c r="BB47" s="399"/>
      <c r="BC47" s="399"/>
      <c r="BD47" s="481"/>
      <c r="BE47" s="481"/>
      <c r="BF47" s="481"/>
      <c r="BG47" s="399"/>
      <c r="BH47" s="399"/>
      <c r="BI47" s="399"/>
      <c r="BJ47" s="399"/>
    </row>
    <row r="48" spans="1:75" x14ac:dyDescent="0.25">
      <c r="BK48" s="299"/>
      <c r="BL48" s="299"/>
      <c r="BM48" s="299"/>
      <c r="BN48" s="299"/>
      <c r="BO48" s="299"/>
      <c r="BP48" s="299"/>
      <c r="BQ48" s="299"/>
      <c r="BR48" s="299"/>
      <c r="BS48" s="299"/>
      <c r="BT48" s="299"/>
      <c r="BU48" s="299"/>
      <c r="BV48" s="299"/>
    </row>
    <row r="49" spans="63:74" x14ac:dyDescent="0.25">
      <c r="BK49" s="299"/>
      <c r="BL49" s="299"/>
      <c r="BM49" s="299"/>
      <c r="BN49" s="299"/>
      <c r="BO49" s="299"/>
      <c r="BP49" s="299"/>
      <c r="BQ49" s="299"/>
      <c r="BR49" s="299"/>
      <c r="BS49" s="299"/>
      <c r="BT49" s="299"/>
      <c r="BU49" s="299"/>
      <c r="BV49" s="299"/>
    </row>
    <row r="50" spans="63:74" x14ac:dyDescent="0.25">
      <c r="BK50" s="299"/>
      <c r="BL50" s="299"/>
      <c r="BM50" s="299"/>
      <c r="BN50" s="299"/>
      <c r="BO50" s="299"/>
      <c r="BP50" s="299"/>
      <c r="BQ50" s="299"/>
      <c r="BR50" s="299"/>
      <c r="BS50" s="299"/>
      <c r="BT50" s="299"/>
      <c r="BU50" s="299"/>
      <c r="BV50" s="299"/>
    </row>
    <row r="51" spans="63:74" x14ac:dyDescent="0.25">
      <c r="BK51" s="299"/>
      <c r="BL51" s="299"/>
      <c r="BM51" s="299"/>
      <c r="BN51" s="299"/>
      <c r="BO51" s="299"/>
      <c r="BP51" s="299"/>
      <c r="BQ51" s="299"/>
      <c r="BR51" s="299"/>
      <c r="BS51" s="299"/>
      <c r="BT51" s="299"/>
      <c r="BU51" s="299"/>
      <c r="BV51" s="299"/>
    </row>
    <row r="52" spans="63:74" x14ac:dyDescent="0.25">
      <c r="BK52" s="299"/>
      <c r="BL52" s="299"/>
      <c r="BM52" s="299"/>
      <c r="BN52" s="299"/>
      <c r="BO52" s="299"/>
      <c r="BP52" s="299"/>
      <c r="BQ52" s="299"/>
      <c r="BR52" s="299"/>
      <c r="BS52" s="299"/>
      <c r="BT52" s="299"/>
      <c r="BU52" s="299"/>
      <c r="BV52" s="299"/>
    </row>
    <row r="53" spans="63:74" x14ac:dyDescent="0.25">
      <c r="BK53" s="299"/>
      <c r="BL53" s="299"/>
      <c r="BM53" s="299"/>
      <c r="BN53" s="299"/>
      <c r="BO53" s="299"/>
      <c r="BP53" s="299"/>
      <c r="BQ53" s="299"/>
      <c r="BR53" s="299"/>
      <c r="BS53" s="299"/>
      <c r="BT53" s="299"/>
      <c r="BU53" s="299"/>
      <c r="BV53" s="299"/>
    </row>
    <row r="54" spans="63:74" x14ac:dyDescent="0.25">
      <c r="BK54" s="299"/>
      <c r="BL54" s="299"/>
      <c r="BM54" s="299"/>
      <c r="BN54" s="299"/>
      <c r="BO54" s="299"/>
      <c r="BP54" s="299"/>
      <c r="BQ54" s="299"/>
      <c r="BR54" s="299"/>
      <c r="BS54" s="299"/>
      <c r="BT54" s="299"/>
      <c r="BU54" s="299"/>
      <c r="BV54" s="299"/>
    </row>
    <row r="55" spans="63:74" x14ac:dyDescent="0.25">
      <c r="BK55" s="299"/>
      <c r="BL55" s="299"/>
      <c r="BM55" s="299"/>
      <c r="BN55" s="299"/>
      <c r="BO55" s="299"/>
      <c r="BP55" s="299"/>
      <c r="BQ55" s="299"/>
      <c r="BR55" s="299"/>
      <c r="BS55" s="299"/>
      <c r="BT55" s="299"/>
      <c r="BU55" s="299"/>
      <c r="BV55" s="299"/>
    </row>
    <row r="56" spans="63:74" x14ac:dyDescent="0.25">
      <c r="BK56" s="299"/>
      <c r="BL56" s="299"/>
      <c r="BM56" s="299"/>
      <c r="BN56" s="299"/>
      <c r="BO56" s="299"/>
      <c r="BP56" s="299"/>
      <c r="BQ56" s="299"/>
      <c r="BR56" s="299"/>
      <c r="BS56" s="299"/>
      <c r="BT56" s="299"/>
      <c r="BU56" s="299"/>
      <c r="BV56" s="299"/>
    </row>
    <row r="57" spans="63:74" x14ac:dyDescent="0.25">
      <c r="BK57" s="299"/>
      <c r="BL57" s="299"/>
      <c r="BM57" s="299"/>
      <c r="BN57" s="299"/>
      <c r="BO57" s="299"/>
      <c r="BP57" s="299"/>
      <c r="BQ57" s="299"/>
      <c r="BR57" s="299"/>
      <c r="BS57" s="299"/>
      <c r="BT57" s="299"/>
      <c r="BU57" s="299"/>
      <c r="BV57" s="299"/>
    </row>
    <row r="58" spans="63:74" x14ac:dyDescent="0.25">
      <c r="BK58" s="299"/>
      <c r="BL58" s="299"/>
      <c r="BM58" s="299"/>
      <c r="BN58" s="299"/>
      <c r="BO58" s="299"/>
      <c r="BP58" s="299"/>
      <c r="BQ58" s="299"/>
      <c r="BR58" s="299"/>
      <c r="BS58" s="299"/>
      <c r="BT58" s="299"/>
      <c r="BU58" s="299"/>
      <c r="BV58" s="299"/>
    </row>
    <row r="59" spans="63:74" x14ac:dyDescent="0.25">
      <c r="BK59" s="299"/>
      <c r="BL59" s="299"/>
      <c r="BM59" s="299"/>
      <c r="BN59" s="299"/>
      <c r="BO59" s="299"/>
      <c r="BP59" s="299"/>
      <c r="BQ59" s="299"/>
      <c r="BR59" s="299"/>
      <c r="BS59" s="299"/>
      <c r="BT59" s="299"/>
      <c r="BU59" s="299"/>
      <c r="BV59" s="299"/>
    </row>
    <row r="60" spans="63:74" x14ac:dyDescent="0.25">
      <c r="BK60" s="299"/>
      <c r="BL60" s="299"/>
      <c r="BM60" s="299"/>
      <c r="BN60" s="299"/>
      <c r="BO60" s="299"/>
      <c r="BP60" s="299"/>
      <c r="BQ60" s="299"/>
      <c r="BR60" s="299"/>
      <c r="BS60" s="299"/>
      <c r="BT60" s="299"/>
      <c r="BU60" s="299"/>
      <c r="BV60" s="299"/>
    </row>
    <row r="61" spans="63:74" x14ac:dyDescent="0.25">
      <c r="BK61" s="299"/>
      <c r="BL61" s="299"/>
      <c r="BM61" s="299"/>
      <c r="BN61" s="299"/>
      <c r="BO61" s="299"/>
      <c r="BP61" s="299"/>
      <c r="BQ61" s="299"/>
      <c r="BR61" s="299"/>
      <c r="BS61" s="299"/>
      <c r="BT61" s="299"/>
      <c r="BU61" s="299"/>
      <c r="BV61" s="299"/>
    </row>
    <row r="62" spans="63:74" x14ac:dyDescent="0.25">
      <c r="BK62" s="299"/>
      <c r="BL62" s="299"/>
      <c r="BM62" s="299"/>
      <c r="BN62" s="299"/>
      <c r="BO62" s="299"/>
      <c r="BP62" s="299"/>
      <c r="BQ62" s="299"/>
      <c r="BR62" s="299"/>
      <c r="BS62" s="299"/>
      <c r="BT62" s="299"/>
      <c r="BU62" s="299"/>
      <c r="BV62" s="299"/>
    </row>
    <row r="63" spans="63:74" x14ac:dyDescent="0.25">
      <c r="BK63" s="299"/>
      <c r="BL63" s="299"/>
      <c r="BM63" s="299"/>
      <c r="BN63" s="299"/>
      <c r="BO63" s="299"/>
      <c r="BP63" s="299"/>
      <c r="BQ63" s="299"/>
      <c r="BR63" s="299"/>
      <c r="BS63" s="299"/>
      <c r="BT63" s="299"/>
      <c r="BU63" s="299"/>
      <c r="BV63" s="299"/>
    </row>
    <row r="64" spans="63: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sheetData>
  <mergeCells count="18">
    <mergeCell ref="AM3:AX3"/>
    <mergeCell ref="AY3:BJ3"/>
    <mergeCell ref="BK3:BV3"/>
    <mergeCell ref="B1:AL1"/>
    <mergeCell ref="C3:N3"/>
    <mergeCell ref="O3:Z3"/>
    <mergeCell ref="AA3:AL3"/>
    <mergeCell ref="B39:Q39"/>
    <mergeCell ref="B38:Q38"/>
    <mergeCell ref="B40:P40"/>
    <mergeCell ref="B43:Q43"/>
    <mergeCell ref="A1:A2"/>
    <mergeCell ref="B41:P41"/>
    <mergeCell ref="B47:Q47"/>
    <mergeCell ref="B44:Q44"/>
    <mergeCell ref="B42:Q42"/>
    <mergeCell ref="B45:Q45"/>
    <mergeCell ref="B46:Q46"/>
  </mergeCells>
  <phoneticPr fontId="3"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40"/>
  <sheetViews>
    <sheetView workbookViewId="0">
      <pane xSplit="2" ySplit="4" topLeftCell="AZ5" activePane="bottomRight" state="frozen"/>
      <selection activeCell="BF63" sqref="BF63"/>
      <selection pane="topRight" activeCell="BF63" sqref="BF63"/>
      <selection pane="bottomLeft" activeCell="BF63" sqref="BF63"/>
      <selection pane="bottomRight" activeCell="BH6" sqref="BH6:BH31"/>
    </sheetView>
  </sheetViews>
  <sheetFormatPr defaultColWidth="8.54296875" defaultRowHeight="10.5" x14ac:dyDescent="0.25"/>
  <cols>
    <col min="1" max="1" width="11.54296875" style="127" customWidth="1"/>
    <col min="2" max="2" width="35.72656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2.75" customHeight="1" x14ac:dyDescent="0.3">
      <c r="A1" s="600" t="s">
        <v>771</v>
      </c>
      <c r="B1" s="641" t="s">
        <v>1234</v>
      </c>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c r="AW1" s="641"/>
      <c r="AX1" s="641"/>
      <c r="AY1" s="641"/>
      <c r="AZ1" s="641"/>
      <c r="BA1" s="641"/>
      <c r="BB1" s="641"/>
      <c r="BC1" s="641"/>
      <c r="BD1" s="641"/>
      <c r="BE1" s="641"/>
      <c r="BF1" s="641"/>
      <c r="BG1" s="641"/>
      <c r="BH1" s="641"/>
      <c r="BI1" s="641"/>
      <c r="BJ1" s="641"/>
      <c r="BK1" s="641"/>
      <c r="BL1" s="641"/>
      <c r="BM1" s="641"/>
      <c r="BN1" s="641"/>
      <c r="BO1" s="641"/>
      <c r="BP1" s="641"/>
      <c r="BQ1" s="641"/>
      <c r="BR1" s="641"/>
      <c r="BS1" s="641"/>
      <c r="BT1" s="641"/>
      <c r="BU1" s="641"/>
      <c r="BV1" s="641"/>
    </row>
    <row r="2" spans="1:74" ht="12.75" customHeight="1" x14ac:dyDescent="0.25">
      <c r="A2" s="601"/>
      <c r="B2" s="402" t="str">
        <f>"U.S. Energy Information Administration  |  Short-Term Energy Outlook  - "&amp;Dates!D1</f>
        <v>U.S. Energy Information Administration  |  Short-Term Energy Outlook  - November 2023</v>
      </c>
      <c r="C2" s="403"/>
      <c r="D2" s="403"/>
      <c r="E2" s="403"/>
      <c r="F2" s="403"/>
      <c r="G2" s="403"/>
      <c r="H2" s="453"/>
      <c r="I2" s="453"/>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5"/>
      <c r="AN2" s="455"/>
      <c r="AO2" s="455"/>
      <c r="AP2" s="455"/>
      <c r="AQ2" s="455"/>
      <c r="AR2" s="455"/>
      <c r="AS2" s="455"/>
      <c r="AT2" s="455"/>
      <c r="AU2" s="455"/>
      <c r="AV2" s="455"/>
      <c r="AW2" s="455"/>
      <c r="AX2" s="455"/>
      <c r="AY2" s="456"/>
      <c r="AZ2" s="456"/>
      <c r="BA2" s="456"/>
      <c r="BB2" s="456"/>
      <c r="BC2" s="456"/>
      <c r="BD2" s="487"/>
      <c r="BE2" s="487"/>
      <c r="BF2" s="487"/>
      <c r="BG2" s="456"/>
      <c r="BH2" s="456"/>
      <c r="BI2" s="456"/>
      <c r="BJ2" s="456"/>
      <c r="BK2" s="455"/>
      <c r="BL2" s="455"/>
      <c r="BM2" s="455"/>
      <c r="BN2" s="455"/>
      <c r="BO2" s="455"/>
      <c r="BP2" s="455"/>
      <c r="BQ2" s="455"/>
      <c r="BR2" s="455"/>
      <c r="BS2" s="455"/>
      <c r="BT2" s="455"/>
      <c r="BU2" s="455"/>
      <c r="BV2" s="457"/>
    </row>
    <row r="3" spans="1:74" ht="13" x14ac:dyDescent="0.3">
      <c r="A3" s="591" t="s">
        <v>1278</v>
      </c>
      <c r="B3" s="358"/>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x14ac:dyDescent="0.25">
      <c r="A4" s="592" t="str">
        <f>Dates!$D$2</f>
        <v>Thursday November 2, 2023</v>
      </c>
      <c r="B4" s="359"/>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Y5" s="120"/>
      <c r="BG5" s="476"/>
      <c r="BH5" s="476"/>
      <c r="BI5" s="476"/>
    </row>
    <row r="6" spans="1:74" ht="11.15" customHeight="1" x14ac:dyDescent="0.25">
      <c r="A6" s="127" t="s">
        <v>573</v>
      </c>
      <c r="B6" s="134" t="s">
        <v>227</v>
      </c>
      <c r="C6" s="202">
        <v>25.035948999999999</v>
      </c>
      <c r="D6" s="202">
        <v>24.829450000000001</v>
      </c>
      <c r="E6" s="202">
        <v>24.45945</v>
      </c>
      <c r="F6" s="202">
        <v>24.721529</v>
      </c>
      <c r="G6" s="202">
        <v>24.794560000000001</v>
      </c>
      <c r="H6" s="202">
        <v>25.253430000000002</v>
      </c>
      <c r="I6" s="202">
        <v>25.391781999999999</v>
      </c>
      <c r="J6" s="202">
        <v>25.912803</v>
      </c>
      <c r="K6" s="202">
        <v>24.754489</v>
      </c>
      <c r="L6" s="202">
        <v>25.173524</v>
      </c>
      <c r="M6" s="202">
        <v>25.133861</v>
      </c>
      <c r="N6" s="202">
        <v>24.867384999999999</v>
      </c>
      <c r="O6" s="202">
        <v>24.207851000000002</v>
      </c>
      <c r="P6" s="202">
        <v>24.580475</v>
      </c>
      <c r="Q6" s="202">
        <v>22.581923</v>
      </c>
      <c r="R6" s="202">
        <v>17.729393999999999</v>
      </c>
      <c r="S6" s="202">
        <v>19.414929000000001</v>
      </c>
      <c r="T6" s="202">
        <v>21.292055999999999</v>
      </c>
      <c r="U6" s="202">
        <v>22.093008999999999</v>
      </c>
      <c r="V6" s="202">
        <v>22.262148</v>
      </c>
      <c r="W6" s="202">
        <v>22.174402000000001</v>
      </c>
      <c r="X6" s="202">
        <v>22.356162999999999</v>
      </c>
      <c r="Y6" s="202">
        <v>22.599322000000001</v>
      </c>
      <c r="Z6" s="202">
        <v>22.572673000000002</v>
      </c>
      <c r="AA6" s="202">
        <v>22.540559999999999</v>
      </c>
      <c r="AB6" s="202">
        <v>21.454834999999999</v>
      </c>
      <c r="AC6" s="202">
        <v>23.123688000000001</v>
      </c>
      <c r="AD6" s="202">
        <v>23.421495</v>
      </c>
      <c r="AE6" s="202">
        <v>23.823298999999999</v>
      </c>
      <c r="AF6" s="202">
        <v>24.618392</v>
      </c>
      <c r="AG6" s="202">
        <v>24.294685000000001</v>
      </c>
      <c r="AH6" s="202">
        <v>24.617536000000001</v>
      </c>
      <c r="AI6" s="202">
        <v>24.097598999999999</v>
      </c>
      <c r="AJ6" s="202">
        <v>24.220825999999999</v>
      </c>
      <c r="AK6" s="202">
        <v>24.726012000000001</v>
      </c>
      <c r="AL6" s="202">
        <v>24.845146</v>
      </c>
      <c r="AM6" s="202">
        <v>23.507525999999999</v>
      </c>
      <c r="AN6" s="202">
        <v>24.302282999999999</v>
      </c>
      <c r="AO6" s="202">
        <v>24.504726000000002</v>
      </c>
      <c r="AP6" s="202">
        <v>23.823712</v>
      </c>
      <c r="AQ6" s="202">
        <v>23.959088000000001</v>
      </c>
      <c r="AR6" s="202">
        <v>24.832106</v>
      </c>
      <c r="AS6" s="202">
        <v>24.456388</v>
      </c>
      <c r="AT6" s="202">
        <v>24.558997000000002</v>
      </c>
      <c r="AU6" s="202">
        <v>24.346734000000001</v>
      </c>
      <c r="AV6" s="202">
        <v>24.144055999999999</v>
      </c>
      <c r="AW6" s="202">
        <v>24.478809999999999</v>
      </c>
      <c r="AX6" s="202">
        <v>23.718622</v>
      </c>
      <c r="AY6" s="202">
        <v>23.240243</v>
      </c>
      <c r="AZ6" s="202">
        <v>23.916924999999999</v>
      </c>
      <c r="BA6" s="202">
        <v>24.205212</v>
      </c>
      <c r="BB6" s="202">
        <v>24.02244</v>
      </c>
      <c r="BC6" s="202">
        <v>24.513041245</v>
      </c>
      <c r="BD6" s="202">
        <v>24.960006001</v>
      </c>
      <c r="BE6" s="202">
        <v>24.383603374</v>
      </c>
      <c r="BF6" s="202">
        <v>25.17738422</v>
      </c>
      <c r="BG6" s="202">
        <v>23.923209246999999</v>
      </c>
      <c r="BH6" s="202">
        <v>24.426695784</v>
      </c>
      <c r="BI6" s="297">
        <v>24.675769395</v>
      </c>
      <c r="BJ6" s="297">
        <v>24.536052098999999</v>
      </c>
      <c r="BK6" s="297">
        <v>24.114214861000001</v>
      </c>
      <c r="BL6" s="297">
        <v>24.322562103999999</v>
      </c>
      <c r="BM6" s="297">
        <v>24.305819273000001</v>
      </c>
      <c r="BN6" s="297">
        <v>24.312112206999998</v>
      </c>
      <c r="BO6" s="297">
        <v>24.404000647</v>
      </c>
      <c r="BP6" s="297">
        <v>24.774030392</v>
      </c>
      <c r="BQ6" s="297">
        <v>24.647344610000001</v>
      </c>
      <c r="BR6" s="297">
        <v>25.083286868999998</v>
      </c>
      <c r="BS6" s="297">
        <v>24.493374286000002</v>
      </c>
      <c r="BT6" s="297">
        <v>24.668810272999998</v>
      </c>
      <c r="BU6" s="297">
        <v>24.53114128</v>
      </c>
      <c r="BV6" s="297">
        <v>24.594988306000001</v>
      </c>
    </row>
    <row r="7" spans="1:74" ht="11.15" customHeight="1" x14ac:dyDescent="0.25">
      <c r="A7" s="127" t="s">
        <v>271</v>
      </c>
      <c r="B7" s="135" t="s">
        <v>328</v>
      </c>
      <c r="C7" s="202">
        <v>2.5003609999999998</v>
      </c>
      <c r="D7" s="202">
        <v>2.5489069999999998</v>
      </c>
      <c r="E7" s="202">
        <v>2.3824999999999998</v>
      </c>
      <c r="F7" s="202">
        <v>2.203344</v>
      </c>
      <c r="G7" s="202">
        <v>2.4128509999999999</v>
      </c>
      <c r="H7" s="202">
        <v>2.4855459999999998</v>
      </c>
      <c r="I7" s="202">
        <v>2.5546199999999999</v>
      </c>
      <c r="J7" s="202">
        <v>2.7128060000000001</v>
      </c>
      <c r="K7" s="202">
        <v>2.58602</v>
      </c>
      <c r="L7" s="202">
        <v>2.539558</v>
      </c>
      <c r="M7" s="202">
        <v>2.502685</v>
      </c>
      <c r="N7" s="202">
        <v>2.4774310000000002</v>
      </c>
      <c r="O7" s="202">
        <v>2.4048949999999998</v>
      </c>
      <c r="P7" s="202">
        <v>2.551167</v>
      </c>
      <c r="Q7" s="202">
        <v>2.2482920000000002</v>
      </c>
      <c r="R7" s="202">
        <v>1.789172</v>
      </c>
      <c r="S7" s="202">
        <v>1.9721439999999999</v>
      </c>
      <c r="T7" s="202">
        <v>2.1989580000000002</v>
      </c>
      <c r="U7" s="202">
        <v>2.1824210000000002</v>
      </c>
      <c r="V7" s="202">
        <v>2.1984970000000001</v>
      </c>
      <c r="W7" s="202">
        <v>2.2225969999999999</v>
      </c>
      <c r="X7" s="202">
        <v>2.1477409999999999</v>
      </c>
      <c r="Y7" s="202">
        <v>2.3148390000000001</v>
      </c>
      <c r="Z7" s="202">
        <v>2.0870440000000001</v>
      </c>
      <c r="AA7" s="202">
        <v>2.1663860000000001</v>
      </c>
      <c r="AB7" s="202">
        <v>2.1498240000000002</v>
      </c>
      <c r="AC7" s="202">
        <v>2.238842</v>
      </c>
      <c r="AD7" s="202">
        <v>2.0443090000000002</v>
      </c>
      <c r="AE7" s="202">
        <v>2.095596</v>
      </c>
      <c r="AF7" s="202">
        <v>2.3498770000000002</v>
      </c>
      <c r="AG7" s="202">
        <v>2.4628380000000001</v>
      </c>
      <c r="AH7" s="202">
        <v>2.4385330000000001</v>
      </c>
      <c r="AI7" s="202">
        <v>2.3726850000000002</v>
      </c>
      <c r="AJ7" s="202">
        <v>2.267709</v>
      </c>
      <c r="AK7" s="202">
        <v>2.3914089999999999</v>
      </c>
      <c r="AL7" s="202">
        <v>2.3306740000000001</v>
      </c>
      <c r="AM7" s="202">
        <v>2.2549830000000002</v>
      </c>
      <c r="AN7" s="202">
        <v>2.3718140000000001</v>
      </c>
      <c r="AO7" s="202">
        <v>2.104765</v>
      </c>
      <c r="AP7" s="202">
        <v>2.1374659999999999</v>
      </c>
      <c r="AQ7" s="202">
        <v>2.1213570000000002</v>
      </c>
      <c r="AR7" s="202">
        <v>2.3595999999999999</v>
      </c>
      <c r="AS7" s="202">
        <v>2.4944820000000001</v>
      </c>
      <c r="AT7" s="202">
        <v>2.3544719999999999</v>
      </c>
      <c r="AU7" s="202">
        <v>2.2886229999999999</v>
      </c>
      <c r="AV7" s="202">
        <v>2.1868310000000002</v>
      </c>
      <c r="AW7" s="202">
        <v>2.3072400000000002</v>
      </c>
      <c r="AX7" s="202">
        <v>2.4180109999999999</v>
      </c>
      <c r="AY7" s="202">
        <v>2.2212999999999998</v>
      </c>
      <c r="AZ7" s="202">
        <v>2.2768000000000002</v>
      </c>
      <c r="BA7" s="202">
        <v>2.2328999999999999</v>
      </c>
      <c r="BB7" s="202">
        <v>2.1882000000000001</v>
      </c>
      <c r="BC7" s="202">
        <v>2.206612239</v>
      </c>
      <c r="BD7" s="202">
        <v>2.2828919349999999</v>
      </c>
      <c r="BE7" s="202">
        <v>2.3023744979999998</v>
      </c>
      <c r="BF7" s="202">
        <v>2.3560350040000002</v>
      </c>
      <c r="BG7" s="202">
        <v>2.3106391340000001</v>
      </c>
      <c r="BH7" s="202">
        <v>2.2861359710000002</v>
      </c>
      <c r="BI7" s="297">
        <v>2.3066430680000001</v>
      </c>
      <c r="BJ7" s="297">
        <v>2.311665933</v>
      </c>
      <c r="BK7" s="297">
        <v>2.270559644</v>
      </c>
      <c r="BL7" s="297">
        <v>2.3146558069999998</v>
      </c>
      <c r="BM7" s="297">
        <v>2.2125518949999998</v>
      </c>
      <c r="BN7" s="297">
        <v>2.157485431</v>
      </c>
      <c r="BO7" s="297">
        <v>2.2142106749999999</v>
      </c>
      <c r="BP7" s="297">
        <v>2.2711935620000001</v>
      </c>
      <c r="BQ7" s="297">
        <v>2.2909195520000001</v>
      </c>
      <c r="BR7" s="297">
        <v>2.3452505239999999</v>
      </c>
      <c r="BS7" s="297">
        <v>2.2992874510000001</v>
      </c>
      <c r="BT7" s="297">
        <v>2.274478132</v>
      </c>
      <c r="BU7" s="297">
        <v>2.2952414559999998</v>
      </c>
      <c r="BV7" s="297">
        <v>2.3003270800000002</v>
      </c>
    </row>
    <row r="8" spans="1:74" ht="11.15" customHeight="1" x14ac:dyDescent="0.25">
      <c r="A8" s="127" t="s">
        <v>574</v>
      </c>
      <c r="B8" s="135" t="s">
        <v>329</v>
      </c>
      <c r="C8" s="202">
        <v>1.910766</v>
      </c>
      <c r="D8" s="202">
        <v>1.9868349999999999</v>
      </c>
      <c r="E8" s="202">
        <v>1.8908640000000001</v>
      </c>
      <c r="F8" s="202">
        <v>2.175745</v>
      </c>
      <c r="G8" s="202">
        <v>1.984782</v>
      </c>
      <c r="H8" s="202">
        <v>2.104066</v>
      </c>
      <c r="I8" s="202">
        <v>2.092749</v>
      </c>
      <c r="J8" s="202">
        <v>2.0322450000000001</v>
      </c>
      <c r="K8" s="202">
        <v>1.910147</v>
      </c>
      <c r="L8" s="202">
        <v>1.9101410000000001</v>
      </c>
      <c r="M8" s="202">
        <v>1.8851850000000001</v>
      </c>
      <c r="N8" s="202">
        <v>1.937246</v>
      </c>
      <c r="O8" s="202">
        <v>1.8605689999999999</v>
      </c>
      <c r="P8" s="202">
        <v>1.888061</v>
      </c>
      <c r="Q8" s="202">
        <v>1.8617919999999999</v>
      </c>
      <c r="R8" s="202">
        <v>1.3827179999999999</v>
      </c>
      <c r="S8" s="202">
        <v>1.3556010000000001</v>
      </c>
      <c r="T8" s="202">
        <v>1.506041</v>
      </c>
      <c r="U8" s="202">
        <v>1.520518</v>
      </c>
      <c r="V8" s="202">
        <v>1.4967760000000001</v>
      </c>
      <c r="W8" s="202">
        <v>1.527976</v>
      </c>
      <c r="X8" s="202">
        <v>1.5857730000000001</v>
      </c>
      <c r="Y8" s="202">
        <v>1.5329660000000001</v>
      </c>
      <c r="Z8" s="202">
        <v>1.674939</v>
      </c>
      <c r="AA8" s="202">
        <v>1.5507390000000001</v>
      </c>
      <c r="AB8" s="202">
        <v>1.596816</v>
      </c>
      <c r="AC8" s="202">
        <v>1.7436430000000001</v>
      </c>
      <c r="AD8" s="202">
        <v>1.6244000000000001</v>
      </c>
      <c r="AE8" s="202">
        <v>1.6688730000000001</v>
      </c>
      <c r="AF8" s="202">
        <v>1.6735549999999999</v>
      </c>
      <c r="AG8" s="202">
        <v>1.6509290000000001</v>
      </c>
      <c r="AH8" s="202">
        <v>1.597343</v>
      </c>
      <c r="AI8" s="202">
        <v>1.577258</v>
      </c>
      <c r="AJ8" s="202">
        <v>1.5668800000000001</v>
      </c>
      <c r="AK8" s="202">
        <v>1.7528680000000001</v>
      </c>
      <c r="AL8" s="202">
        <v>1.848695</v>
      </c>
      <c r="AM8" s="202">
        <v>1.631114</v>
      </c>
      <c r="AN8" s="202">
        <v>1.731738</v>
      </c>
      <c r="AO8" s="202">
        <v>1.9081570000000001</v>
      </c>
      <c r="AP8" s="202">
        <v>1.9505870000000001</v>
      </c>
      <c r="AQ8" s="202">
        <v>1.989846</v>
      </c>
      <c r="AR8" s="202">
        <v>2.030951</v>
      </c>
      <c r="AS8" s="202">
        <v>2.0280269999999998</v>
      </c>
      <c r="AT8" s="202">
        <v>1.9311780000000001</v>
      </c>
      <c r="AU8" s="202">
        <v>1.9207350000000001</v>
      </c>
      <c r="AV8" s="202">
        <v>1.9422889999999999</v>
      </c>
      <c r="AW8" s="202">
        <v>1.949038</v>
      </c>
      <c r="AX8" s="202">
        <v>1.9650840000000001</v>
      </c>
      <c r="AY8" s="202">
        <v>1.8613</v>
      </c>
      <c r="AZ8" s="202">
        <v>1.8729</v>
      </c>
      <c r="BA8" s="202">
        <v>1.8811</v>
      </c>
      <c r="BB8" s="202">
        <v>1.7889999999999999</v>
      </c>
      <c r="BC8" s="202">
        <v>1.902385006</v>
      </c>
      <c r="BD8" s="202">
        <v>1.9528870659999999</v>
      </c>
      <c r="BE8" s="202">
        <v>1.948433876</v>
      </c>
      <c r="BF8" s="202">
        <v>1.931858216</v>
      </c>
      <c r="BG8" s="202">
        <v>1.898724938</v>
      </c>
      <c r="BH8" s="202">
        <v>1.9191443100000001</v>
      </c>
      <c r="BI8" s="297">
        <v>1.9000573270000001</v>
      </c>
      <c r="BJ8" s="297">
        <v>2.0118071660000001</v>
      </c>
      <c r="BK8" s="297">
        <v>1.8319882169999999</v>
      </c>
      <c r="BL8" s="297">
        <v>1.8921592970000001</v>
      </c>
      <c r="BM8" s="297">
        <v>1.881620378</v>
      </c>
      <c r="BN8" s="297">
        <v>1.8773397759999999</v>
      </c>
      <c r="BO8" s="297">
        <v>1.8889629720000001</v>
      </c>
      <c r="BP8" s="297">
        <v>1.91924983</v>
      </c>
      <c r="BQ8" s="297">
        <v>1.9148280580000001</v>
      </c>
      <c r="BR8" s="297">
        <v>1.8983693450000001</v>
      </c>
      <c r="BS8" s="297">
        <v>1.8654698350000001</v>
      </c>
      <c r="BT8" s="297">
        <v>1.8857451409999999</v>
      </c>
      <c r="BU8" s="297">
        <v>1.866792824</v>
      </c>
      <c r="BV8" s="297">
        <v>1.9777542260000001</v>
      </c>
    </row>
    <row r="9" spans="1:74" ht="11.15" customHeight="1" x14ac:dyDescent="0.25">
      <c r="A9" s="127" t="s">
        <v>269</v>
      </c>
      <c r="B9" s="135" t="s">
        <v>330</v>
      </c>
      <c r="C9" s="202">
        <v>20.614982999999999</v>
      </c>
      <c r="D9" s="202">
        <v>20.283868999999999</v>
      </c>
      <c r="E9" s="202">
        <v>20.176247</v>
      </c>
      <c r="F9" s="202">
        <v>20.332601</v>
      </c>
      <c r="G9" s="202">
        <v>20.387087999999999</v>
      </c>
      <c r="H9" s="202">
        <v>20.653979</v>
      </c>
      <c r="I9" s="202">
        <v>20.734573999999999</v>
      </c>
      <c r="J9" s="202">
        <v>21.157913000000001</v>
      </c>
      <c r="K9" s="202">
        <v>20.248483</v>
      </c>
      <c r="L9" s="202">
        <v>20.713985999999998</v>
      </c>
      <c r="M9" s="202">
        <v>20.736152000000001</v>
      </c>
      <c r="N9" s="202">
        <v>20.442869000000002</v>
      </c>
      <c r="O9" s="202">
        <v>19.933385999999999</v>
      </c>
      <c r="P9" s="202">
        <v>20.132245999999999</v>
      </c>
      <c r="Q9" s="202">
        <v>18.462838000000001</v>
      </c>
      <c r="R9" s="202">
        <v>14.548503</v>
      </c>
      <c r="S9" s="202">
        <v>16.078182999999999</v>
      </c>
      <c r="T9" s="202">
        <v>17.578056</v>
      </c>
      <c r="U9" s="202">
        <v>18.381069</v>
      </c>
      <c r="V9" s="202">
        <v>18.557874000000002</v>
      </c>
      <c r="W9" s="202">
        <v>18.414828</v>
      </c>
      <c r="X9" s="202">
        <v>18.613648000000001</v>
      </c>
      <c r="Y9" s="202">
        <v>18.742515999999998</v>
      </c>
      <c r="Z9" s="202">
        <v>18.801689</v>
      </c>
      <c r="AA9" s="202">
        <v>18.814347999999999</v>
      </c>
      <c r="AB9" s="202">
        <v>17.699107999999999</v>
      </c>
      <c r="AC9" s="202">
        <v>19.132116</v>
      </c>
      <c r="AD9" s="202">
        <v>19.743698999999999</v>
      </c>
      <c r="AE9" s="202">
        <v>20.049742999999999</v>
      </c>
      <c r="AF9" s="202">
        <v>20.585872999999999</v>
      </c>
      <c r="AG9" s="202">
        <v>20.171831000000001</v>
      </c>
      <c r="AH9" s="202">
        <v>20.572572999999998</v>
      </c>
      <c r="AI9" s="202">
        <v>20.138569</v>
      </c>
      <c r="AJ9" s="202">
        <v>20.37715</v>
      </c>
      <c r="AK9" s="202">
        <v>20.572648000000001</v>
      </c>
      <c r="AL9" s="202">
        <v>20.656690000000001</v>
      </c>
      <c r="AM9" s="202">
        <v>19.613111</v>
      </c>
      <c r="AN9" s="202">
        <v>20.190412999999999</v>
      </c>
      <c r="AO9" s="202">
        <v>20.483485999999999</v>
      </c>
      <c r="AP9" s="202">
        <v>19.727340999999999</v>
      </c>
      <c r="AQ9" s="202">
        <v>19.839566999999999</v>
      </c>
      <c r="AR9" s="202">
        <v>20.433236999999998</v>
      </c>
      <c r="AS9" s="202">
        <v>19.925560999999998</v>
      </c>
      <c r="AT9" s="202">
        <v>20.265028999999998</v>
      </c>
      <c r="AU9" s="202">
        <v>20.129058000000001</v>
      </c>
      <c r="AV9" s="202">
        <v>20.006618</v>
      </c>
      <c r="AW9" s="202">
        <v>20.214213999999998</v>
      </c>
      <c r="AX9" s="202">
        <v>19.327209</v>
      </c>
      <c r="AY9" s="202">
        <v>19.149204000000001</v>
      </c>
      <c r="AZ9" s="202">
        <v>19.758786000000001</v>
      </c>
      <c r="BA9" s="202">
        <v>20.082773</v>
      </c>
      <c r="BB9" s="202">
        <v>20.036801000000001</v>
      </c>
      <c r="BC9" s="202">
        <v>20.395605</v>
      </c>
      <c r="BD9" s="202">
        <v>20.715788</v>
      </c>
      <c r="BE9" s="202">
        <v>20.124355999999999</v>
      </c>
      <c r="BF9" s="202">
        <v>20.881052</v>
      </c>
      <c r="BG9" s="202">
        <v>19.705406175</v>
      </c>
      <c r="BH9" s="202">
        <v>20.212976503</v>
      </c>
      <c r="BI9" s="297">
        <v>20.460629999999998</v>
      </c>
      <c r="BJ9" s="297">
        <v>20.204139999999999</v>
      </c>
      <c r="BK9" s="297">
        <v>20.00311</v>
      </c>
      <c r="BL9" s="297">
        <v>20.107189999999999</v>
      </c>
      <c r="BM9" s="297">
        <v>20.20309</v>
      </c>
      <c r="BN9" s="297">
        <v>20.268730000000001</v>
      </c>
      <c r="BO9" s="297">
        <v>20.292269999999998</v>
      </c>
      <c r="BP9" s="297">
        <v>20.575030000000002</v>
      </c>
      <c r="BQ9" s="297">
        <v>20.433039999999998</v>
      </c>
      <c r="BR9" s="297">
        <v>20.831109999999999</v>
      </c>
      <c r="BS9" s="297">
        <v>20.320060000000002</v>
      </c>
      <c r="BT9" s="297">
        <v>20.500029999999999</v>
      </c>
      <c r="BU9" s="297">
        <v>20.36055</v>
      </c>
      <c r="BV9" s="297">
        <v>20.308350000000001</v>
      </c>
    </row>
    <row r="10" spans="1:74" ht="11.15" customHeight="1" x14ac:dyDescent="0.2">
      <c r="AY10" s="120"/>
      <c r="AZ10" s="120"/>
      <c r="BA10" s="120"/>
      <c r="BB10" s="120"/>
      <c r="BC10" s="120"/>
      <c r="BD10" s="120"/>
      <c r="BE10" s="120"/>
      <c r="BF10" s="120"/>
      <c r="BG10" s="120"/>
      <c r="BH10" s="120"/>
      <c r="BJ10" s="120"/>
    </row>
    <row r="11" spans="1:74" ht="11.15" customHeight="1" x14ac:dyDescent="0.25">
      <c r="A11" s="127" t="s">
        <v>575</v>
      </c>
      <c r="B11" s="134" t="s">
        <v>362</v>
      </c>
      <c r="C11" s="202">
        <v>6.5437048451999997</v>
      </c>
      <c r="D11" s="202">
        <v>6.8514533743000001</v>
      </c>
      <c r="E11" s="202">
        <v>6.8795539766999996</v>
      </c>
      <c r="F11" s="202">
        <v>6.9611320278999997</v>
      </c>
      <c r="G11" s="202">
        <v>6.8203965075999999</v>
      </c>
      <c r="H11" s="202">
        <v>6.9922862347999999</v>
      </c>
      <c r="I11" s="202">
        <v>7.0250218314000001</v>
      </c>
      <c r="J11" s="202">
        <v>7.0404449974999999</v>
      </c>
      <c r="K11" s="202">
        <v>7.0466541845000004</v>
      </c>
      <c r="L11" s="202">
        <v>7.0182366057000003</v>
      </c>
      <c r="M11" s="202">
        <v>6.9536765627000001</v>
      </c>
      <c r="N11" s="202">
        <v>7.0193080399000003</v>
      </c>
      <c r="O11" s="202">
        <v>5.5456103098999998</v>
      </c>
      <c r="P11" s="202">
        <v>5.8158820638000002</v>
      </c>
      <c r="Q11" s="202">
        <v>5.8802210102999997</v>
      </c>
      <c r="R11" s="202">
        <v>5.7934478080999998</v>
      </c>
      <c r="S11" s="202">
        <v>5.7067981297000001</v>
      </c>
      <c r="T11" s="202">
        <v>5.8594919366999996</v>
      </c>
      <c r="U11" s="202">
        <v>5.8722051149999999</v>
      </c>
      <c r="V11" s="202">
        <v>5.9098795690000001</v>
      </c>
      <c r="W11" s="202">
        <v>5.9657953534999999</v>
      </c>
      <c r="X11" s="202">
        <v>6.0355137357000004</v>
      </c>
      <c r="Y11" s="202">
        <v>5.9027009436000002</v>
      </c>
      <c r="Z11" s="202">
        <v>5.9431039685</v>
      </c>
      <c r="AA11" s="202">
        <v>5.8371325756000001</v>
      </c>
      <c r="AB11" s="202">
        <v>6.1479504611999998</v>
      </c>
      <c r="AC11" s="202">
        <v>6.1866481150999997</v>
      </c>
      <c r="AD11" s="202">
        <v>6.2080118778999998</v>
      </c>
      <c r="AE11" s="202">
        <v>6.1090209457000002</v>
      </c>
      <c r="AF11" s="202">
        <v>6.2798256371000001</v>
      </c>
      <c r="AG11" s="202">
        <v>6.3435380167000002</v>
      </c>
      <c r="AH11" s="202">
        <v>6.3552711586999999</v>
      </c>
      <c r="AI11" s="202">
        <v>6.402828499</v>
      </c>
      <c r="AJ11" s="202">
        <v>6.3303005475000003</v>
      </c>
      <c r="AK11" s="202">
        <v>6.2543238073999996</v>
      </c>
      <c r="AL11" s="202">
        <v>6.3420816164999998</v>
      </c>
      <c r="AM11" s="202">
        <v>6.0810972234999996</v>
      </c>
      <c r="AN11" s="202">
        <v>6.3474886123000003</v>
      </c>
      <c r="AO11" s="202">
        <v>6.3972084953000001</v>
      </c>
      <c r="AP11" s="202">
        <v>6.4564308857999997</v>
      </c>
      <c r="AQ11" s="202">
        <v>6.3407559189000002</v>
      </c>
      <c r="AR11" s="202">
        <v>6.5052235420000004</v>
      </c>
      <c r="AS11" s="202">
        <v>6.5131170311000002</v>
      </c>
      <c r="AT11" s="202">
        <v>6.5710959479</v>
      </c>
      <c r="AU11" s="202">
        <v>6.6314239811000002</v>
      </c>
      <c r="AV11" s="202">
        <v>6.5352504651999999</v>
      </c>
      <c r="AW11" s="202">
        <v>6.4642672613999999</v>
      </c>
      <c r="AX11" s="202">
        <v>6.6115683035000004</v>
      </c>
      <c r="AY11" s="202">
        <v>6.2438426095999997</v>
      </c>
      <c r="AZ11" s="202">
        <v>6.5075042489000001</v>
      </c>
      <c r="BA11" s="202">
        <v>6.5118854477000001</v>
      </c>
      <c r="BB11" s="202">
        <v>6.6045897347000002</v>
      </c>
      <c r="BC11" s="202">
        <v>6.4621232279000003</v>
      </c>
      <c r="BD11" s="202">
        <v>6.6369451029000004</v>
      </c>
      <c r="BE11" s="202">
        <v>6.6354450944999996</v>
      </c>
      <c r="BF11" s="202">
        <v>6.6499755982000002</v>
      </c>
      <c r="BG11" s="202">
        <v>6.6921991801000003</v>
      </c>
      <c r="BH11" s="202">
        <v>6.6061399958000004</v>
      </c>
      <c r="BI11" s="297">
        <v>6.5118567155999996</v>
      </c>
      <c r="BJ11" s="297">
        <v>6.6495689018000004</v>
      </c>
      <c r="BK11" s="297">
        <v>6.2743218080999998</v>
      </c>
      <c r="BL11" s="297">
        <v>6.5530851423999996</v>
      </c>
      <c r="BM11" s="297">
        <v>6.5659449887000001</v>
      </c>
      <c r="BN11" s="297">
        <v>6.6239240142</v>
      </c>
      <c r="BO11" s="297">
        <v>6.5126223718</v>
      </c>
      <c r="BP11" s="297">
        <v>6.6906732117000001</v>
      </c>
      <c r="BQ11" s="297">
        <v>6.6887567070999996</v>
      </c>
      <c r="BR11" s="297">
        <v>6.7043185537000003</v>
      </c>
      <c r="BS11" s="297">
        <v>6.7475829341000004</v>
      </c>
      <c r="BT11" s="297">
        <v>6.6606292984</v>
      </c>
      <c r="BU11" s="297">
        <v>6.5637547004999997</v>
      </c>
      <c r="BV11" s="297">
        <v>6.7032527449000003</v>
      </c>
    </row>
    <row r="12" spans="1:74" ht="11.15" customHeight="1" x14ac:dyDescent="0.25">
      <c r="A12" s="127" t="s">
        <v>576</v>
      </c>
      <c r="B12" s="135" t="s">
        <v>332</v>
      </c>
      <c r="C12" s="202">
        <v>2.8896887041000001</v>
      </c>
      <c r="D12" s="202">
        <v>3.0899478388000001</v>
      </c>
      <c r="E12" s="202">
        <v>3.1445584808999998</v>
      </c>
      <c r="F12" s="202">
        <v>3.1179550760999999</v>
      </c>
      <c r="G12" s="202">
        <v>3.0576082272999998</v>
      </c>
      <c r="H12" s="202">
        <v>3.1625050392</v>
      </c>
      <c r="I12" s="202">
        <v>3.1436100982999999</v>
      </c>
      <c r="J12" s="202">
        <v>3.2115518036999999</v>
      </c>
      <c r="K12" s="202">
        <v>3.2642898022</v>
      </c>
      <c r="L12" s="202">
        <v>3.2705214315000002</v>
      </c>
      <c r="M12" s="202">
        <v>3.1610689317</v>
      </c>
      <c r="N12" s="202">
        <v>3.1937648038000002</v>
      </c>
      <c r="O12" s="202">
        <v>2.5654502686999998</v>
      </c>
      <c r="P12" s="202">
        <v>2.7432392639000001</v>
      </c>
      <c r="Q12" s="202">
        <v>2.7917223016000001</v>
      </c>
      <c r="R12" s="202">
        <v>2.7681039402000001</v>
      </c>
      <c r="S12" s="202">
        <v>2.7145283287000002</v>
      </c>
      <c r="T12" s="202">
        <v>2.8076551607</v>
      </c>
      <c r="U12" s="202">
        <v>2.7908803326</v>
      </c>
      <c r="V12" s="202">
        <v>2.8511986174000001</v>
      </c>
      <c r="W12" s="202">
        <v>2.8980191321</v>
      </c>
      <c r="X12" s="202">
        <v>2.9035515395</v>
      </c>
      <c r="Y12" s="202">
        <v>2.8063801920000002</v>
      </c>
      <c r="Z12" s="202">
        <v>2.8354074135</v>
      </c>
      <c r="AA12" s="202">
        <v>2.6553022325</v>
      </c>
      <c r="AB12" s="202">
        <v>2.8393180840999999</v>
      </c>
      <c r="AC12" s="202">
        <v>2.8894991847</v>
      </c>
      <c r="AD12" s="202">
        <v>2.8650536173000001</v>
      </c>
      <c r="AE12" s="202">
        <v>2.8096015811999999</v>
      </c>
      <c r="AF12" s="202">
        <v>2.905990074</v>
      </c>
      <c r="AG12" s="202">
        <v>2.8886277266999998</v>
      </c>
      <c r="AH12" s="202">
        <v>2.9510585906000002</v>
      </c>
      <c r="AI12" s="202">
        <v>2.9995189403000002</v>
      </c>
      <c r="AJ12" s="202">
        <v>3.0052451139</v>
      </c>
      <c r="AK12" s="202">
        <v>2.9046704509999999</v>
      </c>
      <c r="AL12" s="202">
        <v>2.9347143178000001</v>
      </c>
      <c r="AM12" s="202">
        <v>2.7079817290000001</v>
      </c>
      <c r="AN12" s="202">
        <v>2.8994987380000001</v>
      </c>
      <c r="AO12" s="202">
        <v>2.9535046610000002</v>
      </c>
      <c r="AP12" s="202">
        <v>2.9308166029999998</v>
      </c>
      <c r="AQ12" s="202">
        <v>2.8760361470000002</v>
      </c>
      <c r="AR12" s="202">
        <v>2.9763728569999999</v>
      </c>
      <c r="AS12" s="202">
        <v>2.9599384180000001</v>
      </c>
      <c r="AT12" s="202">
        <v>3.0248483519999998</v>
      </c>
      <c r="AU12" s="202">
        <v>3.0751192729999999</v>
      </c>
      <c r="AV12" s="202">
        <v>3.0812936620000002</v>
      </c>
      <c r="AW12" s="202">
        <v>2.9783403740000001</v>
      </c>
      <c r="AX12" s="202">
        <v>3.0087200049999998</v>
      </c>
      <c r="AY12" s="202">
        <v>2.841585662</v>
      </c>
      <c r="AZ12" s="202">
        <v>3.0280012890000001</v>
      </c>
      <c r="BA12" s="202">
        <v>3.0759799299999999</v>
      </c>
      <c r="BB12" s="202">
        <v>3.0467508479999998</v>
      </c>
      <c r="BC12" s="202">
        <v>2.985217896</v>
      </c>
      <c r="BD12" s="202">
        <v>3.0798593749999998</v>
      </c>
      <c r="BE12" s="202">
        <v>3.0569443590000001</v>
      </c>
      <c r="BF12" s="202">
        <v>3.1159310160000002</v>
      </c>
      <c r="BG12" s="202">
        <v>3.1601854729999999</v>
      </c>
      <c r="BH12" s="202">
        <v>3.1600505729999999</v>
      </c>
      <c r="BI12" s="297">
        <v>3.0500544469999999</v>
      </c>
      <c r="BJ12" s="297">
        <v>3.074300874</v>
      </c>
      <c r="BK12" s="297">
        <v>2.8308375859999999</v>
      </c>
      <c r="BL12" s="297">
        <v>3.0219279339999998</v>
      </c>
      <c r="BM12" s="297">
        <v>3.0711097289999998</v>
      </c>
      <c r="BN12" s="297">
        <v>3.0411476720000001</v>
      </c>
      <c r="BO12" s="297">
        <v>2.978071667</v>
      </c>
      <c r="BP12" s="297">
        <v>3.0750864579999999</v>
      </c>
      <c r="BQ12" s="297">
        <v>3.051596805</v>
      </c>
      <c r="BR12" s="297">
        <v>3.112062662</v>
      </c>
      <c r="BS12" s="297">
        <v>3.1574268829999999</v>
      </c>
      <c r="BT12" s="297">
        <v>3.1572885999999998</v>
      </c>
      <c r="BU12" s="297">
        <v>3.0445341149999998</v>
      </c>
      <c r="BV12" s="297">
        <v>3.0693885669999998</v>
      </c>
    </row>
    <row r="13" spans="1:74" ht="11.15" customHeight="1" x14ac:dyDescent="0.2">
      <c r="AY13" s="120"/>
      <c r="AZ13" s="120"/>
      <c r="BA13" s="120"/>
      <c r="BB13" s="120"/>
      <c r="BC13" s="120"/>
      <c r="BD13" s="120"/>
      <c r="BE13" s="120"/>
      <c r="BF13" s="120"/>
      <c r="BG13" s="120"/>
      <c r="BH13" s="120"/>
      <c r="BJ13" s="120"/>
    </row>
    <row r="14" spans="1:74" ht="11.15" customHeight="1" x14ac:dyDescent="0.25">
      <c r="A14" s="127" t="s">
        <v>577</v>
      </c>
      <c r="B14" s="134" t="s">
        <v>363</v>
      </c>
      <c r="C14" s="202">
        <v>14.724983419000001</v>
      </c>
      <c r="D14" s="202">
        <v>15.113223399000001</v>
      </c>
      <c r="E14" s="202">
        <v>14.674749406</v>
      </c>
      <c r="F14" s="202">
        <v>15.267083700000001</v>
      </c>
      <c r="G14" s="202">
        <v>14.775182038000001</v>
      </c>
      <c r="H14" s="202">
        <v>15.017793383000001</v>
      </c>
      <c r="I14" s="202">
        <v>15.779994374999999</v>
      </c>
      <c r="J14" s="202">
        <v>15.371786090000001</v>
      </c>
      <c r="K14" s="202">
        <v>15.393738898000001</v>
      </c>
      <c r="L14" s="202">
        <v>15.385139504</v>
      </c>
      <c r="M14" s="202">
        <v>14.839054652</v>
      </c>
      <c r="N14" s="202">
        <v>14.511386647</v>
      </c>
      <c r="O14" s="202">
        <v>14.02651919</v>
      </c>
      <c r="P14" s="202">
        <v>14.570231682999999</v>
      </c>
      <c r="Q14" s="202">
        <v>13.389371603000001</v>
      </c>
      <c r="R14" s="202">
        <v>11.024445361</v>
      </c>
      <c r="S14" s="202">
        <v>11.392801721</v>
      </c>
      <c r="T14" s="202">
        <v>12.690689797999999</v>
      </c>
      <c r="U14" s="202">
        <v>13.693579637999999</v>
      </c>
      <c r="V14" s="202">
        <v>13.148008838000001</v>
      </c>
      <c r="W14" s="202">
        <v>13.893634444</v>
      </c>
      <c r="X14" s="202">
        <v>13.668297175999999</v>
      </c>
      <c r="Y14" s="202">
        <v>13.03972033</v>
      </c>
      <c r="Z14" s="202">
        <v>12.921389845</v>
      </c>
      <c r="AA14" s="202">
        <v>11.959652158000001</v>
      </c>
      <c r="AB14" s="202">
        <v>12.759444576</v>
      </c>
      <c r="AC14" s="202">
        <v>13.279500169</v>
      </c>
      <c r="AD14" s="202">
        <v>13.090619663</v>
      </c>
      <c r="AE14" s="202">
        <v>12.951096817</v>
      </c>
      <c r="AF14" s="202">
        <v>14.199574061</v>
      </c>
      <c r="AG14" s="202">
        <v>14.523325088</v>
      </c>
      <c r="AH14" s="202">
        <v>14.417550252</v>
      </c>
      <c r="AI14" s="202">
        <v>14.985770764</v>
      </c>
      <c r="AJ14" s="202">
        <v>14.941534211</v>
      </c>
      <c r="AK14" s="202">
        <v>14.635229314</v>
      </c>
      <c r="AL14" s="202">
        <v>14.530278975</v>
      </c>
      <c r="AM14" s="202">
        <v>13.135022768000001</v>
      </c>
      <c r="AN14" s="202">
        <v>14.469010031</v>
      </c>
      <c r="AO14" s="202">
        <v>14.23193219</v>
      </c>
      <c r="AP14" s="202">
        <v>13.958097098</v>
      </c>
      <c r="AQ14" s="202">
        <v>14.155358893000001</v>
      </c>
      <c r="AR14" s="202">
        <v>14.461760947</v>
      </c>
      <c r="AS14" s="202">
        <v>14.561225238</v>
      </c>
      <c r="AT14" s="202">
        <v>14.835437058</v>
      </c>
      <c r="AU14" s="202">
        <v>15.023943517999999</v>
      </c>
      <c r="AV14" s="202">
        <v>14.049987698000001</v>
      </c>
      <c r="AW14" s="202">
        <v>14.18867195</v>
      </c>
      <c r="AX14" s="202">
        <v>14.105281927</v>
      </c>
      <c r="AY14" s="202">
        <v>13.069278947999999</v>
      </c>
      <c r="AZ14" s="202">
        <v>14.32018085</v>
      </c>
      <c r="BA14" s="202">
        <v>14.079310442000001</v>
      </c>
      <c r="BB14" s="202">
        <v>13.751948188</v>
      </c>
      <c r="BC14" s="202">
        <v>13.901601188000001</v>
      </c>
      <c r="BD14" s="202">
        <v>14.593557735999999</v>
      </c>
      <c r="BE14" s="202">
        <v>14.701740383000001</v>
      </c>
      <c r="BF14" s="202">
        <v>14.570363554</v>
      </c>
      <c r="BG14" s="202">
        <v>14.957896227000001</v>
      </c>
      <c r="BH14" s="202">
        <v>14.832091768</v>
      </c>
      <c r="BI14" s="297">
        <v>14.392051089000001</v>
      </c>
      <c r="BJ14" s="297">
        <v>14.295347786000001</v>
      </c>
      <c r="BK14" s="297">
        <v>13.412917707</v>
      </c>
      <c r="BL14" s="297">
        <v>14.329849037000001</v>
      </c>
      <c r="BM14" s="297">
        <v>14.043350839</v>
      </c>
      <c r="BN14" s="297">
        <v>14.115060975</v>
      </c>
      <c r="BO14" s="297">
        <v>13.809845822</v>
      </c>
      <c r="BP14" s="297">
        <v>14.355196384999999</v>
      </c>
      <c r="BQ14" s="297">
        <v>14.464028701</v>
      </c>
      <c r="BR14" s="297">
        <v>14.331840468999999</v>
      </c>
      <c r="BS14" s="297">
        <v>14.72180664</v>
      </c>
      <c r="BT14" s="297">
        <v>14.595246953</v>
      </c>
      <c r="BU14" s="297">
        <v>14.152442303999999</v>
      </c>
      <c r="BV14" s="297">
        <v>14.055076186999999</v>
      </c>
    </row>
    <row r="15" spans="1:74" ht="11.15" customHeight="1" x14ac:dyDescent="0.2">
      <c r="AY15" s="120"/>
      <c r="AZ15" s="120"/>
      <c r="BA15" s="120"/>
      <c r="BB15" s="120"/>
      <c r="BC15" s="120"/>
      <c r="BD15" s="120"/>
      <c r="BE15" s="120"/>
      <c r="BF15" s="120"/>
      <c r="BG15" s="120"/>
      <c r="BH15" s="120"/>
      <c r="BJ15" s="120"/>
    </row>
    <row r="16" spans="1:74" ht="11.15" customHeight="1" x14ac:dyDescent="0.25">
      <c r="A16" s="127" t="s">
        <v>578</v>
      </c>
      <c r="B16" s="134" t="s">
        <v>881</v>
      </c>
      <c r="C16" s="202">
        <v>4.5786480415000002</v>
      </c>
      <c r="D16" s="202">
        <v>4.8195784238000003</v>
      </c>
      <c r="E16" s="202">
        <v>4.7083705437000001</v>
      </c>
      <c r="F16" s="202">
        <v>4.6331206814000003</v>
      </c>
      <c r="G16" s="202">
        <v>4.7730779276000002</v>
      </c>
      <c r="H16" s="202">
        <v>4.9773399389000001</v>
      </c>
      <c r="I16" s="202">
        <v>5.0428939732</v>
      </c>
      <c r="J16" s="202">
        <v>5.1649394672</v>
      </c>
      <c r="K16" s="202">
        <v>5.0699344472999996</v>
      </c>
      <c r="L16" s="202">
        <v>4.8887867380000003</v>
      </c>
      <c r="M16" s="202">
        <v>4.9573840077</v>
      </c>
      <c r="N16" s="202">
        <v>5.0030314337000004</v>
      </c>
      <c r="O16" s="202">
        <v>4.2465213387</v>
      </c>
      <c r="P16" s="202">
        <v>4.4669029674000003</v>
      </c>
      <c r="Q16" s="202">
        <v>4.3651848530999997</v>
      </c>
      <c r="R16" s="202">
        <v>4.2968679929000002</v>
      </c>
      <c r="S16" s="202">
        <v>4.4248888827000004</v>
      </c>
      <c r="T16" s="202">
        <v>4.6117310471000001</v>
      </c>
      <c r="U16" s="202">
        <v>4.6718312807000002</v>
      </c>
      <c r="V16" s="202">
        <v>4.7834701295000004</v>
      </c>
      <c r="W16" s="202">
        <v>4.6965711396999996</v>
      </c>
      <c r="X16" s="202">
        <v>4.5315159232999997</v>
      </c>
      <c r="Y16" s="202">
        <v>4.5942643986</v>
      </c>
      <c r="Z16" s="202">
        <v>4.6360227393000004</v>
      </c>
      <c r="AA16" s="202">
        <v>4.3832545946000003</v>
      </c>
      <c r="AB16" s="202">
        <v>4.6115531541000001</v>
      </c>
      <c r="AC16" s="202">
        <v>4.5062093073999998</v>
      </c>
      <c r="AD16" s="202">
        <v>4.4355648258000002</v>
      </c>
      <c r="AE16" s="202">
        <v>4.5681837262</v>
      </c>
      <c r="AF16" s="202">
        <v>4.7617438910000001</v>
      </c>
      <c r="AG16" s="202">
        <v>4.8240455105000004</v>
      </c>
      <c r="AH16" s="202">
        <v>4.9397058491000001</v>
      </c>
      <c r="AI16" s="202">
        <v>4.8496976626999997</v>
      </c>
      <c r="AJ16" s="202">
        <v>4.6788113254999999</v>
      </c>
      <c r="AK16" s="202">
        <v>4.7438183425</v>
      </c>
      <c r="AL16" s="202">
        <v>4.7870546873000004</v>
      </c>
      <c r="AM16" s="202">
        <v>4.1611125080000004</v>
      </c>
      <c r="AN16" s="202">
        <v>4.4048582249999999</v>
      </c>
      <c r="AO16" s="202">
        <v>4.2967199889999996</v>
      </c>
      <c r="AP16" s="202">
        <v>4.2747070770000004</v>
      </c>
      <c r="AQ16" s="202">
        <v>4.4048250519999996</v>
      </c>
      <c r="AR16" s="202">
        <v>4.6092311080000004</v>
      </c>
      <c r="AS16" s="202">
        <v>4.6819357750000004</v>
      </c>
      <c r="AT16" s="202">
        <v>4.8011689239999997</v>
      </c>
      <c r="AU16" s="202">
        <v>4.7199081080000003</v>
      </c>
      <c r="AV16" s="202">
        <v>4.6116556969999998</v>
      </c>
      <c r="AW16" s="202">
        <v>4.6620243979999998</v>
      </c>
      <c r="AX16" s="202">
        <v>4.6691565380000002</v>
      </c>
      <c r="AY16" s="202">
        <v>4.1938871969999996</v>
      </c>
      <c r="AZ16" s="202">
        <v>4.4450617250000004</v>
      </c>
      <c r="BA16" s="202">
        <v>4.3337506330000002</v>
      </c>
      <c r="BB16" s="202">
        <v>4.3095812029999996</v>
      </c>
      <c r="BC16" s="202">
        <v>4.4440809159999999</v>
      </c>
      <c r="BD16" s="202">
        <v>4.6548331410000001</v>
      </c>
      <c r="BE16" s="202">
        <v>4.7296761109999998</v>
      </c>
      <c r="BF16" s="202">
        <v>4.8527867240000004</v>
      </c>
      <c r="BG16" s="202">
        <v>4.7689145389999998</v>
      </c>
      <c r="BH16" s="202">
        <v>4.6553912669999997</v>
      </c>
      <c r="BI16" s="297">
        <v>4.7080166769999998</v>
      </c>
      <c r="BJ16" s="297">
        <v>4.7166819919999998</v>
      </c>
      <c r="BK16" s="297">
        <v>4.2555660380000004</v>
      </c>
      <c r="BL16" s="297">
        <v>4.5107296410000002</v>
      </c>
      <c r="BM16" s="297">
        <v>4.3976680699999999</v>
      </c>
      <c r="BN16" s="297">
        <v>4.3734387870000004</v>
      </c>
      <c r="BO16" s="297">
        <v>4.5100104989999998</v>
      </c>
      <c r="BP16" s="297">
        <v>4.724097489</v>
      </c>
      <c r="BQ16" s="297">
        <v>4.800171153</v>
      </c>
      <c r="BR16" s="297">
        <v>4.9252123860000001</v>
      </c>
      <c r="BS16" s="297">
        <v>4.8400818719999998</v>
      </c>
      <c r="BT16" s="297">
        <v>4.7251935620000003</v>
      </c>
      <c r="BU16" s="297">
        <v>4.7785488630000001</v>
      </c>
      <c r="BV16" s="297">
        <v>4.7871359680000003</v>
      </c>
    </row>
    <row r="17" spans="1:74" ht="11.15" customHeight="1" x14ac:dyDescent="0.25">
      <c r="A17" s="127" t="s">
        <v>579</v>
      </c>
      <c r="B17" s="135" t="s">
        <v>351</v>
      </c>
      <c r="C17" s="202">
        <v>3.4014925873999999</v>
      </c>
      <c r="D17" s="202">
        <v>3.6424025797000001</v>
      </c>
      <c r="E17" s="202">
        <v>3.5308751397</v>
      </c>
      <c r="F17" s="202">
        <v>3.4484561835999998</v>
      </c>
      <c r="G17" s="202">
        <v>3.5883904284999999</v>
      </c>
      <c r="H17" s="202">
        <v>3.7925519629000002</v>
      </c>
      <c r="I17" s="202">
        <v>3.8560007891999999</v>
      </c>
      <c r="J17" s="202">
        <v>3.9778916516999998</v>
      </c>
      <c r="K17" s="202">
        <v>3.8827210759000002</v>
      </c>
      <c r="L17" s="202">
        <v>3.6938100816000001</v>
      </c>
      <c r="M17" s="202">
        <v>3.7623204665999999</v>
      </c>
      <c r="N17" s="202">
        <v>3.8081379380999998</v>
      </c>
      <c r="O17" s="202">
        <v>3.1113755885000001</v>
      </c>
      <c r="P17" s="202">
        <v>3.3317381058</v>
      </c>
      <c r="Q17" s="202">
        <v>3.2297229623999999</v>
      </c>
      <c r="R17" s="202">
        <v>3.1543336086</v>
      </c>
      <c r="S17" s="202">
        <v>3.2823327096999999</v>
      </c>
      <c r="T17" s="202">
        <v>3.4690810851</v>
      </c>
      <c r="U17" s="202">
        <v>3.5271182919999999</v>
      </c>
      <c r="V17" s="202">
        <v>3.6386129504000002</v>
      </c>
      <c r="W17" s="202">
        <v>3.5515595763999999</v>
      </c>
      <c r="X17" s="202">
        <v>3.378761006</v>
      </c>
      <c r="Y17" s="202">
        <v>3.4414280658999998</v>
      </c>
      <c r="Z17" s="202">
        <v>3.4833377154999998</v>
      </c>
      <c r="AA17" s="202">
        <v>3.2231384381999999</v>
      </c>
      <c r="AB17" s="202">
        <v>3.4514165357</v>
      </c>
      <c r="AC17" s="202">
        <v>3.3457369349000001</v>
      </c>
      <c r="AD17" s="202">
        <v>3.2676395412999999</v>
      </c>
      <c r="AE17" s="202">
        <v>3.4002364622000001</v>
      </c>
      <c r="AF17" s="202">
        <v>3.5936929735000001</v>
      </c>
      <c r="AG17" s="202">
        <v>3.6538149187000002</v>
      </c>
      <c r="AH17" s="202">
        <v>3.7693145453999999</v>
      </c>
      <c r="AI17" s="202">
        <v>3.6791341516</v>
      </c>
      <c r="AJ17" s="202">
        <v>3.5001285323000002</v>
      </c>
      <c r="AK17" s="202">
        <v>3.5650466381000001</v>
      </c>
      <c r="AL17" s="202">
        <v>3.6084617124</v>
      </c>
      <c r="AM17" s="202">
        <v>3.1592489270000002</v>
      </c>
      <c r="AN17" s="202">
        <v>3.3844987280000001</v>
      </c>
      <c r="AO17" s="202">
        <v>3.2817966190000001</v>
      </c>
      <c r="AP17" s="202">
        <v>3.206175123</v>
      </c>
      <c r="AQ17" s="202">
        <v>3.3374505050000001</v>
      </c>
      <c r="AR17" s="202">
        <v>3.5284849230000002</v>
      </c>
      <c r="AS17" s="202">
        <v>3.5885795300000001</v>
      </c>
      <c r="AT17" s="202">
        <v>3.7030499350000001</v>
      </c>
      <c r="AU17" s="202">
        <v>3.615537228</v>
      </c>
      <c r="AV17" s="202">
        <v>3.4407929259999999</v>
      </c>
      <c r="AW17" s="202">
        <v>3.50557681</v>
      </c>
      <c r="AX17" s="202">
        <v>3.5492395619999999</v>
      </c>
      <c r="AY17" s="202">
        <v>3.190536888</v>
      </c>
      <c r="AZ17" s="202">
        <v>3.4230279829999999</v>
      </c>
      <c r="BA17" s="202">
        <v>3.317018751</v>
      </c>
      <c r="BB17" s="202">
        <v>3.2389667869999998</v>
      </c>
      <c r="BC17" s="202">
        <v>3.374474905</v>
      </c>
      <c r="BD17" s="202">
        <v>3.5716703110000001</v>
      </c>
      <c r="BE17" s="202">
        <v>3.6337174170000002</v>
      </c>
      <c r="BF17" s="202">
        <v>3.7518953389999998</v>
      </c>
      <c r="BG17" s="202">
        <v>3.6615954550000001</v>
      </c>
      <c r="BH17" s="202">
        <v>3.4812620270000001</v>
      </c>
      <c r="BI17" s="297">
        <v>3.5481700780000001</v>
      </c>
      <c r="BJ17" s="297">
        <v>3.593282495</v>
      </c>
      <c r="BK17" s="297">
        <v>3.2111420599999998</v>
      </c>
      <c r="BL17" s="297">
        <v>3.4472248720000001</v>
      </c>
      <c r="BM17" s="297">
        <v>3.33957792</v>
      </c>
      <c r="BN17" s="297">
        <v>3.260320144</v>
      </c>
      <c r="BO17" s="297">
        <v>3.3979217049999999</v>
      </c>
      <c r="BP17" s="297">
        <v>3.5981635519999999</v>
      </c>
      <c r="BQ17" s="297">
        <v>3.6611692140000001</v>
      </c>
      <c r="BR17" s="297">
        <v>3.7811728470000001</v>
      </c>
      <c r="BS17" s="297">
        <v>3.6894779340000001</v>
      </c>
      <c r="BT17" s="297">
        <v>3.5063585650000002</v>
      </c>
      <c r="BU17" s="297">
        <v>3.5743002669999999</v>
      </c>
      <c r="BV17" s="297">
        <v>3.6201096189999999</v>
      </c>
    </row>
    <row r="18" spans="1:74" ht="11.15" customHeight="1" x14ac:dyDescent="0.2">
      <c r="AY18" s="120"/>
      <c r="AZ18" s="120"/>
      <c r="BA18" s="120"/>
      <c r="BB18" s="120"/>
      <c r="BC18" s="120"/>
      <c r="BD18" s="120"/>
      <c r="BE18" s="120"/>
      <c r="BF18" s="120"/>
      <c r="BG18" s="120"/>
      <c r="BH18" s="120"/>
      <c r="BJ18" s="120"/>
    </row>
    <row r="19" spans="1:74" ht="11.15" customHeight="1" x14ac:dyDescent="0.25">
      <c r="A19" s="127" t="s">
        <v>580</v>
      </c>
      <c r="B19" s="134" t="s">
        <v>364</v>
      </c>
      <c r="C19" s="202">
        <v>8.6883465138999991</v>
      </c>
      <c r="D19" s="202">
        <v>8.6404216569999992</v>
      </c>
      <c r="E19" s="202">
        <v>8.6466261019000008</v>
      </c>
      <c r="F19" s="202">
        <v>8.7440901493999998</v>
      </c>
      <c r="G19" s="202">
        <v>9.3201669633000002</v>
      </c>
      <c r="H19" s="202">
        <v>9.7173143853999999</v>
      </c>
      <c r="I19" s="202">
        <v>9.6431663297999997</v>
      </c>
      <c r="J19" s="202">
        <v>9.7032374156000003</v>
      </c>
      <c r="K19" s="202">
        <v>9.4919476567000007</v>
      </c>
      <c r="L19" s="202">
        <v>9.2924456700999993</v>
      </c>
      <c r="M19" s="202">
        <v>8.8899070278999996</v>
      </c>
      <c r="N19" s="202">
        <v>8.8521201029000007</v>
      </c>
      <c r="O19" s="202">
        <v>7.9264324065</v>
      </c>
      <c r="P19" s="202">
        <v>7.8855078490999997</v>
      </c>
      <c r="Q19" s="202">
        <v>7.8686561529999999</v>
      </c>
      <c r="R19" s="202">
        <v>7.8954747361999997</v>
      </c>
      <c r="S19" s="202">
        <v>8.4698881907000008</v>
      </c>
      <c r="T19" s="202">
        <v>8.8546844858</v>
      </c>
      <c r="U19" s="202">
        <v>8.7528905597000008</v>
      </c>
      <c r="V19" s="202">
        <v>8.8206230621999993</v>
      </c>
      <c r="W19" s="202">
        <v>8.6104090459999991</v>
      </c>
      <c r="X19" s="202">
        <v>8.4563254694999994</v>
      </c>
      <c r="Y19" s="202">
        <v>8.0968138403999994</v>
      </c>
      <c r="Z19" s="202">
        <v>8.0581496113999993</v>
      </c>
      <c r="AA19" s="202">
        <v>8.1938520632999996</v>
      </c>
      <c r="AB19" s="202">
        <v>8.1622533899</v>
      </c>
      <c r="AC19" s="202">
        <v>8.1843895392999997</v>
      </c>
      <c r="AD19" s="202">
        <v>8.2795493137000005</v>
      </c>
      <c r="AE19" s="202">
        <v>8.7985232905000004</v>
      </c>
      <c r="AF19" s="202">
        <v>9.2106667519999998</v>
      </c>
      <c r="AG19" s="202">
        <v>9.1105851367999993</v>
      </c>
      <c r="AH19" s="202">
        <v>9.1978582724999995</v>
      </c>
      <c r="AI19" s="202">
        <v>8.9477682968999996</v>
      </c>
      <c r="AJ19" s="202">
        <v>8.8235567484999997</v>
      </c>
      <c r="AK19" s="202">
        <v>8.4337767742</v>
      </c>
      <c r="AL19" s="202">
        <v>8.3865732063999996</v>
      </c>
      <c r="AM19" s="202">
        <v>9.1443378761999998</v>
      </c>
      <c r="AN19" s="202">
        <v>8.9106277985000002</v>
      </c>
      <c r="AO19" s="202">
        <v>8.7012770592000006</v>
      </c>
      <c r="AP19" s="202">
        <v>8.6711345038999994</v>
      </c>
      <c r="AQ19" s="202">
        <v>9.4394652152000003</v>
      </c>
      <c r="AR19" s="202">
        <v>9.7290920530000005</v>
      </c>
      <c r="AS19" s="202">
        <v>9.6125031618999994</v>
      </c>
      <c r="AT19" s="202">
        <v>9.8300247081999998</v>
      </c>
      <c r="AU19" s="202">
        <v>9.5760234587999999</v>
      </c>
      <c r="AV19" s="202">
        <v>9.2628109095000006</v>
      </c>
      <c r="AW19" s="202">
        <v>8.8716569714000002</v>
      </c>
      <c r="AX19" s="202">
        <v>8.9254145197000003</v>
      </c>
      <c r="AY19" s="202">
        <v>9.4277233700000007</v>
      </c>
      <c r="AZ19" s="202">
        <v>9.2441942390000005</v>
      </c>
      <c r="BA19" s="202">
        <v>8.9322439399999993</v>
      </c>
      <c r="BB19" s="202">
        <v>8.8148310730000006</v>
      </c>
      <c r="BC19" s="202">
        <v>9.3365666950000001</v>
      </c>
      <c r="BD19" s="202">
        <v>9.8075157869999998</v>
      </c>
      <c r="BE19" s="202">
        <v>9.9308289340000009</v>
      </c>
      <c r="BF19" s="202">
        <v>10.002720539</v>
      </c>
      <c r="BG19" s="202">
        <v>9.7973442780000006</v>
      </c>
      <c r="BH19" s="202">
        <v>9.3889801080000002</v>
      </c>
      <c r="BI19" s="297">
        <v>9.1576379029999995</v>
      </c>
      <c r="BJ19" s="297">
        <v>9.4113099269999996</v>
      </c>
      <c r="BK19" s="297">
        <v>9.7750467679999993</v>
      </c>
      <c r="BL19" s="297">
        <v>9.6244282299999995</v>
      </c>
      <c r="BM19" s="297">
        <v>9.1230805240000006</v>
      </c>
      <c r="BN19" s="297">
        <v>8.9387718750000005</v>
      </c>
      <c r="BO19" s="297">
        <v>9.5217175130000005</v>
      </c>
      <c r="BP19" s="297">
        <v>10.083695207</v>
      </c>
      <c r="BQ19" s="297">
        <v>10.074169936000001</v>
      </c>
      <c r="BR19" s="297">
        <v>10.145991414999999</v>
      </c>
      <c r="BS19" s="297">
        <v>9.9372460440000001</v>
      </c>
      <c r="BT19" s="297">
        <v>9.5198123429999999</v>
      </c>
      <c r="BU19" s="297">
        <v>9.2573374850000008</v>
      </c>
      <c r="BV19" s="297">
        <v>9.5758907579999999</v>
      </c>
    </row>
    <row r="20" spans="1:74" ht="11.15" customHeight="1" x14ac:dyDescent="0.2">
      <c r="AY20" s="120"/>
      <c r="AZ20" s="120"/>
      <c r="BA20" s="120"/>
      <c r="BB20" s="120"/>
      <c r="BC20" s="120"/>
      <c r="BD20" s="120"/>
      <c r="BE20" s="120"/>
      <c r="BF20" s="120"/>
      <c r="BG20" s="120"/>
      <c r="BH20" s="120"/>
      <c r="BJ20" s="120"/>
    </row>
    <row r="21" spans="1:74" ht="11.15" customHeight="1" x14ac:dyDescent="0.25">
      <c r="A21" s="127" t="s">
        <v>581</v>
      </c>
      <c r="B21" s="134" t="s">
        <v>365</v>
      </c>
      <c r="C21" s="202">
        <v>35.604077580999999</v>
      </c>
      <c r="D21" s="202">
        <v>35.958641735999997</v>
      </c>
      <c r="E21" s="202">
        <v>35.693055715</v>
      </c>
      <c r="F21" s="202">
        <v>35.685463614</v>
      </c>
      <c r="G21" s="202">
        <v>35.328902186000001</v>
      </c>
      <c r="H21" s="202">
        <v>34.827692401</v>
      </c>
      <c r="I21" s="202">
        <v>35.061217712000001</v>
      </c>
      <c r="J21" s="202">
        <v>34.681582810000002</v>
      </c>
      <c r="K21" s="202">
        <v>34.891717065000002</v>
      </c>
      <c r="L21" s="202">
        <v>34.382834721000002</v>
      </c>
      <c r="M21" s="202">
        <v>36.124792038000002</v>
      </c>
      <c r="N21" s="202">
        <v>37.056075262</v>
      </c>
      <c r="O21" s="202">
        <v>34.325996205000003</v>
      </c>
      <c r="P21" s="202">
        <v>34.259004556000001</v>
      </c>
      <c r="Q21" s="202">
        <v>33.264080640000003</v>
      </c>
      <c r="R21" s="202">
        <v>33.029513528999999</v>
      </c>
      <c r="S21" s="202">
        <v>33.081536345000004</v>
      </c>
      <c r="T21" s="202">
        <v>32.842635944999998</v>
      </c>
      <c r="U21" s="202">
        <v>33.178141664999998</v>
      </c>
      <c r="V21" s="202">
        <v>32.948648128999999</v>
      </c>
      <c r="W21" s="202">
        <v>34.007536428999998</v>
      </c>
      <c r="X21" s="202">
        <v>33.348619141</v>
      </c>
      <c r="Y21" s="202">
        <v>34.922656666999998</v>
      </c>
      <c r="Z21" s="202">
        <v>35.899917111000001</v>
      </c>
      <c r="AA21" s="202">
        <v>35.288653549999999</v>
      </c>
      <c r="AB21" s="202">
        <v>36.473917143000001</v>
      </c>
      <c r="AC21" s="202">
        <v>35.935665481000001</v>
      </c>
      <c r="AD21" s="202">
        <v>35.755331869000003</v>
      </c>
      <c r="AE21" s="202">
        <v>35.341251161000002</v>
      </c>
      <c r="AF21" s="202">
        <v>35.302399923999999</v>
      </c>
      <c r="AG21" s="202">
        <v>34.942479468999998</v>
      </c>
      <c r="AH21" s="202">
        <v>34.301004034999998</v>
      </c>
      <c r="AI21" s="202">
        <v>35.519595885999998</v>
      </c>
      <c r="AJ21" s="202">
        <v>34.700779834999999</v>
      </c>
      <c r="AK21" s="202">
        <v>36.169570491999998</v>
      </c>
      <c r="AL21" s="202">
        <v>37.576997167999998</v>
      </c>
      <c r="AM21" s="202">
        <v>36.395497186</v>
      </c>
      <c r="AN21" s="202">
        <v>37.124990679</v>
      </c>
      <c r="AO21" s="202">
        <v>36.045685096</v>
      </c>
      <c r="AP21" s="202">
        <v>35.477885411000003</v>
      </c>
      <c r="AQ21" s="202">
        <v>35.637010171999997</v>
      </c>
      <c r="AR21" s="202">
        <v>35.734885423999998</v>
      </c>
      <c r="AS21" s="202">
        <v>35.345439998000003</v>
      </c>
      <c r="AT21" s="202">
        <v>35.314171760000001</v>
      </c>
      <c r="AU21" s="202">
        <v>35.833697700000002</v>
      </c>
      <c r="AV21" s="202">
        <v>35.011412856</v>
      </c>
      <c r="AW21" s="202">
        <v>36.623210933000003</v>
      </c>
      <c r="AX21" s="202">
        <v>38.098613682</v>
      </c>
      <c r="AY21" s="202">
        <v>37.016105332000002</v>
      </c>
      <c r="AZ21" s="202">
        <v>38.468526144999998</v>
      </c>
      <c r="BA21" s="202">
        <v>38.049814515999998</v>
      </c>
      <c r="BB21" s="202">
        <v>37.484814157000002</v>
      </c>
      <c r="BC21" s="202">
        <v>37.280993484</v>
      </c>
      <c r="BD21" s="202">
        <v>37.017983221000001</v>
      </c>
      <c r="BE21" s="202">
        <v>36.617108469999998</v>
      </c>
      <c r="BF21" s="202">
        <v>36.167256629000001</v>
      </c>
      <c r="BG21" s="202">
        <v>36.923985524999999</v>
      </c>
      <c r="BH21" s="202">
        <v>36.085622960000002</v>
      </c>
      <c r="BI21" s="297">
        <v>37.738316427000001</v>
      </c>
      <c r="BJ21" s="297">
        <v>38.830440883999998</v>
      </c>
      <c r="BK21" s="297">
        <v>38.156328561999999</v>
      </c>
      <c r="BL21" s="297">
        <v>39.406474080000002</v>
      </c>
      <c r="BM21" s="297">
        <v>38.856050132</v>
      </c>
      <c r="BN21" s="297">
        <v>38.519723556000002</v>
      </c>
      <c r="BO21" s="297">
        <v>38.154265856999999</v>
      </c>
      <c r="BP21" s="297">
        <v>37.829591841000003</v>
      </c>
      <c r="BQ21" s="297">
        <v>37.407864214</v>
      </c>
      <c r="BR21" s="297">
        <v>36.937218258000001</v>
      </c>
      <c r="BS21" s="297">
        <v>37.721282402999996</v>
      </c>
      <c r="BT21" s="297">
        <v>36.862611725000001</v>
      </c>
      <c r="BU21" s="297">
        <v>38.555433395000001</v>
      </c>
      <c r="BV21" s="297">
        <v>39.660749088999999</v>
      </c>
    </row>
    <row r="22" spans="1:74" ht="11.15" customHeight="1" x14ac:dyDescent="0.25">
      <c r="A22" s="127" t="s">
        <v>278</v>
      </c>
      <c r="B22" s="135" t="s">
        <v>325</v>
      </c>
      <c r="C22" s="202">
        <v>13.704986995000001</v>
      </c>
      <c r="D22" s="202">
        <v>14.12066899</v>
      </c>
      <c r="E22" s="202">
        <v>14.035801364999999</v>
      </c>
      <c r="F22" s="202">
        <v>14.328588899</v>
      </c>
      <c r="G22" s="202">
        <v>14.122896368999999</v>
      </c>
      <c r="H22" s="202">
        <v>13.96426941</v>
      </c>
      <c r="I22" s="202">
        <v>13.909937469999999</v>
      </c>
      <c r="J22" s="202">
        <v>13.484102478000001</v>
      </c>
      <c r="K22" s="202">
        <v>14.217037967</v>
      </c>
      <c r="L22" s="202">
        <v>13.384843639</v>
      </c>
      <c r="M22" s="202">
        <v>14.225978738</v>
      </c>
      <c r="N22" s="202">
        <v>14.624727419999999</v>
      </c>
      <c r="O22" s="202">
        <v>14.357234384</v>
      </c>
      <c r="P22" s="202">
        <v>13.73531382</v>
      </c>
      <c r="Q22" s="202">
        <v>13.560950387</v>
      </c>
      <c r="R22" s="202">
        <v>14.164651263</v>
      </c>
      <c r="S22" s="202">
        <v>14.132404396</v>
      </c>
      <c r="T22" s="202">
        <v>13.953295082</v>
      </c>
      <c r="U22" s="202">
        <v>14.489768219</v>
      </c>
      <c r="V22" s="202">
        <v>14.33466346</v>
      </c>
      <c r="W22" s="202">
        <v>15.137347982</v>
      </c>
      <c r="X22" s="202">
        <v>14.338653546</v>
      </c>
      <c r="Y22" s="202">
        <v>15.278533565</v>
      </c>
      <c r="Z22" s="202">
        <v>15.709823896</v>
      </c>
      <c r="AA22" s="202">
        <v>14.936140590000001</v>
      </c>
      <c r="AB22" s="202">
        <v>15.389164348</v>
      </c>
      <c r="AC22" s="202">
        <v>15.29667285</v>
      </c>
      <c r="AD22" s="202">
        <v>15.615762226999999</v>
      </c>
      <c r="AE22" s="202">
        <v>15.391591818</v>
      </c>
      <c r="AF22" s="202">
        <v>15.218714998999999</v>
      </c>
      <c r="AG22" s="202">
        <v>15.159502283</v>
      </c>
      <c r="AH22" s="202">
        <v>14.695413458999999</v>
      </c>
      <c r="AI22" s="202">
        <v>15.494190394</v>
      </c>
      <c r="AJ22" s="202">
        <v>14.587237947</v>
      </c>
      <c r="AK22" s="202">
        <v>15.503934336</v>
      </c>
      <c r="AL22" s="202">
        <v>15.938503620000001</v>
      </c>
      <c r="AM22" s="202">
        <v>15.218635421</v>
      </c>
      <c r="AN22" s="202">
        <v>15.406887159</v>
      </c>
      <c r="AO22" s="202">
        <v>14.748232873999999</v>
      </c>
      <c r="AP22" s="202">
        <v>15.044862096999999</v>
      </c>
      <c r="AQ22" s="202">
        <v>15.176909672000001</v>
      </c>
      <c r="AR22" s="202">
        <v>15.082619653</v>
      </c>
      <c r="AS22" s="202">
        <v>15.070753157</v>
      </c>
      <c r="AT22" s="202">
        <v>14.678973916</v>
      </c>
      <c r="AU22" s="202">
        <v>15.535629934999999</v>
      </c>
      <c r="AV22" s="202">
        <v>14.603385198</v>
      </c>
      <c r="AW22" s="202">
        <v>15.377431423999999</v>
      </c>
      <c r="AX22" s="202">
        <v>15.866574965</v>
      </c>
      <c r="AY22" s="202">
        <v>15.63475133</v>
      </c>
      <c r="AZ22" s="202">
        <v>16.082080839</v>
      </c>
      <c r="BA22" s="202">
        <v>15.984269855000001</v>
      </c>
      <c r="BB22" s="202">
        <v>16.297395589000001</v>
      </c>
      <c r="BC22" s="202">
        <v>16.067633912000002</v>
      </c>
      <c r="BD22" s="202">
        <v>15.888905227</v>
      </c>
      <c r="BE22" s="202">
        <v>15.823513649000001</v>
      </c>
      <c r="BF22" s="202">
        <v>15.353471007</v>
      </c>
      <c r="BG22" s="202">
        <v>16.144743746</v>
      </c>
      <c r="BH22" s="202">
        <v>15.231896971999999</v>
      </c>
      <c r="BI22" s="297">
        <v>16.140551649999999</v>
      </c>
      <c r="BJ22" s="297">
        <v>16.567386504000002</v>
      </c>
      <c r="BK22" s="297">
        <v>16.005686241999999</v>
      </c>
      <c r="BL22" s="297">
        <v>16.465883043000002</v>
      </c>
      <c r="BM22" s="297">
        <v>16.365258558000001</v>
      </c>
      <c r="BN22" s="297">
        <v>16.687391255000001</v>
      </c>
      <c r="BO22" s="297">
        <v>16.451020554999999</v>
      </c>
      <c r="BP22" s="297">
        <v>16.267150795999999</v>
      </c>
      <c r="BQ22" s="297">
        <v>16.199878251000001</v>
      </c>
      <c r="BR22" s="297">
        <v>15.716314981</v>
      </c>
      <c r="BS22" s="297">
        <v>16.53034843</v>
      </c>
      <c r="BT22" s="297">
        <v>15.591243906000001</v>
      </c>
      <c r="BU22" s="297">
        <v>16.526035748999998</v>
      </c>
      <c r="BV22" s="297">
        <v>16.965148373000002</v>
      </c>
    </row>
    <row r="23" spans="1:74" ht="11.15" customHeight="1" x14ac:dyDescent="0.25">
      <c r="A23" s="127" t="s">
        <v>273</v>
      </c>
      <c r="B23" s="135" t="s">
        <v>582</v>
      </c>
      <c r="C23" s="202">
        <v>4.1343548387000002</v>
      </c>
      <c r="D23" s="202">
        <v>4.3873571429</v>
      </c>
      <c r="E23" s="202">
        <v>3.8977096774</v>
      </c>
      <c r="F23" s="202">
        <v>3.6949999999999998</v>
      </c>
      <c r="G23" s="202">
        <v>3.4258387096999998</v>
      </c>
      <c r="H23" s="202">
        <v>3.4211333332999998</v>
      </c>
      <c r="I23" s="202">
        <v>3.5100967742</v>
      </c>
      <c r="J23" s="202">
        <v>3.5438064516000001</v>
      </c>
      <c r="K23" s="202">
        <v>3.5964333332999998</v>
      </c>
      <c r="L23" s="202">
        <v>3.468</v>
      </c>
      <c r="M23" s="202">
        <v>3.8595999999999999</v>
      </c>
      <c r="N23" s="202">
        <v>4.2675806451999998</v>
      </c>
      <c r="O23" s="202">
        <v>3.8284516128999999</v>
      </c>
      <c r="P23" s="202">
        <v>4.0702413792999996</v>
      </c>
      <c r="Q23" s="202">
        <v>3.5446129032</v>
      </c>
      <c r="R23" s="202">
        <v>3.1551666667</v>
      </c>
      <c r="S23" s="202">
        <v>2.8023870968</v>
      </c>
      <c r="T23" s="202">
        <v>2.9371999999999998</v>
      </c>
      <c r="U23" s="202">
        <v>3.0557741935</v>
      </c>
      <c r="V23" s="202">
        <v>3.1115483871</v>
      </c>
      <c r="W23" s="202">
        <v>3.1364999999999998</v>
      </c>
      <c r="X23" s="202">
        <v>3.2282903225999999</v>
      </c>
      <c r="Y23" s="202">
        <v>3.5134666666999999</v>
      </c>
      <c r="Z23" s="202">
        <v>3.9692580645</v>
      </c>
      <c r="AA23" s="202">
        <v>3.8147096774000002</v>
      </c>
      <c r="AB23" s="202">
        <v>3.8741785713999999</v>
      </c>
      <c r="AC23" s="202">
        <v>3.6175161290000002</v>
      </c>
      <c r="AD23" s="202">
        <v>3.2451666666999999</v>
      </c>
      <c r="AE23" s="202">
        <v>2.9159354838999998</v>
      </c>
      <c r="AF23" s="202">
        <v>3.0514000000000001</v>
      </c>
      <c r="AG23" s="202">
        <v>3.1118064516000001</v>
      </c>
      <c r="AH23" s="202">
        <v>3.0992258064999998</v>
      </c>
      <c r="AI23" s="202">
        <v>3.3073000000000001</v>
      </c>
      <c r="AJ23" s="202">
        <v>3.3328387096999998</v>
      </c>
      <c r="AK23" s="202">
        <v>3.5085333332999999</v>
      </c>
      <c r="AL23" s="202">
        <v>4.1273225805999996</v>
      </c>
      <c r="AM23" s="202">
        <v>3.7904516129000001</v>
      </c>
      <c r="AN23" s="202">
        <v>3.8306428571</v>
      </c>
      <c r="AO23" s="202">
        <v>3.4990967741999999</v>
      </c>
      <c r="AP23" s="202">
        <v>3.0065333333000002</v>
      </c>
      <c r="AQ23" s="202">
        <v>2.9536774193999999</v>
      </c>
      <c r="AR23" s="202">
        <v>3.1197333333000001</v>
      </c>
      <c r="AS23" s="202">
        <v>3.0979677418999998</v>
      </c>
      <c r="AT23" s="202">
        <v>3.3145483870999999</v>
      </c>
      <c r="AU23" s="202">
        <v>3.1538333333000002</v>
      </c>
      <c r="AV23" s="202">
        <v>3.2275161290000001</v>
      </c>
      <c r="AW23" s="202">
        <v>3.4530666666999998</v>
      </c>
      <c r="AX23" s="202">
        <v>4.0008064515999999</v>
      </c>
      <c r="AY23" s="202">
        <v>3.7519</v>
      </c>
      <c r="AZ23" s="202">
        <v>3.9125999999999999</v>
      </c>
      <c r="BA23" s="202">
        <v>3.5059999999999998</v>
      </c>
      <c r="BB23" s="202">
        <v>3.1867000000000001</v>
      </c>
      <c r="BC23" s="202">
        <v>2.920129953</v>
      </c>
      <c r="BD23" s="202">
        <v>2.9795670329999999</v>
      </c>
      <c r="BE23" s="202">
        <v>3.1091684929999999</v>
      </c>
      <c r="BF23" s="202">
        <v>3.2080566369999999</v>
      </c>
      <c r="BG23" s="202">
        <v>3.1310079750000002</v>
      </c>
      <c r="BH23" s="202">
        <v>3.1606601169999999</v>
      </c>
      <c r="BI23" s="297">
        <v>3.3997170840000002</v>
      </c>
      <c r="BJ23" s="297">
        <v>3.8816735790000001</v>
      </c>
      <c r="BK23" s="297">
        <v>3.5592648250000001</v>
      </c>
      <c r="BL23" s="297">
        <v>3.803611482</v>
      </c>
      <c r="BM23" s="297">
        <v>3.4988578619999999</v>
      </c>
      <c r="BN23" s="297">
        <v>3.1634337669999999</v>
      </c>
      <c r="BO23" s="297">
        <v>2.9030864080000001</v>
      </c>
      <c r="BP23" s="297">
        <v>2.9323455740000002</v>
      </c>
      <c r="BQ23" s="297">
        <v>3.0611637410000001</v>
      </c>
      <c r="BR23" s="297">
        <v>3.1594542190000001</v>
      </c>
      <c r="BS23" s="297">
        <v>3.0828712280000001</v>
      </c>
      <c r="BT23" s="297">
        <v>3.1123441569999999</v>
      </c>
      <c r="BU23" s="297">
        <v>3.3499562979999999</v>
      </c>
      <c r="BV23" s="297">
        <v>3.828999917</v>
      </c>
    </row>
    <row r="24" spans="1:74" ht="11.15" customHeight="1" x14ac:dyDescent="0.25">
      <c r="A24" s="127" t="s">
        <v>583</v>
      </c>
      <c r="B24" s="135" t="s">
        <v>326</v>
      </c>
      <c r="C24" s="202">
        <v>4.8844873599999996</v>
      </c>
      <c r="D24" s="202">
        <v>4.6242921259000003</v>
      </c>
      <c r="E24" s="202">
        <v>5.1224878334000001</v>
      </c>
      <c r="F24" s="202">
        <v>4.9618799737000003</v>
      </c>
      <c r="G24" s="202">
        <v>5.1908158682999996</v>
      </c>
      <c r="H24" s="202">
        <v>4.8472405119999999</v>
      </c>
      <c r="I24" s="202">
        <v>4.9484695363000002</v>
      </c>
      <c r="J24" s="202">
        <v>4.8253587183000004</v>
      </c>
      <c r="K24" s="202">
        <v>4.5003653973000004</v>
      </c>
      <c r="L24" s="202">
        <v>4.8402535168999998</v>
      </c>
      <c r="M24" s="202">
        <v>5.113252664</v>
      </c>
      <c r="N24" s="202">
        <v>5.1825604938999996</v>
      </c>
      <c r="O24" s="202">
        <v>4.2907858178999998</v>
      </c>
      <c r="P24" s="202">
        <v>4.6220102180999998</v>
      </c>
      <c r="Q24" s="202">
        <v>4.5971836624</v>
      </c>
      <c r="R24" s="202">
        <v>4.5357971188999997</v>
      </c>
      <c r="S24" s="202">
        <v>4.6024564713</v>
      </c>
      <c r="T24" s="202">
        <v>4.5284067920000002</v>
      </c>
      <c r="U24" s="202">
        <v>4.2944426828999998</v>
      </c>
      <c r="V24" s="202">
        <v>4.1989277482</v>
      </c>
      <c r="W24" s="202">
        <v>4.2703888340000002</v>
      </c>
      <c r="X24" s="202">
        <v>4.3830472685000004</v>
      </c>
      <c r="Y24" s="202">
        <v>4.5664268854000003</v>
      </c>
      <c r="Z24" s="202">
        <v>4.6182671546999998</v>
      </c>
      <c r="AA24" s="202">
        <v>4.5044340294999996</v>
      </c>
      <c r="AB24" s="202">
        <v>4.8521508634000003</v>
      </c>
      <c r="AC24" s="202">
        <v>4.8260881358000001</v>
      </c>
      <c r="AD24" s="202">
        <v>4.7616450134999999</v>
      </c>
      <c r="AE24" s="202">
        <v>4.8316234901000001</v>
      </c>
      <c r="AF24" s="202">
        <v>4.7538867050000002</v>
      </c>
      <c r="AG24" s="202">
        <v>4.5082729784</v>
      </c>
      <c r="AH24" s="202">
        <v>4.4080021328000001</v>
      </c>
      <c r="AI24" s="202">
        <v>4.4830214323000002</v>
      </c>
      <c r="AJ24" s="202">
        <v>4.6012893925</v>
      </c>
      <c r="AK24" s="202">
        <v>4.7937999073000004</v>
      </c>
      <c r="AL24" s="202">
        <v>4.8482214242000001</v>
      </c>
      <c r="AM24" s="202">
        <v>4.7883958560000002</v>
      </c>
      <c r="AN24" s="202">
        <v>5.2502180039999997</v>
      </c>
      <c r="AO24" s="202">
        <v>5.2084152850000001</v>
      </c>
      <c r="AP24" s="202">
        <v>5.0664303039999998</v>
      </c>
      <c r="AQ24" s="202">
        <v>4.9392189010000003</v>
      </c>
      <c r="AR24" s="202">
        <v>5.2079069530000002</v>
      </c>
      <c r="AS24" s="202">
        <v>4.8073080240000001</v>
      </c>
      <c r="AT24" s="202">
        <v>4.8534785649999996</v>
      </c>
      <c r="AU24" s="202">
        <v>4.850556664</v>
      </c>
      <c r="AV24" s="202">
        <v>4.9747624699999999</v>
      </c>
      <c r="AW24" s="202">
        <v>5.2497199600000002</v>
      </c>
      <c r="AX24" s="202">
        <v>5.304551461</v>
      </c>
      <c r="AY24" s="202">
        <v>4.8586484060000004</v>
      </c>
      <c r="AZ24" s="202">
        <v>5.5346898270000002</v>
      </c>
      <c r="BA24" s="202">
        <v>5.5300298799999998</v>
      </c>
      <c r="BB24" s="202">
        <v>5.4497545499999998</v>
      </c>
      <c r="BC24" s="202">
        <v>5.5294351390000003</v>
      </c>
      <c r="BD24" s="202">
        <v>5.442017313</v>
      </c>
      <c r="BE24" s="202">
        <v>5.1647318430000002</v>
      </c>
      <c r="BF24" s="202">
        <v>5.0518041480000004</v>
      </c>
      <c r="BG24" s="202">
        <v>5.137116668</v>
      </c>
      <c r="BH24" s="202">
        <v>5.2714621089999998</v>
      </c>
      <c r="BI24" s="297">
        <v>5.4898206969999999</v>
      </c>
      <c r="BJ24" s="297">
        <v>5.5520331799999996</v>
      </c>
      <c r="BK24" s="297">
        <v>5.3669216659999996</v>
      </c>
      <c r="BL24" s="297">
        <v>5.7571701659999999</v>
      </c>
      <c r="BM24" s="297">
        <v>5.7522568439999997</v>
      </c>
      <c r="BN24" s="297">
        <v>5.6676167120000001</v>
      </c>
      <c r="BO24" s="297">
        <v>5.7516297649999997</v>
      </c>
      <c r="BP24" s="297">
        <v>5.6594587790000004</v>
      </c>
      <c r="BQ24" s="297">
        <v>5.3670965009999998</v>
      </c>
      <c r="BR24" s="297">
        <v>5.2480286029999998</v>
      </c>
      <c r="BS24" s="297">
        <v>5.3379798100000002</v>
      </c>
      <c r="BT24" s="297">
        <v>5.4796300000000002</v>
      </c>
      <c r="BU24" s="297">
        <v>5.7098613709999997</v>
      </c>
      <c r="BV24" s="297">
        <v>5.7754565270000002</v>
      </c>
    </row>
    <row r="25" spans="1:74" ht="11.15" customHeight="1" x14ac:dyDescent="0.2">
      <c r="AY25" s="120"/>
      <c r="AZ25" s="120"/>
      <c r="BA25" s="120"/>
      <c r="BB25" s="120"/>
      <c r="BC25" s="120"/>
      <c r="BD25" s="120"/>
      <c r="BE25" s="120"/>
      <c r="BF25" s="120"/>
      <c r="BG25" s="120"/>
      <c r="BH25" s="120"/>
      <c r="BJ25" s="120"/>
    </row>
    <row r="26" spans="1:74" ht="11.15" customHeight="1" x14ac:dyDescent="0.25">
      <c r="A26" s="127" t="s">
        <v>584</v>
      </c>
      <c r="B26" s="134" t="s">
        <v>366</v>
      </c>
      <c r="C26" s="202">
        <v>4.4114146309000004</v>
      </c>
      <c r="D26" s="202">
        <v>4.4070179430999996</v>
      </c>
      <c r="E26" s="202">
        <v>4.4084768354000001</v>
      </c>
      <c r="F26" s="202">
        <v>4.4062332005</v>
      </c>
      <c r="G26" s="202">
        <v>4.4140870670999997</v>
      </c>
      <c r="H26" s="202">
        <v>4.4243135900999997</v>
      </c>
      <c r="I26" s="202">
        <v>4.3556415552000001</v>
      </c>
      <c r="J26" s="202">
        <v>4.3723348543</v>
      </c>
      <c r="K26" s="202">
        <v>4.3633612719999997</v>
      </c>
      <c r="L26" s="202">
        <v>4.4081363426999998</v>
      </c>
      <c r="M26" s="202">
        <v>4.4321992106000003</v>
      </c>
      <c r="N26" s="202">
        <v>4.4484617111000002</v>
      </c>
      <c r="O26" s="202">
        <v>4.0325124557000001</v>
      </c>
      <c r="P26" s="202">
        <v>4.0283070912000003</v>
      </c>
      <c r="Q26" s="202">
        <v>4.0296890734000002</v>
      </c>
      <c r="R26" s="202">
        <v>4.0280198047000004</v>
      </c>
      <c r="S26" s="202">
        <v>4.0353771663</v>
      </c>
      <c r="T26" s="202">
        <v>4.0447030323000002</v>
      </c>
      <c r="U26" s="202">
        <v>3.9790956753</v>
      </c>
      <c r="V26" s="202">
        <v>3.9946950376000001</v>
      </c>
      <c r="W26" s="202">
        <v>3.9862696326</v>
      </c>
      <c r="X26" s="202">
        <v>4.0294328237999997</v>
      </c>
      <c r="Y26" s="202">
        <v>4.0517298661999996</v>
      </c>
      <c r="Z26" s="202">
        <v>4.0665200218999997</v>
      </c>
      <c r="AA26" s="202">
        <v>4.2997529128999998</v>
      </c>
      <c r="AB26" s="202">
        <v>4.2957972746999999</v>
      </c>
      <c r="AC26" s="202">
        <v>4.2971070882999998</v>
      </c>
      <c r="AD26" s="202">
        <v>4.2952888481000002</v>
      </c>
      <c r="AE26" s="202">
        <v>4.3026146820999998</v>
      </c>
      <c r="AF26" s="202">
        <v>4.3126486528000001</v>
      </c>
      <c r="AG26" s="202">
        <v>4.2453691381000001</v>
      </c>
      <c r="AH26" s="202">
        <v>4.2610297030000002</v>
      </c>
      <c r="AI26" s="202">
        <v>4.2526526966000002</v>
      </c>
      <c r="AJ26" s="202">
        <v>4.2971835402999998</v>
      </c>
      <c r="AK26" s="202">
        <v>4.3201271824000003</v>
      </c>
      <c r="AL26" s="202">
        <v>4.336161884</v>
      </c>
      <c r="AM26" s="202">
        <v>4.4029599150000003</v>
      </c>
      <c r="AN26" s="202">
        <v>4.4955461115000004</v>
      </c>
      <c r="AO26" s="202">
        <v>4.4660997271999996</v>
      </c>
      <c r="AP26" s="202">
        <v>4.4675346398000002</v>
      </c>
      <c r="AQ26" s="202">
        <v>4.4049152103000004</v>
      </c>
      <c r="AR26" s="202">
        <v>4.4663907912000003</v>
      </c>
      <c r="AS26" s="202">
        <v>4.2998233279000004</v>
      </c>
      <c r="AT26" s="202">
        <v>4.3311023630000003</v>
      </c>
      <c r="AU26" s="202">
        <v>4.3987647394999998</v>
      </c>
      <c r="AV26" s="202">
        <v>4.4150338649999998</v>
      </c>
      <c r="AW26" s="202">
        <v>4.5025674963000002</v>
      </c>
      <c r="AX26" s="202">
        <v>4.5095268578000001</v>
      </c>
      <c r="AY26" s="202">
        <v>4.4860333392999996</v>
      </c>
      <c r="AZ26" s="202">
        <v>4.5893444790000002</v>
      </c>
      <c r="BA26" s="202">
        <v>4.5668479150000003</v>
      </c>
      <c r="BB26" s="202">
        <v>4.5762054780000003</v>
      </c>
      <c r="BC26" s="202">
        <v>4.5195337762000003</v>
      </c>
      <c r="BD26" s="202">
        <v>4.5908241775</v>
      </c>
      <c r="BE26" s="202">
        <v>4.4270047869000004</v>
      </c>
      <c r="BF26" s="202">
        <v>4.4671889725999998</v>
      </c>
      <c r="BG26" s="202">
        <v>4.5449001614000002</v>
      </c>
      <c r="BH26" s="202">
        <v>4.5696363184999997</v>
      </c>
      <c r="BI26" s="297">
        <v>4.6678636734000003</v>
      </c>
      <c r="BJ26" s="297">
        <v>4.6830289111000001</v>
      </c>
      <c r="BK26" s="297">
        <v>4.6031275592999998</v>
      </c>
      <c r="BL26" s="297">
        <v>4.7091293144000002</v>
      </c>
      <c r="BM26" s="297">
        <v>4.6860468604000003</v>
      </c>
      <c r="BN26" s="297">
        <v>4.6956481274000001</v>
      </c>
      <c r="BO26" s="297">
        <v>4.6375004681999998</v>
      </c>
      <c r="BP26" s="297">
        <v>4.7106475508000001</v>
      </c>
      <c r="BQ26" s="297">
        <v>4.5425616700999996</v>
      </c>
      <c r="BR26" s="297">
        <v>4.5837923964999998</v>
      </c>
      <c r="BS26" s="297">
        <v>4.6635274998999998</v>
      </c>
      <c r="BT26" s="297">
        <v>4.6889078794000003</v>
      </c>
      <c r="BU26" s="297">
        <v>4.7896934609999997</v>
      </c>
      <c r="BV26" s="297">
        <v>4.8052536558999996</v>
      </c>
    </row>
    <row r="27" spans="1:74" ht="11.15" customHeight="1" x14ac:dyDescent="0.2">
      <c r="AY27" s="120"/>
      <c r="AZ27" s="120"/>
      <c r="BA27" s="120"/>
      <c r="BB27" s="120"/>
      <c r="BC27" s="120"/>
      <c r="BD27" s="120"/>
      <c r="BE27" s="120"/>
      <c r="BF27" s="120"/>
      <c r="BG27" s="120"/>
      <c r="BH27" s="120"/>
      <c r="BJ27" s="120"/>
    </row>
    <row r="28" spans="1:74" ht="11.15" customHeight="1" x14ac:dyDescent="0.25">
      <c r="A28" s="127" t="s">
        <v>275</v>
      </c>
      <c r="B28" s="134" t="s">
        <v>511</v>
      </c>
      <c r="C28" s="202">
        <v>47.964896291000002</v>
      </c>
      <c r="D28" s="202">
        <v>48.320729526000001</v>
      </c>
      <c r="E28" s="202">
        <v>46.828750124000003</v>
      </c>
      <c r="F28" s="202">
        <v>47.538343546</v>
      </c>
      <c r="G28" s="202">
        <v>46.716719380000001</v>
      </c>
      <c r="H28" s="202">
        <v>47.410365274</v>
      </c>
      <c r="I28" s="202">
        <v>48.545120744999998</v>
      </c>
      <c r="J28" s="202">
        <v>48.799879109000003</v>
      </c>
      <c r="K28" s="202">
        <v>47.419750727</v>
      </c>
      <c r="L28" s="202">
        <v>47.785288829000002</v>
      </c>
      <c r="M28" s="202">
        <v>47.869890812000001</v>
      </c>
      <c r="N28" s="202">
        <v>47.749789002999997</v>
      </c>
      <c r="O28" s="202">
        <v>46.054900746999998</v>
      </c>
      <c r="P28" s="202">
        <v>47.178753372000003</v>
      </c>
      <c r="Q28" s="202">
        <v>43.204545418999999</v>
      </c>
      <c r="R28" s="202">
        <v>34.989991596000003</v>
      </c>
      <c r="S28" s="202">
        <v>37.119287573999998</v>
      </c>
      <c r="T28" s="202">
        <v>40.344382170999999</v>
      </c>
      <c r="U28" s="202">
        <v>42.174515266</v>
      </c>
      <c r="V28" s="202">
        <v>41.826089326999998</v>
      </c>
      <c r="W28" s="202">
        <v>42.665345315000003</v>
      </c>
      <c r="X28" s="202">
        <v>42.726575652999998</v>
      </c>
      <c r="Y28" s="202">
        <v>42.764855869000002</v>
      </c>
      <c r="Z28" s="202">
        <v>43.114329755</v>
      </c>
      <c r="AA28" s="202">
        <v>41.788082805000002</v>
      </c>
      <c r="AB28" s="202">
        <v>41.908931127000002</v>
      </c>
      <c r="AC28" s="202">
        <v>43.697853946999999</v>
      </c>
      <c r="AD28" s="202">
        <v>43.318906372000001</v>
      </c>
      <c r="AE28" s="202">
        <v>43.300280792000002</v>
      </c>
      <c r="AF28" s="202">
        <v>45.601320383000001</v>
      </c>
      <c r="AG28" s="202">
        <v>45.596173600999997</v>
      </c>
      <c r="AH28" s="202">
        <v>45.738827076</v>
      </c>
      <c r="AI28" s="202">
        <v>46.087201192999999</v>
      </c>
      <c r="AJ28" s="202">
        <v>46.110272137999999</v>
      </c>
      <c r="AK28" s="202">
        <v>46.682362839</v>
      </c>
      <c r="AL28" s="202">
        <v>47.646571237000003</v>
      </c>
      <c r="AM28" s="202">
        <v>44.383559740000003</v>
      </c>
      <c r="AN28" s="202">
        <v>46.526005269999999</v>
      </c>
      <c r="AO28" s="202">
        <v>46.065144818</v>
      </c>
      <c r="AP28" s="202">
        <v>44.470159039000002</v>
      </c>
      <c r="AQ28" s="202">
        <v>44.877483953000002</v>
      </c>
      <c r="AR28" s="202">
        <v>45.993203383000001</v>
      </c>
      <c r="AS28" s="202">
        <v>45.860935924000003</v>
      </c>
      <c r="AT28" s="202">
        <v>46.588024818000001</v>
      </c>
      <c r="AU28" s="202">
        <v>46.200138527</v>
      </c>
      <c r="AV28" s="202">
        <v>44.987142106</v>
      </c>
      <c r="AW28" s="202">
        <v>45.946263172000002</v>
      </c>
      <c r="AX28" s="202">
        <v>45.968687203999998</v>
      </c>
      <c r="AY28" s="202">
        <v>43.857347001000001</v>
      </c>
      <c r="AZ28" s="202">
        <v>46.069029000999997</v>
      </c>
      <c r="BA28" s="202">
        <v>45.748016001000003</v>
      </c>
      <c r="BB28" s="202">
        <v>44.590844001000001</v>
      </c>
      <c r="BC28" s="202">
        <v>45.096506241999997</v>
      </c>
      <c r="BD28" s="202">
        <v>46.318667075</v>
      </c>
      <c r="BE28" s="202">
        <v>45.975623055</v>
      </c>
      <c r="BF28" s="202">
        <v>46.800161504999998</v>
      </c>
      <c r="BG28" s="202">
        <v>45.799216096999999</v>
      </c>
      <c r="BH28" s="202">
        <v>46.161543745000003</v>
      </c>
      <c r="BI28" s="297">
        <v>46.429722083000001</v>
      </c>
      <c r="BJ28" s="297">
        <v>46.769280279</v>
      </c>
      <c r="BK28" s="297">
        <v>45.028889747000001</v>
      </c>
      <c r="BL28" s="297">
        <v>46.523735813000002</v>
      </c>
      <c r="BM28" s="297">
        <v>45.718248662000001</v>
      </c>
      <c r="BN28" s="297">
        <v>45.354911358000003</v>
      </c>
      <c r="BO28" s="297">
        <v>44.879600111999999</v>
      </c>
      <c r="BP28" s="297">
        <v>45.827808961000002</v>
      </c>
      <c r="BQ28" s="297">
        <v>45.934512382999998</v>
      </c>
      <c r="BR28" s="297">
        <v>46.399826808</v>
      </c>
      <c r="BS28" s="297">
        <v>46.065809080999998</v>
      </c>
      <c r="BT28" s="297">
        <v>46.099177804</v>
      </c>
      <c r="BU28" s="297">
        <v>45.978356652000002</v>
      </c>
      <c r="BV28" s="297">
        <v>46.517488040000003</v>
      </c>
    </row>
    <row r="29" spans="1:74" ht="11.15" customHeight="1" x14ac:dyDescent="0.25">
      <c r="A29" s="127" t="s">
        <v>281</v>
      </c>
      <c r="B29" s="134" t="s">
        <v>512</v>
      </c>
      <c r="C29" s="202">
        <v>51.62222774</v>
      </c>
      <c r="D29" s="202">
        <v>52.299057007999998</v>
      </c>
      <c r="E29" s="202">
        <v>52.641532454999997</v>
      </c>
      <c r="F29" s="202">
        <v>52.880308827999997</v>
      </c>
      <c r="G29" s="202">
        <v>53.509653309000001</v>
      </c>
      <c r="H29" s="202">
        <v>53.799804657999999</v>
      </c>
      <c r="I29" s="202">
        <v>53.754597032</v>
      </c>
      <c r="J29" s="202">
        <v>53.447249526</v>
      </c>
      <c r="K29" s="202">
        <v>53.592091795999998</v>
      </c>
      <c r="L29" s="202">
        <v>52.763814752999998</v>
      </c>
      <c r="M29" s="202">
        <v>53.460983687000002</v>
      </c>
      <c r="N29" s="202">
        <v>54.007979194000001</v>
      </c>
      <c r="O29" s="202">
        <v>48.256542158000002</v>
      </c>
      <c r="P29" s="202">
        <v>48.427557839000002</v>
      </c>
      <c r="Q29" s="202">
        <v>48.174580914000003</v>
      </c>
      <c r="R29" s="202">
        <v>48.807171637000003</v>
      </c>
      <c r="S29" s="202">
        <v>49.406931860999997</v>
      </c>
      <c r="T29" s="202">
        <v>49.851610073000003</v>
      </c>
      <c r="U29" s="202">
        <v>50.066237667999999</v>
      </c>
      <c r="V29" s="202">
        <v>50.041383437999997</v>
      </c>
      <c r="W29" s="202">
        <v>50.669272730000003</v>
      </c>
      <c r="X29" s="202">
        <v>49.699291615999996</v>
      </c>
      <c r="Y29" s="202">
        <v>50.442352178</v>
      </c>
      <c r="Z29" s="202">
        <v>50.983446542000003</v>
      </c>
      <c r="AA29" s="202">
        <v>50.71477505</v>
      </c>
      <c r="AB29" s="202">
        <v>51.996819872000003</v>
      </c>
      <c r="AC29" s="202">
        <v>51.815353754</v>
      </c>
      <c r="AD29" s="202">
        <v>52.166955025999997</v>
      </c>
      <c r="AE29" s="202">
        <v>52.593708831000001</v>
      </c>
      <c r="AF29" s="202">
        <v>53.083930535</v>
      </c>
      <c r="AG29" s="202">
        <v>52.687853758000003</v>
      </c>
      <c r="AH29" s="202">
        <v>52.351128193999998</v>
      </c>
      <c r="AI29" s="202">
        <v>52.968711612</v>
      </c>
      <c r="AJ29" s="202">
        <v>51.882720069000001</v>
      </c>
      <c r="AK29" s="202">
        <v>52.600495074000001</v>
      </c>
      <c r="AL29" s="202">
        <v>53.157722301</v>
      </c>
      <c r="AM29" s="202">
        <v>52.443993736000003</v>
      </c>
      <c r="AN29" s="202">
        <v>53.528799188000001</v>
      </c>
      <c r="AO29" s="202">
        <v>52.578503738999999</v>
      </c>
      <c r="AP29" s="202">
        <v>52.659342576999997</v>
      </c>
      <c r="AQ29" s="202">
        <v>53.463934508000001</v>
      </c>
      <c r="AR29" s="202">
        <v>54.345486481999998</v>
      </c>
      <c r="AS29" s="202">
        <v>53.609496606999997</v>
      </c>
      <c r="AT29" s="202">
        <v>53.653972942999999</v>
      </c>
      <c r="AU29" s="202">
        <v>54.330356977999998</v>
      </c>
      <c r="AV29" s="202">
        <v>53.043065386000002</v>
      </c>
      <c r="AW29" s="202">
        <v>53.844945836999997</v>
      </c>
      <c r="AX29" s="202">
        <v>54.669496623999997</v>
      </c>
      <c r="AY29" s="202">
        <v>53.819766795</v>
      </c>
      <c r="AZ29" s="202">
        <v>55.422707686000003</v>
      </c>
      <c r="BA29" s="202">
        <v>54.931048892</v>
      </c>
      <c r="BB29" s="202">
        <v>54.973565833000002</v>
      </c>
      <c r="BC29" s="202">
        <v>55.361434289999998</v>
      </c>
      <c r="BD29" s="202">
        <v>55.942998092000003</v>
      </c>
      <c r="BE29" s="202">
        <v>55.449784098999999</v>
      </c>
      <c r="BF29" s="202">
        <v>55.087514732000002</v>
      </c>
      <c r="BG29" s="202">
        <v>55.809233059999997</v>
      </c>
      <c r="BH29" s="202">
        <v>54.403014456000001</v>
      </c>
      <c r="BI29" s="297">
        <v>55.421789797000002</v>
      </c>
      <c r="BJ29" s="297">
        <v>56.353150221999996</v>
      </c>
      <c r="BK29" s="297">
        <v>55.562633556000002</v>
      </c>
      <c r="BL29" s="297">
        <v>56.932521735999998</v>
      </c>
      <c r="BM29" s="297">
        <v>56.259712024999999</v>
      </c>
      <c r="BN29" s="297">
        <v>56.223768184000001</v>
      </c>
      <c r="BO29" s="297">
        <v>56.670363066</v>
      </c>
      <c r="BP29" s="297">
        <v>57.340123116000001</v>
      </c>
      <c r="BQ29" s="297">
        <v>56.690384608000002</v>
      </c>
      <c r="BR29" s="297">
        <v>56.311833538999998</v>
      </c>
      <c r="BS29" s="297">
        <v>57.059092597999999</v>
      </c>
      <c r="BT29" s="297">
        <v>55.622034229999997</v>
      </c>
      <c r="BU29" s="297">
        <v>56.649994835999998</v>
      </c>
      <c r="BV29" s="297">
        <v>57.664858668000001</v>
      </c>
    </row>
    <row r="30" spans="1:74" ht="11.15" customHeight="1" x14ac:dyDescent="0.25">
      <c r="B30" s="134"/>
      <c r="AY30" s="120"/>
      <c r="AZ30" s="120"/>
      <c r="BA30" s="120"/>
      <c r="BB30" s="120"/>
      <c r="BC30" s="120"/>
      <c r="BD30" s="120"/>
      <c r="BE30" s="120"/>
      <c r="BF30" s="120"/>
      <c r="BG30" s="120"/>
      <c r="BH30" s="120"/>
      <c r="BJ30" s="120"/>
    </row>
    <row r="31" spans="1:74" ht="11.15" customHeight="1" x14ac:dyDescent="0.25">
      <c r="A31" s="127" t="s">
        <v>282</v>
      </c>
      <c r="B31" s="136" t="s">
        <v>513</v>
      </c>
      <c r="C31" s="203">
        <v>99.587124031000002</v>
      </c>
      <c r="D31" s="203">
        <v>100.61978653</v>
      </c>
      <c r="E31" s="203">
        <v>99.470282578999999</v>
      </c>
      <c r="F31" s="203">
        <v>100.41865237</v>
      </c>
      <c r="G31" s="203">
        <v>100.22637269000001</v>
      </c>
      <c r="H31" s="203">
        <v>101.21016993000001</v>
      </c>
      <c r="I31" s="203">
        <v>102.29971777999999</v>
      </c>
      <c r="J31" s="203">
        <v>102.24712864</v>
      </c>
      <c r="K31" s="203">
        <v>101.01184252</v>
      </c>
      <c r="L31" s="203">
        <v>100.54910357999999</v>
      </c>
      <c r="M31" s="203">
        <v>101.33087449999999</v>
      </c>
      <c r="N31" s="203">
        <v>101.7577682</v>
      </c>
      <c r="O31" s="203">
        <v>94.311442905000007</v>
      </c>
      <c r="P31" s="203">
        <v>95.606311211000005</v>
      </c>
      <c r="Q31" s="203">
        <v>91.379126333000002</v>
      </c>
      <c r="R31" s="203">
        <v>83.797163233000006</v>
      </c>
      <c r="S31" s="203">
        <v>86.526219435000002</v>
      </c>
      <c r="T31" s="203">
        <v>90.195992244999999</v>
      </c>
      <c r="U31" s="203">
        <v>92.240752934</v>
      </c>
      <c r="V31" s="203">
        <v>91.867472765000002</v>
      </c>
      <c r="W31" s="203">
        <v>93.334618044999999</v>
      </c>
      <c r="X31" s="203">
        <v>92.425867268999994</v>
      </c>
      <c r="Y31" s="203">
        <v>93.207208046000005</v>
      </c>
      <c r="Z31" s="203">
        <v>94.097776296999996</v>
      </c>
      <c r="AA31" s="203">
        <v>92.502857855000002</v>
      </c>
      <c r="AB31" s="203">
        <v>93.905750999000006</v>
      </c>
      <c r="AC31" s="203">
        <v>95.513207700999999</v>
      </c>
      <c r="AD31" s="203">
        <v>95.485861397999997</v>
      </c>
      <c r="AE31" s="203">
        <v>95.893989622999996</v>
      </c>
      <c r="AF31" s="203">
        <v>98.685250917999994</v>
      </c>
      <c r="AG31" s="203">
        <v>98.284027359000007</v>
      </c>
      <c r="AH31" s="203">
        <v>98.089955270000004</v>
      </c>
      <c r="AI31" s="203">
        <v>99.055912805000006</v>
      </c>
      <c r="AJ31" s="203">
        <v>97.992992208000004</v>
      </c>
      <c r="AK31" s="203">
        <v>99.282857913000001</v>
      </c>
      <c r="AL31" s="203">
        <v>100.80429354</v>
      </c>
      <c r="AM31" s="203">
        <v>96.827553476000006</v>
      </c>
      <c r="AN31" s="203">
        <v>100.05480446</v>
      </c>
      <c r="AO31" s="203">
        <v>98.643648557000006</v>
      </c>
      <c r="AP31" s="203">
        <v>97.129501615999999</v>
      </c>
      <c r="AQ31" s="203">
        <v>98.341418461999993</v>
      </c>
      <c r="AR31" s="203">
        <v>100.33868987</v>
      </c>
      <c r="AS31" s="203">
        <v>99.470432531</v>
      </c>
      <c r="AT31" s="203">
        <v>100.24199776</v>
      </c>
      <c r="AU31" s="203">
        <v>100.5304955</v>
      </c>
      <c r="AV31" s="203">
        <v>98.030207490999999</v>
      </c>
      <c r="AW31" s="203">
        <v>99.791209010000003</v>
      </c>
      <c r="AX31" s="203">
        <v>100.63818383</v>
      </c>
      <c r="AY31" s="203">
        <v>97.677113796</v>
      </c>
      <c r="AZ31" s="203">
        <v>101.49173669</v>
      </c>
      <c r="BA31" s="203">
        <v>100.67906489000001</v>
      </c>
      <c r="BB31" s="203">
        <v>99.564409834000003</v>
      </c>
      <c r="BC31" s="203">
        <v>100.45794053</v>
      </c>
      <c r="BD31" s="203">
        <v>102.26166517</v>
      </c>
      <c r="BE31" s="203">
        <v>101.42540715</v>
      </c>
      <c r="BF31" s="203">
        <v>101.88767624</v>
      </c>
      <c r="BG31" s="203">
        <v>101.60844916000001</v>
      </c>
      <c r="BH31" s="203">
        <v>100.56455819999999</v>
      </c>
      <c r="BI31" s="465">
        <v>101.85151188</v>
      </c>
      <c r="BJ31" s="465">
        <v>103.12243049999999</v>
      </c>
      <c r="BK31" s="465">
        <v>100.59152330000001</v>
      </c>
      <c r="BL31" s="465">
        <v>103.45625755</v>
      </c>
      <c r="BM31" s="465">
        <v>101.97796069</v>
      </c>
      <c r="BN31" s="465">
        <v>101.57867954</v>
      </c>
      <c r="BO31" s="465">
        <v>101.54996318000001</v>
      </c>
      <c r="BP31" s="465">
        <v>103.16793208</v>
      </c>
      <c r="BQ31" s="465">
        <v>102.62489699</v>
      </c>
      <c r="BR31" s="465">
        <v>102.71166035</v>
      </c>
      <c r="BS31" s="465">
        <v>103.12490167999999</v>
      </c>
      <c r="BT31" s="465">
        <v>101.72121203</v>
      </c>
      <c r="BU31" s="465">
        <v>102.62835149</v>
      </c>
      <c r="BV31" s="465">
        <v>104.18234671</v>
      </c>
    </row>
    <row r="32" spans="1:74" ht="12" customHeight="1" x14ac:dyDescent="0.25">
      <c r="B32" s="621" t="s">
        <v>787</v>
      </c>
      <c r="C32" s="603"/>
      <c r="D32" s="603"/>
      <c r="E32" s="603"/>
      <c r="F32" s="603"/>
      <c r="G32" s="603"/>
      <c r="H32" s="603"/>
      <c r="I32" s="603"/>
      <c r="J32" s="603"/>
      <c r="K32" s="603"/>
      <c r="L32" s="603"/>
      <c r="M32" s="603"/>
      <c r="N32" s="603"/>
      <c r="O32" s="603"/>
      <c r="P32" s="603"/>
      <c r="Q32" s="603"/>
      <c r="BD32" s="367"/>
      <c r="BE32" s="367"/>
      <c r="BF32" s="367"/>
    </row>
    <row r="33" spans="2:58" ht="12" customHeight="1" x14ac:dyDescent="0.2">
      <c r="B33" s="636" t="s">
        <v>1413</v>
      </c>
      <c r="C33" s="614"/>
      <c r="D33" s="614"/>
      <c r="E33" s="614"/>
      <c r="F33" s="614"/>
      <c r="G33" s="614"/>
      <c r="H33" s="614"/>
      <c r="I33" s="614"/>
      <c r="J33" s="614"/>
      <c r="K33" s="614"/>
      <c r="L33" s="614"/>
      <c r="M33" s="614"/>
      <c r="N33" s="614"/>
      <c r="O33" s="614"/>
      <c r="P33" s="614"/>
      <c r="Q33" s="615"/>
      <c r="BD33" s="367"/>
      <c r="BE33" s="367"/>
      <c r="BF33" s="367"/>
    </row>
    <row r="34" spans="2:58" ht="12" customHeight="1" x14ac:dyDescent="0.2">
      <c r="B34" s="636" t="s">
        <v>1412</v>
      </c>
      <c r="C34" s="615"/>
      <c r="D34" s="615"/>
      <c r="E34" s="615"/>
      <c r="F34" s="615"/>
      <c r="G34" s="615"/>
      <c r="H34" s="615"/>
      <c r="I34" s="615"/>
      <c r="J34" s="615"/>
      <c r="K34" s="615"/>
      <c r="L34" s="615"/>
      <c r="M34" s="615"/>
      <c r="N34" s="615"/>
      <c r="O34" s="615"/>
      <c r="P34" s="615"/>
      <c r="Q34" s="615"/>
      <c r="BD34" s="367"/>
      <c r="BE34" s="367"/>
      <c r="BF34" s="367"/>
    </row>
    <row r="35" spans="2:58" ht="12" customHeight="1" x14ac:dyDescent="0.2">
      <c r="B35" s="636" t="s">
        <v>1366</v>
      </c>
      <c r="C35" s="615"/>
      <c r="D35" s="615"/>
      <c r="E35" s="615"/>
      <c r="F35" s="615"/>
      <c r="G35" s="615"/>
      <c r="H35" s="615"/>
      <c r="I35" s="615"/>
      <c r="J35" s="615"/>
      <c r="K35" s="615"/>
      <c r="L35" s="615"/>
      <c r="M35" s="615"/>
      <c r="N35" s="615"/>
      <c r="O35" s="615"/>
      <c r="P35" s="615"/>
      <c r="Q35" s="615"/>
      <c r="BD35" s="367"/>
      <c r="BE35" s="367"/>
      <c r="BF35" s="367"/>
    </row>
    <row r="36" spans="2:58" ht="12" customHeight="1" x14ac:dyDescent="0.25">
      <c r="B36" s="611" t="str">
        <f>"Notes: "&amp;"EIA completed modeling and analysis for this report on " &amp;Dates!$D$2&amp;"."</f>
        <v>Notes: EIA completed modeling and analysis for this report on Thursday November 2, 2023.</v>
      </c>
      <c r="C36" s="612"/>
      <c r="D36" s="612"/>
      <c r="E36" s="612"/>
      <c r="F36" s="612"/>
      <c r="G36" s="612"/>
      <c r="H36" s="612"/>
      <c r="I36" s="612"/>
      <c r="J36" s="612"/>
      <c r="K36" s="612"/>
      <c r="L36" s="612"/>
      <c r="M36" s="612"/>
      <c r="N36" s="612"/>
      <c r="O36" s="612"/>
      <c r="P36" s="612"/>
      <c r="Q36" s="612"/>
    </row>
    <row r="37" spans="2:58" ht="12" customHeight="1" x14ac:dyDescent="0.25">
      <c r="B37" s="626" t="s">
        <v>337</v>
      </c>
      <c r="C37" s="612"/>
      <c r="D37" s="612"/>
      <c r="E37" s="612"/>
      <c r="F37" s="612"/>
      <c r="G37" s="612"/>
      <c r="H37" s="612"/>
      <c r="I37" s="612"/>
      <c r="J37" s="612"/>
      <c r="K37" s="612"/>
      <c r="L37" s="612"/>
      <c r="M37" s="612"/>
      <c r="N37" s="612"/>
      <c r="O37" s="612"/>
      <c r="P37" s="612"/>
      <c r="Q37" s="612"/>
    </row>
    <row r="38" spans="2:58" ht="12" customHeight="1" x14ac:dyDescent="0.25">
      <c r="B38" s="634" t="s">
        <v>1371</v>
      </c>
      <c r="C38" s="615"/>
      <c r="D38" s="615"/>
      <c r="E38" s="615"/>
      <c r="F38" s="615"/>
      <c r="G38" s="615"/>
      <c r="H38" s="615"/>
      <c r="I38" s="615"/>
      <c r="J38" s="615"/>
      <c r="K38" s="615"/>
      <c r="L38" s="615"/>
      <c r="M38" s="615"/>
      <c r="N38" s="615"/>
      <c r="O38" s="615"/>
      <c r="P38" s="615"/>
      <c r="Q38" s="615"/>
    </row>
    <row r="39" spans="2:58" ht="12" customHeight="1" x14ac:dyDescent="0.25">
      <c r="B39" s="623" t="s">
        <v>806</v>
      </c>
      <c r="C39" s="624"/>
      <c r="D39" s="624"/>
      <c r="E39" s="624"/>
      <c r="F39" s="624"/>
      <c r="G39" s="624"/>
      <c r="H39" s="624"/>
      <c r="I39" s="624"/>
      <c r="J39" s="624"/>
      <c r="K39" s="624"/>
      <c r="L39" s="624"/>
      <c r="M39" s="624"/>
      <c r="N39" s="624"/>
      <c r="O39" s="624"/>
      <c r="P39" s="624"/>
      <c r="Q39" s="615"/>
    </row>
    <row r="40" spans="2:58" ht="12" customHeight="1" x14ac:dyDescent="0.25">
      <c r="B40" s="631" t="s">
        <v>1246</v>
      </c>
      <c r="C40" s="615"/>
      <c r="D40" s="615"/>
      <c r="E40" s="615"/>
      <c r="F40" s="615"/>
      <c r="G40" s="615"/>
      <c r="H40" s="615"/>
      <c r="I40" s="615"/>
      <c r="J40" s="615"/>
      <c r="K40" s="615"/>
      <c r="L40" s="615"/>
      <c r="M40" s="615"/>
      <c r="N40" s="615"/>
      <c r="O40" s="615"/>
      <c r="P40" s="615"/>
      <c r="Q40" s="615"/>
    </row>
  </sheetData>
  <mergeCells count="17">
    <mergeCell ref="BK3:BV3"/>
    <mergeCell ref="B1:BV1"/>
    <mergeCell ref="C3:N3"/>
    <mergeCell ref="O3:Z3"/>
    <mergeCell ref="AA3:AL3"/>
    <mergeCell ref="AM3:AX3"/>
    <mergeCell ref="A1:A2"/>
    <mergeCell ref="AY3:BJ3"/>
    <mergeCell ref="B40:Q40"/>
    <mergeCell ref="B35:Q35"/>
    <mergeCell ref="B38:Q38"/>
    <mergeCell ref="B39:Q39"/>
    <mergeCell ref="B32:Q32"/>
    <mergeCell ref="B33:Q33"/>
    <mergeCell ref="B34:Q34"/>
    <mergeCell ref="B36:Q36"/>
    <mergeCell ref="B37:Q37"/>
  </mergeCells>
  <phoneticPr fontId="3"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3"/>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E30" sqref="BE30"/>
    </sheetView>
  </sheetViews>
  <sheetFormatPr defaultColWidth="9.54296875" defaultRowHeight="10.5" x14ac:dyDescent="0.25"/>
  <cols>
    <col min="1" max="1" width="14.54296875" style="35" customWidth="1"/>
    <col min="2" max="2" width="40" style="35" customWidth="1"/>
    <col min="3" max="50" width="6.54296875" style="35" customWidth="1"/>
    <col min="51" max="55" width="6.54296875" style="296" customWidth="1"/>
    <col min="56" max="58" width="6.54296875" style="488" customWidth="1"/>
    <col min="59" max="62" width="6.54296875" style="296" customWidth="1"/>
    <col min="63" max="74" width="6.54296875" style="35" customWidth="1"/>
    <col min="75" max="16384" width="9.54296875" style="35"/>
  </cols>
  <sheetData>
    <row r="1" spans="1:74" ht="13.4" customHeight="1" x14ac:dyDescent="0.3">
      <c r="A1" s="600" t="s">
        <v>771</v>
      </c>
      <c r="B1" s="644" t="s">
        <v>858</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row>
    <row r="2" spans="1:74" ht="12.5" x14ac:dyDescent="0.25">
      <c r="A2" s="601"/>
      <c r="B2" s="402" t="str">
        <f>"U.S. Energy Information Administration  |  Short-Term Energy Outlook  - "&amp;Dates!D1</f>
        <v>U.S. Energy Information Administration  |  Short-Term Energy Outlook  - November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1" t="s">
        <v>1278</v>
      </c>
      <c r="B3" s="11"/>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s="9" customFormat="1"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44"/>
      <c r="B5" s="46" t="s">
        <v>745</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315"/>
      <c r="AZ5" s="315"/>
      <c r="BA5" s="315"/>
      <c r="BB5" s="315"/>
      <c r="BC5" s="315"/>
      <c r="BD5" s="45"/>
      <c r="BE5" s="45"/>
      <c r="BF5" s="45"/>
      <c r="BG5" s="45"/>
      <c r="BH5" s="315"/>
      <c r="BI5" s="315"/>
      <c r="BJ5" s="315"/>
      <c r="BK5" s="315"/>
      <c r="BL5" s="315"/>
      <c r="BM5" s="315"/>
      <c r="BN5" s="315"/>
      <c r="BO5" s="315"/>
      <c r="BP5" s="315"/>
      <c r="BQ5" s="315"/>
      <c r="BR5" s="315"/>
      <c r="BS5" s="315"/>
      <c r="BT5" s="315"/>
      <c r="BU5" s="315"/>
      <c r="BV5" s="315"/>
    </row>
    <row r="6" spans="1:74" ht="11.15" customHeight="1" x14ac:dyDescent="0.25">
      <c r="A6" s="44"/>
      <c r="B6" s="32" t="s">
        <v>714</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550"/>
      <c r="AY6" s="550"/>
      <c r="AZ6" s="550"/>
      <c r="BA6" s="550"/>
      <c r="BB6" s="550"/>
      <c r="BC6" s="550"/>
      <c r="BD6" s="550"/>
      <c r="BE6" s="550"/>
      <c r="BF6" s="550"/>
      <c r="BG6" s="550"/>
      <c r="BH6" s="550"/>
      <c r="BI6" s="550"/>
      <c r="BJ6" s="550"/>
      <c r="BK6" s="550"/>
      <c r="BL6" s="550"/>
      <c r="BM6" s="550"/>
      <c r="BN6" s="550"/>
      <c r="BO6" s="550"/>
      <c r="BP6" s="550"/>
      <c r="BQ6" s="550"/>
      <c r="BR6" s="550"/>
      <c r="BS6" s="550"/>
      <c r="BT6" s="550"/>
      <c r="BU6" s="550"/>
      <c r="BV6" s="550"/>
    </row>
    <row r="7" spans="1:74" ht="11.15" customHeight="1" x14ac:dyDescent="0.25">
      <c r="A7" s="48" t="s">
        <v>478</v>
      </c>
      <c r="B7" s="137" t="s">
        <v>113</v>
      </c>
      <c r="C7" s="170">
        <v>11.871471</v>
      </c>
      <c r="D7" s="170">
        <v>11.651543</v>
      </c>
      <c r="E7" s="170">
        <v>11.91089</v>
      </c>
      <c r="F7" s="170">
        <v>12.144551999999999</v>
      </c>
      <c r="G7" s="170">
        <v>12.153079</v>
      </c>
      <c r="H7" s="170">
        <v>12.216073</v>
      </c>
      <c r="I7" s="170">
        <v>11.896364999999999</v>
      </c>
      <c r="J7" s="170">
        <v>12.479174</v>
      </c>
      <c r="K7" s="170">
        <v>12.584028999999999</v>
      </c>
      <c r="L7" s="170">
        <v>12.804537</v>
      </c>
      <c r="M7" s="170">
        <v>12.999641</v>
      </c>
      <c r="N7" s="170">
        <v>12.980363000000001</v>
      </c>
      <c r="O7" s="170">
        <v>12.850118999999999</v>
      </c>
      <c r="P7" s="170">
        <v>12.844479</v>
      </c>
      <c r="Q7" s="170">
        <v>12.795216999999999</v>
      </c>
      <c r="R7" s="170">
        <v>11.910579</v>
      </c>
      <c r="S7" s="170">
        <v>9.7139690000000005</v>
      </c>
      <c r="T7" s="170">
        <v>10.446463</v>
      </c>
      <c r="U7" s="170">
        <v>11.003636</v>
      </c>
      <c r="V7" s="170">
        <v>10.578666</v>
      </c>
      <c r="W7" s="170">
        <v>10.926155</v>
      </c>
      <c r="X7" s="170">
        <v>10.455707</v>
      </c>
      <c r="Y7" s="170">
        <v>11.196146000000001</v>
      </c>
      <c r="Z7" s="170">
        <v>11.171507</v>
      </c>
      <c r="AA7" s="170">
        <v>11.137354</v>
      </c>
      <c r="AB7" s="170">
        <v>9.9159360000000003</v>
      </c>
      <c r="AC7" s="170">
        <v>11.351134999999999</v>
      </c>
      <c r="AD7" s="170">
        <v>11.317989000000001</v>
      </c>
      <c r="AE7" s="170">
        <v>11.389749</v>
      </c>
      <c r="AF7" s="170">
        <v>11.365923</v>
      </c>
      <c r="AG7" s="170">
        <v>11.392429</v>
      </c>
      <c r="AH7" s="170">
        <v>11.276332</v>
      </c>
      <c r="AI7" s="170">
        <v>10.921417</v>
      </c>
      <c r="AJ7" s="170">
        <v>11.563782</v>
      </c>
      <c r="AK7" s="170">
        <v>11.781943999999999</v>
      </c>
      <c r="AL7" s="170">
        <v>11.678139</v>
      </c>
      <c r="AM7" s="170">
        <v>11.479767000000001</v>
      </c>
      <c r="AN7" s="170">
        <v>11.257889</v>
      </c>
      <c r="AO7" s="170">
        <v>11.806029000000001</v>
      </c>
      <c r="AP7" s="170">
        <v>11.769842000000001</v>
      </c>
      <c r="AQ7" s="170">
        <v>11.734401999999999</v>
      </c>
      <c r="AR7" s="170">
        <v>11.800309</v>
      </c>
      <c r="AS7" s="170">
        <v>11.834305000000001</v>
      </c>
      <c r="AT7" s="170">
        <v>11.985232</v>
      </c>
      <c r="AU7" s="170">
        <v>12.325189999999999</v>
      </c>
      <c r="AV7" s="170">
        <v>12.377552</v>
      </c>
      <c r="AW7" s="170">
        <v>12.376018</v>
      </c>
      <c r="AX7" s="170">
        <v>12.138051000000001</v>
      </c>
      <c r="AY7" s="170">
        <v>12.568448</v>
      </c>
      <c r="AZ7" s="170">
        <v>12.532403</v>
      </c>
      <c r="BA7" s="170">
        <v>12.770144</v>
      </c>
      <c r="BB7" s="170">
        <v>12.649998</v>
      </c>
      <c r="BC7" s="170">
        <v>12.693955000000001</v>
      </c>
      <c r="BD7" s="170">
        <v>12.894467000000001</v>
      </c>
      <c r="BE7" s="170">
        <v>12.958902999999999</v>
      </c>
      <c r="BF7" s="170">
        <v>13.052816</v>
      </c>
      <c r="BG7" s="170">
        <v>13.204582436999999</v>
      </c>
      <c r="BH7" s="170">
        <v>13.195146899999999</v>
      </c>
      <c r="BI7" s="236">
        <v>13.208310000000001</v>
      </c>
      <c r="BJ7" s="236">
        <v>13.09578</v>
      </c>
      <c r="BK7" s="236">
        <v>13.060129999999999</v>
      </c>
      <c r="BL7" s="236">
        <v>13.05946</v>
      </c>
      <c r="BM7" s="236">
        <v>13.06704</v>
      </c>
      <c r="BN7" s="236">
        <v>13.075100000000001</v>
      </c>
      <c r="BO7" s="236">
        <v>13.07945</v>
      </c>
      <c r="BP7" s="236">
        <v>13.07611</v>
      </c>
      <c r="BQ7" s="236">
        <v>13.08174</v>
      </c>
      <c r="BR7" s="236">
        <v>13.124890000000001</v>
      </c>
      <c r="BS7" s="236">
        <v>13.12194</v>
      </c>
      <c r="BT7" s="236">
        <v>13.22217</v>
      </c>
      <c r="BU7" s="236">
        <v>13.390610000000001</v>
      </c>
      <c r="BV7" s="236">
        <v>13.43951</v>
      </c>
    </row>
    <row r="8" spans="1:74" ht="11.15" customHeight="1" x14ac:dyDescent="0.25">
      <c r="A8" s="48" t="s">
        <v>479</v>
      </c>
      <c r="B8" s="137" t="s">
        <v>375</v>
      </c>
      <c r="C8" s="170">
        <v>0.496226</v>
      </c>
      <c r="D8" s="170">
        <v>0.48759200000000003</v>
      </c>
      <c r="E8" s="170">
        <v>0.48107100000000003</v>
      </c>
      <c r="F8" s="170">
        <v>0.47547200000000001</v>
      </c>
      <c r="G8" s="170">
        <v>0.47444999999999998</v>
      </c>
      <c r="H8" s="170">
        <v>0.45476499999999997</v>
      </c>
      <c r="I8" s="170">
        <v>0.44849899999999998</v>
      </c>
      <c r="J8" s="170">
        <v>0.381745</v>
      </c>
      <c r="K8" s="170">
        <v>0.44939299999999999</v>
      </c>
      <c r="L8" s="170">
        <v>0.47478399999999998</v>
      </c>
      <c r="M8" s="170">
        <v>0.48411100000000001</v>
      </c>
      <c r="N8" s="170">
        <v>0.48136899999999999</v>
      </c>
      <c r="O8" s="170">
        <v>0.48244900000000002</v>
      </c>
      <c r="P8" s="170">
        <v>0.47666599999999998</v>
      </c>
      <c r="Q8" s="170">
        <v>0.469553</v>
      </c>
      <c r="R8" s="170">
        <v>0.46270299999999998</v>
      </c>
      <c r="S8" s="170">
        <v>0.40412100000000001</v>
      </c>
      <c r="T8" s="170">
        <v>0.36097499999999999</v>
      </c>
      <c r="U8" s="170">
        <v>0.44400499999999998</v>
      </c>
      <c r="V8" s="170">
        <v>0.44358199999999998</v>
      </c>
      <c r="W8" s="170">
        <v>0.44173499999999999</v>
      </c>
      <c r="X8" s="170">
        <v>0.45936100000000002</v>
      </c>
      <c r="Y8" s="170">
        <v>0.463976</v>
      </c>
      <c r="Z8" s="170">
        <v>0.46295999999999998</v>
      </c>
      <c r="AA8" s="170">
        <v>0.45829399999999998</v>
      </c>
      <c r="AB8" s="170">
        <v>0.45663999999999999</v>
      </c>
      <c r="AC8" s="170">
        <v>0.45331399999999999</v>
      </c>
      <c r="AD8" s="170">
        <v>0.44631700000000002</v>
      </c>
      <c r="AE8" s="170">
        <v>0.443326</v>
      </c>
      <c r="AF8" s="170">
        <v>0.43998199999999998</v>
      </c>
      <c r="AG8" s="170">
        <v>0.37997999999999998</v>
      </c>
      <c r="AH8" s="170">
        <v>0.40851500000000002</v>
      </c>
      <c r="AI8" s="170">
        <v>0.42968299999999998</v>
      </c>
      <c r="AJ8" s="170">
        <v>0.43696299999999999</v>
      </c>
      <c r="AK8" s="170">
        <v>0.44602399999999998</v>
      </c>
      <c r="AL8" s="170">
        <v>0.45112400000000002</v>
      </c>
      <c r="AM8" s="170">
        <v>0.44961600000000002</v>
      </c>
      <c r="AN8" s="170">
        <v>0.450264</v>
      </c>
      <c r="AO8" s="170">
        <v>0.43985299999999999</v>
      </c>
      <c r="AP8" s="170">
        <v>0.441523</v>
      </c>
      <c r="AQ8" s="170">
        <v>0.44727099999999997</v>
      </c>
      <c r="AR8" s="170">
        <v>0.41863099999999998</v>
      </c>
      <c r="AS8" s="170">
        <v>0.43156800000000001</v>
      </c>
      <c r="AT8" s="170">
        <v>0.41315099999999999</v>
      </c>
      <c r="AU8" s="170">
        <v>0.43018099999999998</v>
      </c>
      <c r="AV8" s="170">
        <v>0.43493100000000001</v>
      </c>
      <c r="AW8" s="170">
        <v>0.44467699999999999</v>
      </c>
      <c r="AX8" s="170">
        <v>0.44663199999999997</v>
      </c>
      <c r="AY8" s="170">
        <v>0.44840600000000003</v>
      </c>
      <c r="AZ8" s="170">
        <v>0.44623099999999999</v>
      </c>
      <c r="BA8" s="170">
        <v>0.43522100000000002</v>
      </c>
      <c r="BB8" s="170">
        <v>0.43446699999999999</v>
      </c>
      <c r="BC8" s="170">
        <v>0.43016599999999999</v>
      </c>
      <c r="BD8" s="170">
        <v>0.42319000000000001</v>
      </c>
      <c r="BE8" s="170">
        <v>0.39722099999999999</v>
      </c>
      <c r="BF8" s="170">
        <v>0.39592500000000003</v>
      </c>
      <c r="BG8" s="170">
        <v>0.41954334091000001</v>
      </c>
      <c r="BH8" s="170">
        <v>0.41546875417000001</v>
      </c>
      <c r="BI8" s="236">
        <v>0.43133625885999999</v>
      </c>
      <c r="BJ8" s="236">
        <v>0.43151737551000002</v>
      </c>
      <c r="BK8" s="236">
        <v>0.42737918987000001</v>
      </c>
      <c r="BL8" s="236">
        <v>0.42784208537000001</v>
      </c>
      <c r="BM8" s="236">
        <v>0.42611285428000001</v>
      </c>
      <c r="BN8" s="236">
        <v>0.42706425746999999</v>
      </c>
      <c r="BO8" s="236">
        <v>0.39957403617999998</v>
      </c>
      <c r="BP8" s="236">
        <v>0.39298914957999997</v>
      </c>
      <c r="BQ8" s="236">
        <v>0.36818860698</v>
      </c>
      <c r="BR8" s="236">
        <v>0.39834866518000001</v>
      </c>
      <c r="BS8" s="236">
        <v>0.40853604008</v>
      </c>
      <c r="BT8" s="236">
        <v>0.40256425857</v>
      </c>
      <c r="BU8" s="236">
        <v>0.41522783768999999</v>
      </c>
      <c r="BV8" s="236">
        <v>0.41021438949</v>
      </c>
    </row>
    <row r="9" spans="1:74" ht="11.15" customHeight="1" x14ac:dyDescent="0.25">
      <c r="A9" s="48" t="s">
        <v>480</v>
      </c>
      <c r="B9" s="137" t="s">
        <v>226</v>
      </c>
      <c r="C9" s="170">
        <v>1.917468</v>
      </c>
      <c r="D9" s="170">
        <v>1.7367349999999999</v>
      </c>
      <c r="E9" s="170">
        <v>1.9252530000000001</v>
      </c>
      <c r="F9" s="170">
        <v>1.963058</v>
      </c>
      <c r="G9" s="170">
        <v>1.913581</v>
      </c>
      <c r="H9" s="170">
        <v>1.9229149999999999</v>
      </c>
      <c r="I9" s="170">
        <v>1.531282</v>
      </c>
      <c r="J9" s="170">
        <v>2.0439259999999999</v>
      </c>
      <c r="K9" s="170">
        <v>1.9151149999999999</v>
      </c>
      <c r="L9" s="170">
        <v>1.9131800000000001</v>
      </c>
      <c r="M9" s="170">
        <v>2.0010300000000001</v>
      </c>
      <c r="N9" s="170">
        <v>1.9795700000000001</v>
      </c>
      <c r="O9" s="170">
        <v>1.9881120000000001</v>
      </c>
      <c r="P9" s="170">
        <v>1.9947250000000001</v>
      </c>
      <c r="Q9" s="170">
        <v>1.976386</v>
      </c>
      <c r="R9" s="170">
        <v>1.910512</v>
      </c>
      <c r="S9" s="170">
        <v>1.60453</v>
      </c>
      <c r="T9" s="170">
        <v>1.5585690000000001</v>
      </c>
      <c r="U9" s="170">
        <v>1.6566289999999999</v>
      </c>
      <c r="V9" s="170">
        <v>1.18964</v>
      </c>
      <c r="W9" s="170">
        <v>1.538791</v>
      </c>
      <c r="X9" s="170">
        <v>1.0722430000000001</v>
      </c>
      <c r="Y9" s="170">
        <v>1.7219949999999999</v>
      </c>
      <c r="Z9" s="170">
        <v>1.8169</v>
      </c>
      <c r="AA9" s="170">
        <v>1.810101</v>
      </c>
      <c r="AB9" s="170">
        <v>1.7949660000000001</v>
      </c>
      <c r="AC9" s="170">
        <v>1.8788450000000001</v>
      </c>
      <c r="AD9" s="170">
        <v>1.7946409999999999</v>
      </c>
      <c r="AE9" s="170">
        <v>1.816324</v>
      </c>
      <c r="AF9" s="170">
        <v>1.783469</v>
      </c>
      <c r="AG9" s="170">
        <v>1.8482510000000001</v>
      </c>
      <c r="AH9" s="170">
        <v>1.5522609999999999</v>
      </c>
      <c r="AI9" s="170">
        <v>1.060325</v>
      </c>
      <c r="AJ9" s="170">
        <v>1.6777280000000001</v>
      </c>
      <c r="AK9" s="170">
        <v>1.7719290000000001</v>
      </c>
      <c r="AL9" s="170">
        <v>1.6925319999999999</v>
      </c>
      <c r="AM9" s="170">
        <v>1.679878</v>
      </c>
      <c r="AN9" s="170">
        <v>1.6128199999999999</v>
      </c>
      <c r="AO9" s="170">
        <v>1.6848989999999999</v>
      </c>
      <c r="AP9" s="170">
        <v>1.7542679999999999</v>
      </c>
      <c r="AQ9" s="170">
        <v>1.6072139999999999</v>
      </c>
      <c r="AR9" s="170">
        <v>1.7351300000000001</v>
      </c>
      <c r="AS9" s="170">
        <v>1.7270859999999999</v>
      </c>
      <c r="AT9" s="170">
        <v>1.7610600000000001</v>
      </c>
      <c r="AU9" s="170">
        <v>1.824484</v>
      </c>
      <c r="AV9" s="170">
        <v>1.7890740000000001</v>
      </c>
      <c r="AW9" s="170">
        <v>1.7971779999999999</v>
      </c>
      <c r="AX9" s="170">
        <v>1.7882929999999999</v>
      </c>
      <c r="AY9" s="170">
        <v>1.9026890000000001</v>
      </c>
      <c r="AZ9" s="170">
        <v>1.8278719999999999</v>
      </c>
      <c r="BA9" s="170">
        <v>1.87361</v>
      </c>
      <c r="BB9" s="170">
        <v>1.7360040000000001</v>
      </c>
      <c r="BC9" s="170">
        <v>1.707643</v>
      </c>
      <c r="BD9" s="170">
        <v>1.8594900000000001</v>
      </c>
      <c r="BE9" s="170">
        <v>1.9331240000000001</v>
      </c>
      <c r="BF9" s="170">
        <v>1.8905050000000001</v>
      </c>
      <c r="BG9" s="170">
        <v>1.9701908616999999</v>
      </c>
      <c r="BH9" s="170">
        <v>1.9593234514</v>
      </c>
      <c r="BI9" s="236">
        <v>1.9291183788999999</v>
      </c>
      <c r="BJ9" s="236">
        <v>1.9387250497999999</v>
      </c>
      <c r="BK9" s="236">
        <v>1.9297243927000001</v>
      </c>
      <c r="BL9" s="236">
        <v>1.9215377255999999</v>
      </c>
      <c r="BM9" s="236">
        <v>1.9228084114999999</v>
      </c>
      <c r="BN9" s="236">
        <v>1.9157940273</v>
      </c>
      <c r="BO9" s="236">
        <v>1.9193862358</v>
      </c>
      <c r="BP9" s="236">
        <v>1.8938728148999999</v>
      </c>
      <c r="BQ9" s="236">
        <v>1.8987282476</v>
      </c>
      <c r="BR9" s="236">
        <v>1.8798905869</v>
      </c>
      <c r="BS9" s="236">
        <v>1.8086975362</v>
      </c>
      <c r="BT9" s="236">
        <v>1.8464571384999999</v>
      </c>
      <c r="BU9" s="236">
        <v>1.9436558174</v>
      </c>
      <c r="BV9" s="236">
        <v>1.9603398845</v>
      </c>
    </row>
    <row r="10" spans="1:74" ht="11.15" customHeight="1" x14ac:dyDescent="0.25">
      <c r="A10" s="48" t="s">
        <v>481</v>
      </c>
      <c r="B10" s="137" t="s">
        <v>112</v>
      </c>
      <c r="C10" s="170">
        <v>9.4577770000000001</v>
      </c>
      <c r="D10" s="170">
        <v>9.4272159999999996</v>
      </c>
      <c r="E10" s="170">
        <v>9.5045660000000005</v>
      </c>
      <c r="F10" s="170">
        <v>9.7060220000000008</v>
      </c>
      <c r="G10" s="170">
        <v>9.7650480000000002</v>
      </c>
      <c r="H10" s="170">
        <v>9.8383929999999999</v>
      </c>
      <c r="I10" s="170">
        <v>9.9165840000000003</v>
      </c>
      <c r="J10" s="170">
        <v>10.053502999999999</v>
      </c>
      <c r="K10" s="170">
        <v>10.219521</v>
      </c>
      <c r="L10" s="170">
        <v>10.416573</v>
      </c>
      <c r="M10" s="170">
        <v>10.5145</v>
      </c>
      <c r="N10" s="170">
        <v>10.519424000000001</v>
      </c>
      <c r="O10" s="170">
        <v>10.379557999999999</v>
      </c>
      <c r="P10" s="170">
        <v>10.373087999999999</v>
      </c>
      <c r="Q10" s="170">
        <v>10.349278</v>
      </c>
      <c r="R10" s="170">
        <v>9.5373640000000002</v>
      </c>
      <c r="S10" s="170">
        <v>7.7053180000000001</v>
      </c>
      <c r="T10" s="170">
        <v>8.5269189999999995</v>
      </c>
      <c r="U10" s="170">
        <v>8.9030020000000007</v>
      </c>
      <c r="V10" s="170">
        <v>8.9454440000000002</v>
      </c>
      <c r="W10" s="170">
        <v>8.9456290000000003</v>
      </c>
      <c r="X10" s="170">
        <v>8.9241030000000006</v>
      </c>
      <c r="Y10" s="170">
        <v>9.0101750000000003</v>
      </c>
      <c r="Z10" s="170">
        <v>8.8916470000000007</v>
      </c>
      <c r="AA10" s="170">
        <v>8.8689590000000003</v>
      </c>
      <c r="AB10" s="170">
        <v>7.6643299999999996</v>
      </c>
      <c r="AC10" s="170">
        <v>9.0189760000000003</v>
      </c>
      <c r="AD10" s="170">
        <v>9.0770309999999998</v>
      </c>
      <c r="AE10" s="170">
        <v>9.1300989999999995</v>
      </c>
      <c r="AF10" s="170">
        <v>9.1424719999999997</v>
      </c>
      <c r="AG10" s="170">
        <v>9.1641980000000007</v>
      </c>
      <c r="AH10" s="170">
        <v>9.3155560000000008</v>
      </c>
      <c r="AI10" s="170">
        <v>9.4314090000000004</v>
      </c>
      <c r="AJ10" s="170">
        <v>9.4490909999999992</v>
      </c>
      <c r="AK10" s="170">
        <v>9.5639909999999997</v>
      </c>
      <c r="AL10" s="170">
        <v>9.5344829999999998</v>
      </c>
      <c r="AM10" s="170">
        <v>9.3502729999999996</v>
      </c>
      <c r="AN10" s="170">
        <v>9.1948050000000006</v>
      </c>
      <c r="AO10" s="170">
        <v>9.6812769999999997</v>
      </c>
      <c r="AP10" s="170">
        <v>9.5740510000000008</v>
      </c>
      <c r="AQ10" s="170">
        <v>9.6799169999999997</v>
      </c>
      <c r="AR10" s="170">
        <v>9.6465479999999992</v>
      </c>
      <c r="AS10" s="170">
        <v>9.6756510000000002</v>
      </c>
      <c r="AT10" s="170">
        <v>9.8110210000000002</v>
      </c>
      <c r="AU10" s="170">
        <v>10.070525</v>
      </c>
      <c r="AV10" s="170">
        <v>10.153547</v>
      </c>
      <c r="AW10" s="170">
        <v>10.134162999999999</v>
      </c>
      <c r="AX10" s="170">
        <v>9.9031260000000003</v>
      </c>
      <c r="AY10" s="170">
        <v>10.217352999999999</v>
      </c>
      <c r="AZ10" s="170">
        <v>10.2583</v>
      </c>
      <c r="BA10" s="170">
        <v>10.461313000000001</v>
      </c>
      <c r="BB10" s="170">
        <v>10.479526999999999</v>
      </c>
      <c r="BC10" s="170">
        <v>10.556146</v>
      </c>
      <c r="BD10" s="170">
        <v>10.611787</v>
      </c>
      <c r="BE10" s="170">
        <v>10.628558</v>
      </c>
      <c r="BF10" s="170">
        <v>10.766386000000001</v>
      </c>
      <c r="BG10" s="170">
        <v>10.814848234999999</v>
      </c>
      <c r="BH10" s="170">
        <v>10.820354694000001</v>
      </c>
      <c r="BI10" s="236">
        <v>10.847859327</v>
      </c>
      <c r="BJ10" s="236">
        <v>10.725535532</v>
      </c>
      <c r="BK10" s="236">
        <v>10.703025011999999</v>
      </c>
      <c r="BL10" s="236">
        <v>10.710080702999999</v>
      </c>
      <c r="BM10" s="236">
        <v>10.718117332</v>
      </c>
      <c r="BN10" s="236">
        <v>10.732241495</v>
      </c>
      <c r="BO10" s="236">
        <v>10.760487939000001</v>
      </c>
      <c r="BP10" s="236">
        <v>10.789243863999999</v>
      </c>
      <c r="BQ10" s="236">
        <v>10.814823562999999</v>
      </c>
      <c r="BR10" s="236">
        <v>10.846655191</v>
      </c>
      <c r="BS10" s="236">
        <v>10.904702914</v>
      </c>
      <c r="BT10" s="236">
        <v>10.97314836</v>
      </c>
      <c r="BU10" s="236">
        <v>11.031728457</v>
      </c>
      <c r="BV10" s="236">
        <v>11.068951044</v>
      </c>
    </row>
    <row r="11" spans="1:74" ht="11.15" customHeight="1" x14ac:dyDescent="0.25">
      <c r="A11" s="48" t="s">
        <v>1415</v>
      </c>
      <c r="B11" s="475" t="s">
        <v>1414</v>
      </c>
      <c r="C11" s="170">
        <v>0</v>
      </c>
      <c r="D11" s="170">
        <v>0</v>
      </c>
      <c r="E11" s="170">
        <v>0</v>
      </c>
      <c r="F11" s="170">
        <v>0</v>
      </c>
      <c r="G11" s="170">
        <v>0</v>
      </c>
      <c r="H11" s="170">
        <v>0</v>
      </c>
      <c r="I11" s="170">
        <v>0</v>
      </c>
      <c r="J11" s="170">
        <v>0</v>
      </c>
      <c r="K11" s="170">
        <v>0</v>
      </c>
      <c r="L11" s="170">
        <v>0</v>
      </c>
      <c r="M11" s="170">
        <v>0</v>
      </c>
      <c r="N11" s="170">
        <v>0</v>
      </c>
      <c r="O11" s="170">
        <v>0</v>
      </c>
      <c r="P11" s="170">
        <v>0</v>
      </c>
      <c r="Q11" s="170">
        <v>0</v>
      </c>
      <c r="R11" s="170">
        <v>0</v>
      </c>
      <c r="S11" s="170">
        <v>0</v>
      </c>
      <c r="T11" s="170">
        <v>0</v>
      </c>
      <c r="U11" s="170">
        <v>0</v>
      </c>
      <c r="V11" s="170">
        <v>0</v>
      </c>
      <c r="W11" s="170">
        <v>0</v>
      </c>
      <c r="X11" s="170">
        <v>0</v>
      </c>
      <c r="Y11" s="170">
        <v>0</v>
      </c>
      <c r="Z11" s="170">
        <v>0</v>
      </c>
      <c r="AA11" s="170">
        <v>0</v>
      </c>
      <c r="AB11" s="170">
        <v>0</v>
      </c>
      <c r="AC11" s="170">
        <v>0</v>
      </c>
      <c r="AD11" s="170">
        <v>0</v>
      </c>
      <c r="AE11" s="170">
        <v>0</v>
      </c>
      <c r="AF11" s="170">
        <v>0</v>
      </c>
      <c r="AG11" s="170">
        <v>0</v>
      </c>
      <c r="AH11" s="170">
        <v>0</v>
      </c>
      <c r="AI11" s="170">
        <v>0</v>
      </c>
      <c r="AJ11" s="170">
        <v>0</v>
      </c>
      <c r="AK11" s="170">
        <v>0</v>
      </c>
      <c r="AL11" s="170">
        <v>0</v>
      </c>
      <c r="AM11" s="170">
        <v>0.25954199999999999</v>
      </c>
      <c r="AN11" s="170">
        <v>0.53358000000000005</v>
      </c>
      <c r="AO11" s="170">
        <v>0.43973400000000001</v>
      </c>
      <c r="AP11" s="170">
        <v>0.41915799999999998</v>
      </c>
      <c r="AQ11" s="170">
        <v>0.32280300000000001</v>
      </c>
      <c r="AR11" s="170">
        <v>0.36192999999999997</v>
      </c>
      <c r="AS11" s="170">
        <v>0.40188299999999999</v>
      </c>
      <c r="AT11" s="170">
        <v>0.44310500000000003</v>
      </c>
      <c r="AU11" s="170">
        <v>0.42931200000000003</v>
      </c>
      <c r="AV11" s="170">
        <v>0.58893399999999996</v>
      </c>
      <c r="AW11" s="170">
        <v>0.478047</v>
      </c>
      <c r="AX11" s="170">
        <v>0.373726</v>
      </c>
      <c r="AY11" s="170">
        <v>0.44757799999999998</v>
      </c>
      <c r="AZ11" s="170">
        <v>0.29474099999999998</v>
      </c>
      <c r="BA11" s="170">
        <v>0.42174200000000001</v>
      </c>
      <c r="BB11" s="170">
        <v>0.46244499999999999</v>
      </c>
      <c r="BC11" s="170">
        <v>0.43149900000000002</v>
      </c>
      <c r="BD11" s="170">
        <v>0.63425200000000004</v>
      </c>
      <c r="BE11" s="170">
        <v>0.61671900000000002</v>
      </c>
      <c r="BF11" s="170">
        <v>0.75777899999999998</v>
      </c>
      <c r="BG11" s="170">
        <v>0.56499999999999995</v>
      </c>
      <c r="BH11" s="170">
        <v>0.61499999999999999</v>
      </c>
      <c r="BI11" s="236">
        <v>0.38616660000000003</v>
      </c>
      <c r="BJ11" s="236">
        <v>0.37298989999999999</v>
      </c>
      <c r="BK11" s="236">
        <v>0.36057820000000002</v>
      </c>
      <c r="BL11" s="236">
        <v>0.35270600000000002</v>
      </c>
      <c r="BM11" s="236">
        <v>0.35396460000000002</v>
      </c>
      <c r="BN11" s="236">
        <v>0.35319080000000003</v>
      </c>
      <c r="BO11" s="236">
        <v>0.35840450000000001</v>
      </c>
      <c r="BP11" s="236">
        <v>0.36480570000000001</v>
      </c>
      <c r="BQ11" s="236">
        <v>0.36948300000000001</v>
      </c>
      <c r="BR11" s="236">
        <v>0.36323240000000001</v>
      </c>
      <c r="BS11" s="236">
        <v>0.36302250000000003</v>
      </c>
      <c r="BT11" s="236">
        <v>0.35225719999999999</v>
      </c>
      <c r="BU11" s="236">
        <v>0.3411419</v>
      </c>
      <c r="BV11" s="236">
        <v>0.32798240000000001</v>
      </c>
    </row>
    <row r="12" spans="1:74" ht="11.15" customHeight="1" x14ac:dyDescent="0.25">
      <c r="A12" s="48" t="s">
        <v>711</v>
      </c>
      <c r="B12" s="137" t="s">
        <v>114</v>
      </c>
      <c r="C12" s="170">
        <v>4.9153419999999999</v>
      </c>
      <c r="D12" s="170">
        <v>3.7550110000000001</v>
      </c>
      <c r="E12" s="170">
        <v>4.1100700000000003</v>
      </c>
      <c r="F12" s="170">
        <v>4.0878839999999999</v>
      </c>
      <c r="G12" s="170">
        <v>4.1950570000000003</v>
      </c>
      <c r="H12" s="170">
        <v>4.0522790000000004</v>
      </c>
      <c r="I12" s="170">
        <v>4.232246</v>
      </c>
      <c r="J12" s="170">
        <v>4.1892469999999999</v>
      </c>
      <c r="K12" s="170">
        <v>3.3901720000000002</v>
      </c>
      <c r="L12" s="170">
        <v>2.8297590000000001</v>
      </c>
      <c r="M12" s="170">
        <v>2.737447</v>
      </c>
      <c r="N12" s="170">
        <v>3.2964319999999998</v>
      </c>
      <c r="O12" s="170">
        <v>3.0230760000000001</v>
      </c>
      <c r="P12" s="170">
        <v>2.982148</v>
      </c>
      <c r="Q12" s="170">
        <v>2.6708349999999998</v>
      </c>
      <c r="R12" s="170">
        <v>2.6369150000000001</v>
      </c>
      <c r="S12" s="170">
        <v>2.909678</v>
      </c>
      <c r="T12" s="170">
        <v>3.6455860000000002</v>
      </c>
      <c r="U12" s="170">
        <v>2.563088</v>
      </c>
      <c r="V12" s="170">
        <v>2.0084689999999998</v>
      </c>
      <c r="W12" s="170">
        <v>2.1329419999999999</v>
      </c>
      <c r="X12" s="170">
        <v>2.354301</v>
      </c>
      <c r="Y12" s="170">
        <v>2.7840889999999998</v>
      </c>
      <c r="Z12" s="170">
        <v>2.356258</v>
      </c>
      <c r="AA12" s="170">
        <v>2.61416</v>
      </c>
      <c r="AB12" s="170">
        <v>3.023647</v>
      </c>
      <c r="AC12" s="170">
        <v>3.0111910000000002</v>
      </c>
      <c r="AD12" s="170">
        <v>2.6442649999999999</v>
      </c>
      <c r="AE12" s="170">
        <v>2.9932609999999999</v>
      </c>
      <c r="AF12" s="170">
        <v>3.1933950000000002</v>
      </c>
      <c r="AG12" s="170">
        <v>3.6939479999999998</v>
      </c>
      <c r="AH12" s="170">
        <v>3.2441450000000001</v>
      </c>
      <c r="AI12" s="170">
        <v>3.991622</v>
      </c>
      <c r="AJ12" s="170">
        <v>3.1922000000000001</v>
      </c>
      <c r="AK12" s="170">
        <v>3.19713</v>
      </c>
      <c r="AL12" s="170">
        <v>3.015787</v>
      </c>
      <c r="AM12" s="170">
        <v>3.0434760000000001</v>
      </c>
      <c r="AN12" s="170">
        <v>2.9154740000000001</v>
      </c>
      <c r="AO12" s="170">
        <v>3.2209500000000002</v>
      </c>
      <c r="AP12" s="170">
        <v>2.5548730000000002</v>
      </c>
      <c r="AQ12" s="170">
        <v>2.8580450000000002</v>
      </c>
      <c r="AR12" s="170">
        <v>3.0194960000000002</v>
      </c>
      <c r="AS12" s="170">
        <v>2.9168850000000002</v>
      </c>
      <c r="AT12" s="170">
        <v>2.768659</v>
      </c>
      <c r="AU12" s="170">
        <v>2.553353</v>
      </c>
      <c r="AV12" s="170">
        <v>2.2373470000000002</v>
      </c>
      <c r="AW12" s="170">
        <v>2.1472720000000001</v>
      </c>
      <c r="AX12" s="170">
        <v>2.2279429999999998</v>
      </c>
      <c r="AY12" s="170">
        <v>2.7634940000000001</v>
      </c>
      <c r="AZ12" s="170">
        <v>2.598357</v>
      </c>
      <c r="BA12" s="170">
        <v>1.4879910000000001</v>
      </c>
      <c r="BB12" s="170">
        <v>2.185184</v>
      </c>
      <c r="BC12" s="170">
        <v>2.6802800000000002</v>
      </c>
      <c r="BD12" s="170">
        <v>2.6731959999999999</v>
      </c>
      <c r="BE12" s="170">
        <v>2.45241</v>
      </c>
      <c r="BF12" s="170">
        <v>2.877669</v>
      </c>
      <c r="BG12" s="170">
        <v>2.6483333333000001</v>
      </c>
      <c r="BH12" s="170">
        <v>1.6363283871000001</v>
      </c>
      <c r="BI12" s="236">
        <v>2.5467710000000001</v>
      </c>
      <c r="BJ12" s="236">
        <v>2.6294840000000002</v>
      </c>
      <c r="BK12" s="236">
        <v>2.5665930000000001</v>
      </c>
      <c r="BL12" s="236">
        <v>2.0488629999999999</v>
      </c>
      <c r="BM12" s="236">
        <v>2.6390410000000002</v>
      </c>
      <c r="BN12" s="236">
        <v>2.6498780000000002</v>
      </c>
      <c r="BO12" s="236">
        <v>2.7880760000000002</v>
      </c>
      <c r="BP12" s="236">
        <v>2.8188789999999999</v>
      </c>
      <c r="BQ12" s="236">
        <v>2.8693580000000001</v>
      </c>
      <c r="BR12" s="236">
        <v>2.9439310000000001</v>
      </c>
      <c r="BS12" s="236">
        <v>2.661527</v>
      </c>
      <c r="BT12" s="236">
        <v>2.210521</v>
      </c>
      <c r="BU12" s="236">
        <v>2.1246510000000001</v>
      </c>
      <c r="BV12" s="236">
        <v>1.858074</v>
      </c>
    </row>
    <row r="13" spans="1:74" ht="11.15" customHeight="1" x14ac:dyDescent="0.25">
      <c r="A13" s="48" t="s">
        <v>713</v>
      </c>
      <c r="B13" s="137" t="s">
        <v>118</v>
      </c>
      <c r="C13" s="170">
        <v>0</v>
      </c>
      <c r="D13" s="170">
        <v>4.6428571429000002E-4</v>
      </c>
      <c r="E13" s="170">
        <v>0</v>
      </c>
      <c r="F13" s="170">
        <v>1.7933333332999998E-2</v>
      </c>
      <c r="G13" s="170">
        <v>0.12161290323</v>
      </c>
      <c r="H13" s="170">
        <v>0</v>
      </c>
      <c r="I13" s="170">
        <v>0</v>
      </c>
      <c r="J13" s="170">
        <v>0</v>
      </c>
      <c r="K13" s="170">
        <v>0</v>
      </c>
      <c r="L13" s="170">
        <v>0.11822580645</v>
      </c>
      <c r="M13" s="170">
        <v>0.20619999999999999</v>
      </c>
      <c r="N13" s="170">
        <v>0</v>
      </c>
      <c r="O13" s="170">
        <v>0</v>
      </c>
      <c r="P13" s="170">
        <v>0</v>
      </c>
      <c r="Q13" s="170">
        <v>0</v>
      </c>
      <c r="R13" s="170">
        <v>-9.5299999999999996E-2</v>
      </c>
      <c r="S13" s="170">
        <v>-0.33870967742000002</v>
      </c>
      <c r="T13" s="170">
        <v>-0.25656666667</v>
      </c>
      <c r="U13" s="170">
        <v>-3.7741935483999998E-3</v>
      </c>
      <c r="V13" s="170">
        <v>0.27774193547999998</v>
      </c>
      <c r="W13" s="170">
        <v>0.17813333333</v>
      </c>
      <c r="X13" s="170">
        <v>0.11709677419</v>
      </c>
      <c r="Y13" s="170">
        <v>1.5699999999999999E-2</v>
      </c>
      <c r="Z13" s="170">
        <v>-3.2258064515E-5</v>
      </c>
      <c r="AA13" s="170">
        <v>3.2258064515E-5</v>
      </c>
      <c r="AB13" s="170">
        <v>1.1142857143E-2</v>
      </c>
      <c r="AC13" s="170">
        <v>-3.2258064515E-5</v>
      </c>
      <c r="AD13" s="170">
        <v>0.14486666667</v>
      </c>
      <c r="AE13" s="170">
        <v>0.18848387096999999</v>
      </c>
      <c r="AF13" s="170">
        <v>0.20936666667000001</v>
      </c>
      <c r="AG13" s="170">
        <v>6.4516129031E-5</v>
      </c>
      <c r="AH13" s="170">
        <v>0</v>
      </c>
      <c r="AI13" s="170">
        <v>0.1178</v>
      </c>
      <c r="AJ13" s="170">
        <v>0.22974193547999999</v>
      </c>
      <c r="AK13" s="170">
        <v>0.30596666667</v>
      </c>
      <c r="AL13" s="170">
        <v>0.25112903226</v>
      </c>
      <c r="AM13" s="170">
        <v>0.17306451613000001</v>
      </c>
      <c r="AN13" s="170">
        <v>0.33732142857000003</v>
      </c>
      <c r="AO13" s="170">
        <v>0.41325806452000002</v>
      </c>
      <c r="AP13" s="170">
        <v>0.60650000000000004</v>
      </c>
      <c r="AQ13" s="170">
        <v>0.79861290323</v>
      </c>
      <c r="AR13" s="170">
        <v>0.99283333333000001</v>
      </c>
      <c r="AS13" s="170">
        <v>0.81670967742</v>
      </c>
      <c r="AT13" s="170">
        <v>0.74029032258000005</v>
      </c>
      <c r="AU13" s="170">
        <v>0.95546666667000002</v>
      </c>
      <c r="AV13" s="170">
        <v>0.57496774194</v>
      </c>
      <c r="AW13" s="170">
        <v>0.33833333332999999</v>
      </c>
      <c r="AX13" s="170">
        <v>0.52867741935000001</v>
      </c>
      <c r="AY13" s="170">
        <v>1.4548387096999999E-2</v>
      </c>
      <c r="AZ13" s="170">
        <v>0</v>
      </c>
      <c r="BA13" s="170">
        <v>1.3032258065E-2</v>
      </c>
      <c r="BB13" s="170">
        <v>0.24840000000000001</v>
      </c>
      <c r="BC13" s="170">
        <v>0.30183870967999998</v>
      </c>
      <c r="BD13" s="170">
        <v>0.24026666666999999</v>
      </c>
      <c r="BE13" s="170">
        <v>-9.5483870968000005E-3</v>
      </c>
      <c r="BF13" s="170">
        <v>-9.2774193547999997E-2</v>
      </c>
      <c r="BG13" s="170">
        <v>-3.1609523809999998E-2</v>
      </c>
      <c r="BH13" s="170">
        <v>-6.4171795496000003E-3</v>
      </c>
      <c r="BI13" s="236">
        <v>0</v>
      </c>
      <c r="BJ13" s="236">
        <v>0</v>
      </c>
      <c r="BK13" s="236">
        <v>0</v>
      </c>
      <c r="BL13" s="236">
        <v>0</v>
      </c>
      <c r="BM13" s="236">
        <v>0</v>
      </c>
      <c r="BN13" s="236">
        <v>0</v>
      </c>
      <c r="BO13" s="236">
        <v>0</v>
      </c>
      <c r="BP13" s="236">
        <v>0</v>
      </c>
      <c r="BQ13" s="236">
        <v>0</v>
      </c>
      <c r="BR13" s="236">
        <v>0</v>
      </c>
      <c r="BS13" s="236">
        <v>0</v>
      </c>
      <c r="BT13" s="236">
        <v>0</v>
      </c>
      <c r="BU13" s="236">
        <v>0</v>
      </c>
      <c r="BV13" s="236">
        <v>0</v>
      </c>
    </row>
    <row r="14" spans="1:74" ht="11.15" customHeight="1" x14ac:dyDescent="0.25">
      <c r="A14" s="48" t="s">
        <v>712</v>
      </c>
      <c r="B14" s="137" t="s">
        <v>376</v>
      </c>
      <c r="C14" s="170">
        <v>-0.20874193548</v>
      </c>
      <c r="D14" s="170">
        <v>-9.6000000000000002E-2</v>
      </c>
      <c r="E14" s="170">
        <v>-0.23322580644999999</v>
      </c>
      <c r="F14" s="170">
        <v>-0.36373333333000002</v>
      </c>
      <c r="G14" s="170">
        <v>-0.36525806451999998</v>
      </c>
      <c r="H14" s="170">
        <v>0.58930000000000005</v>
      </c>
      <c r="I14" s="170">
        <v>0.70509677419000005</v>
      </c>
      <c r="J14" s="170">
        <v>0.37</v>
      </c>
      <c r="K14" s="170">
        <v>0.15013333333000001</v>
      </c>
      <c r="L14" s="170">
        <v>-0.57267741935000005</v>
      </c>
      <c r="M14" s="170">
        <v>-8.4000000000000005E-2</v>
      </c>
      <c r="N14" s="170">
        <v>0.42306451613000001</v>
      </c>
      <c r="O14" s="170">
        <v>-0.24132258065000001</v>
      </c>
      <c r="P14" s="170">
        <v>-0.42448275862000001</v>
      </c>
      <c r="Q14" s="170">
        <v>-0.99283870967999999</v>
      </c>
      <c r="R14" s="170">
        <v>-1.5231333332999999</v>
      </c>
      <c r="S14" s="170">
        <v>0.24006451612999999</v>
      </c>
      <c r="T14" s="170">
        <v>-0.36880000000000002</v>
      </c>
      <c r="U14" s="170">
        <v>0.40429032257999997</v>
      </c>
      <c r="V14" s="170">
        <v>0.50725806452</v>
      </c>
      <c r="W14" s="170">
        <v>0.2225</v>
      </c>
      <c r="X14" s="170">
        <v>0.12264516129</v>
      </c>
      <c r="Y14" s="170">
        <v>-0.22766666666999999</v>
      </c>
      <c r="Z14" s="170">
        <v>0.49293548387000002</v>
      </c>
      <c r="AA14" s="170">
        <v>0.29683870967999998</v>
      </c>
      <c r="AB14" s="170">
        <v>-0.62882142857000001</v>
      </c>
      <c r="AC14" s="170">
        <v>-0.27703225805999998</v>
      </c>
      <c r="AD14" s="170">
        <v>0.44353333333</v>
      </c>
      <c r="AE14" s="170">
        <v>0.39283870968000001</v>
      </c>
      <c r="AF14" s="170">
        <v>0.96240000000000003</v>
      </c>
      <c r="AG14" s="170">
        <v>0.30203225806</v>
      </c>
      <c r="AH14" s="170">
        <v>0.55548387096999996</v>
      </c>
      <c r="AI14" s="170">
        <v>3.9399999999999998E-2</v>
      </c>
      <c r="AJ14" s="170">
        <v>-0.52377419354999999</v>
      </c>
      <c r="AK14" s="170">
        <v>0.10643333333</v>
      </c>
      <c r="AL14" s="170">
        <v>0.39364516128999999</v>
      </c>
      <c r="AM14" s="170">
        <v>0.24096774194000001</v>
      </c>
      <c r="AN14" s="170">
        <v>0.18528571428999999</v>
      </c>
      <c r="AO14" s="170">
        <v>-0.18325806452000001</v>
      </c>
      <c r="AP14" s="170">
        <v>-0.10583333333</v>
      </c>
      <c r="AQ14" s="170">
        <v>7.4741935484000002E-2</v>
      </c>
      <c r="AR14" s="170">
        <v>-9.1133333332999999E-2</v>
      </c>
      <c r="AS14" s="170">
        <v>-0.20245161289999999</v>
      </c>
      <c r="AT14" s="170">
        <v>0.13838709677</v>
      </c>
      <c r="AU14" s="170">
        <v>-0.30716666666999998</v>
      </c>
      <c r="AV14" s="170">
        <v>-0.34445161289999998</v>
      </c>
      <c r="AW14" s="170">
        <v>0.76856666666999995</v>
      </c>
      <c r="AX14" s="170">
        <v>-0.43487096774</v>
      </c>
      <c r="AY14" s="170">
        <v>-0.95822580644999999</v>
      </c>
      <c r="AZ14" s="170">
        <v>-0.44821428570999999</v>
      </c>
      <c r="BA14" s="170">
        <v>0.22322580645000001</v>
      </c>
      <c r="BB14" s="170">
        <v>0.18516666667000001</v>
      </c>
      <c r="BC14" s="170">
        <v>-3.0258064516000001E-2</v>
      </c>
      <c r="BD14" s="170">
        <v>0.20286666667</v>
      </c>
      <c r="BE14" s="170">
        <v>0.48219354839</v>
      </c>
      <c r="BF14" s="170">
        <v>0.72538709677000002</v>
      </c>
      <c r="BG14" s="170">
        <v>1.0952380952000001E-2</v>
      </c>
      <c r="BH14" s="170">
        <v>-0.27492095139</v>
      </c>
      <c r="BI14" s="236">
        <v>-3.5853400000000001E-2</v>
      </c>
      <c r="BJ14" s="236">
        <v>0.3561008</v>
      </c>
      <c r="BK14" s="236">
        <v>-0.32626440000000001</v>
      </c>
      <c r="BL14" s="236">
        <v>-0.2940527</v>
      </c>
      <c r="BM14" s="236">
        <v>-0.35784250000000001</v>
      </c>
      <c r="BN14" s="236">
        <v>-0.15647559999999999</v>
      </c>
      <c r="BO14" s="236">
        <v>3.4267499999999999E-2</v>
      </c>
      <c r="BP14" s="236">
        <v>0.45516889999999999</v>
      </c>
      <c r="BQ14" s="236">
        <v>0.3034849</v>
      </c>
      <c r="BR14" s="236">
        <v>0.26435579999999997</v>
      </c>
      <c r="BS14" s="236">
        <v>-9.6227499999999994E-3</v>
      </c>
      <c r="BT14" s="236">
        <v>-0.48121540000000002</v>
      </c>
      <c r="BU14" s="236">
        <v>-0.12134979999999999</v>
      </c>
      <c r="BV14" s="236">
        <v>0.31011109999999997</v>
      </c>
    </row>
    <row r="15" spans="1:74" ht="11.15" customHeight="1" x14ac:dyDescent="0.25">
      <c r="A15" s="48" t="s">
        <v>483</v>
      </c>
      <c r="B15" s="137" t="s">
        <v>115</v>
      </c>
      <c r="C15" s="170">
        <v>0.20489693547999999</v>
      </c>
      <c r="D15" s="170">
        <v>0.53473171428999999</v>
      </c>
      <c r="E15" s="170">
        <v>0.14694280644999999</v>
      </c>
      <c r="F15" s="170">
        <v>0.45456400000000002</v>
      </c>
      <c r="G15" s="170">
        <v>0.61496116129</v>
      </c>
      <c r="H15" s="170">
        <v>0.37814799999999998</v>
      </c>
      <c r="I15" s="170">
        <v>0.34148622580999999</v>
      </c>
      <c r="J15" s="170">
        <v>0.25841799999999998</v>
      </c>
      <c r="K15" s="170">
        <v>0.27876566667000002</v>
      </c>
      <c r="L15" s="170">
        <v>0.50102661289999995</v>
      </c>
      <c r="M15" s="170">
        <v>0.622479</v>
      </c>
      <c r="N15" s="170">
        <v>9.2688483870999996E-2</v>
      </c>
      <c r="O15" s="170">
        <v>0.59664358065</v>
      </c>
      <c r="P15" s="170">
        <v>0.46326875862</v>
      </c>
      <c r="Q15" s="170">
        <v>0.75723770968000004</v>
      </c>
      <c r="R15" s="170">
        <v>-0.15672766666999999</v>
      </c>
      <c r="S15" s="170">
        <v>0.44303016129</v>
      </c>
      <c r="T15" s="170">
        <v>0.26768366666999999</v>
      </c>
      <c r="U15" s="170">
        <v>0.36633987096999998</v>
      </c>
      <c r="V15" s="170">
        <v>0.77957399999999999</v>
      </c>
      <c r="W15" s="170">
        <v>0.11310266667</v>
      </c>
      <c r="X15" s="170">
        <v>0.39499106451999999</v>
      </c>
      <c r="Y15" s="170">
        <v>0.35543166666999998</v>
      </c>
      <c r="Z15" s="170">
        <v>0.11913777419</v>
      </c>
      <c r="AA15" s="170">
        <v>0.49345403226000001</v>
      </c>
      <c r="AB15" s="170">
        <v>4.9024571428999998E-2</v>
      </c>
      <c r="AC15" s="170">
        <v>0.30186751613000001</v>
      </c>
      <c r="AD15" s="170">
        <v>0.61151299999999997</v>
      </c>
      <c r="AE15" s="170">
        <v>0.63134441934999996</v>
      </c>
      <c r="AF15" s="170">
        <v>0.45914833332999999</v>
      </c>
      <c r="AG15" s="170">
        <v>0.46336522581</v>
      </c>
      <c r="AH15" s="170">
        <v>0.65003912903000005</v>
      </c>
      <c r="AI15" s="170">
        <v>0.16142799999999999</v>
      </c>
      <c r="AJ15" s="170">
        <v>0.58340525805999999</v>
      </c>
      <c r="AK15" s="170">
        <v>0.292493</v>
      </c>
      <c r="AL15" s="170">
        <v>0.41820280645000002</v>
      </c>
      <c r="AM15" s="170">
        <v>0.27085974194000001</v>
      </c>
      <c r="AN15" s="170">
        <v>0.16773585714</v>
      </c>
      <c r="AO15" s="170">
        <v>0.15009400000000001</v>
      </c>
      <c r="AP15" s="170">
        <v>0.40376033333</v>
      </c>
      <c r="AQ15" s="170">
        <v>0.45016916129000001</v>
      </c>
      <c r="AR15" s="170">
        <v>0.48756500000000003</v>
      </c>
      <c r="AS15" s="170">
        <v>0.59066893547999999</v>
      </c>
      <c r="AT15" s="170">
        <v>0.35200358064999998</v>
      </c>
      <c r="AU15" s="170">
        <v>0.18504499999999999</v>
      </c>
      <c r="AV15" s="170">
        <v>0.34145787097000002</v>
      </c>
      <c r="AW15" s="170">
        <v>0.34222999999999998</v>
      </c>
      <c r="AX15" s="170">
        <v>0.54340954839</v>
      </c>
      <c r="AY15" s="170">
        <v>0.25054441934999999</v>
      </c>
      <c r="AZ15" s="170">
        <v>0.15114228570999999</v>
      </c>
      <c r="BA15" s="170">
        <v>0.59670393548</v>
      </c>
      <c r="BB15" s="170">
        <v>0.10863933333</v>
      </c>
      <c r="BC15" s="170">
        <v>0.12965335484000001</v>
      </c>
      <c r="BD15" s="170">
        <v>-0.25051533332999998</v>
      </c>
      <c r="BE15" s="170">
        <v>9.7419838709999998E-2</v>
      </c>
      <c r="BF15" s="170">
        <v>-0.63171590323000004</v>
      </c>
      <c r="BG15" s="170">
        <v>-0.27049196107000001</v>
      </c>
      <c r="BH15" s="170">
        <v>7.2411231116999999E-2</v>
      </c>
      <c r="BI15" s="236">
        <v>0.31138719999999998</v>
      </c>
      <c r="BJ15" s="236">
        <v>0.34411160000000002</v>
      </c>
      <c r="BK15" s="236">
        <v>0.36609740000000002</v>
      </c>
      <c r="BL15" s="236">
        <v>0.37369940000000001</v>
      </c>
      <c r="BM15" s="236">
        <v>0.37248409999999998</v>
      </c>
      <c r="BN15" s="236">
        <v>0.37323129999999999</v>
      </c>
      <c r="BO15" s="236">
        <v>0.36819649999999998</v>
      </c>
      <c r="BP15" s="236">
        <v>0.36201499999999998</v>
      </c>
      <c r="BQ15" s="236">
        <v>0.35749809999999999</v>
      </c>
      <c r="BR15" s="236">
        <v>0.36353429999999998</v>
      </c>
      <c r="BS15" s="236">
        <v>0.36373699999999998</v>
      </c>
      <c r="BT15" s="236">
        <v>0.37413289999999999</v>
      </c>
      <c r="BU15" s="236">
        <v>0.38486670000000001</v>
      </c>
      <c r="BV15" s="236">
        <v>0.3975747</v>
      </c>
    </row>
    <row r="16" spans="1:74" ht="11.15" customHeight="1" x14ac:dyDescent="0.25">
      <c r="A16" s="48" t="s">
        <v>484</v>
      </c>
      <c r="B16" s="137" t="s">
        <v>160</v>
      </c>
      <c r="C16" s="170">
        <v>16.782968</v>
      </c>
      <c r="D16" s="170">
        <v>15.845750000000001</v>
      </c>
      <c r="E16" s="170">
        <v>15.934677000000001</v>
      </c>
      <c r="F16" s="170">
        <v>16.341200000000001</v>
      </c>
      <c r="G16" s="170">
        <v>16.719452</v>
      </c>
      <c r="H16" s="170">
        <v>17.235800000000001</v>
      </c>
      <c r="I16" s="170">
        <v>17.175194000000001</v>
      </c>
      <c r="J16" s="170">
        <v>17.296838999999999</v>
      </c>
      <c r="K16" s="170">
        <v>16.403099999999998</v>
      </c>
      <c r="L16" s="170">
        <v>15.680871</v>
      </c>
      <c r="M16" s="170">
        <v>16.481767000000001</v>
      </c>
      <c r="N16" s="170">
        <v>16.792548</v>
      </c>
      <c r="O16" s="170">
        <v>16.228515999999999</v>
      </c>
      <c r="P16" s="170">
        <v>15.865413</v>
      </c>
      <c r="Q16" s="170">
        <v>15.230451</v>
      </c>
      <c r="R16" s="170">
        <v>12.772333</v>
      </c>
      <c r="S16" s="170">
        <v>12.968031999999999</v>
      </c>
      <c r="T16" s="170">
        <v>13.734366</v>
      </c>
      <c r="U16" s="170">
        <v>14.33358</v>
      </c>
      <c r="V16" s="170">
        <v>14.151709</v>
      </c>
      <c r="W16" s="170">
        <v>13.572832999999999</v>
      </c>
      <c r="X16" s="170">
        <v>13.444741</v>
      </c>
      <c r="Y16" s="170">
        <v>14.123699999999999</v>
      </c>
      <c r="Z16" s="170">
        <v>14.139806</v>
      </c>
      <c r="AA16" s="170">
        <v>14.541839</v>
      </c>
      <c r="AB16" s="170">
        <v>12.370929</v>
      </c>
      <c r="AC16" s="170">
        <v>14.387129</v>
      </c>
      <c r="AD16" s="170">
        <v>15.162167</v>
      </c>
      <c r="AE16" s="170">
        <v>15.595677</v>
      </c>
      <c r="AF16" s="170">
        <v>16.190232999999999</v>
      </c>
      <c r="AG16" s="170">
        <v>15.851839</v>
      </c>
      <c r="AH16" s="170">
        <v>15.726000000000001</v>
      </c>
      <c r="AI16" s="170">
        <v>15.231667</v>
      </c>
      <c r="AJ16" s="170">
        <v>15.045355000000001</v>
      </c>
      <c r="AK16" s="170">
        <v>15.683967000000001</v>
      </c>
      <c r="AL16" s="170">
        <v>15.756902999999999</v>
      </c>
      <c r="AM16" s="170">
        <v>15.467677</v>
      </c>
      <c r="AN16" s="170">
        <v>15.397285999999999</v>
      </c>
      <c r="AO16" s="170">
        <v>15.846807</v>
      </c>
      <c r="AP16" s="170">
        <v>15.648300000000001</v>
      </c>
      <c r="AQ16" s="170">
        <v>16.238773999999999</v>
      </c>
      <c r="AR16" s="170">
        <v>16.571000000000002</v>
      </c>
      <c r="AS16" s="170">
        <v>16.358000000000001</v>
      </c>
      <c r="AT16" s="170">
        <v>16.427676999999999</v>
      </c>
      <c r="AU16" s="170">
        <v>16.141200000000001</v>
      </c>
      <c r="AV16" s="170">
        <v>15.775807</v>
      </c>
      <c r="AW16" s="170">
        <v>16.450467</v>
      </c>
      <c r="AX16" s="170">
        <v>15.376936000000001</v>
      </c>
      <c r="AY16" s="170">
        <v>15.086387</v>
      </c>
      <c r="AZ16" s="170">
        <v>15.128429000000001</v>
      </c>
      <c r="BA16" s="170">
        <v>15.512839</v>
      </c>
      <c r="BB16" s="170">
        <v>15.839833</v>
      </c>
      <c r="BC16" s="170">
        <v>16.206968</v>
      </c>
      <c r="BD16" s="170">
        <v>16.394532999999999</v>
      </c>
      <c r="BE16" s="170">
        <v>16.598096999999999</v>
      </c>
      <c r="BF16" s="170">
        <v>16.689160999999999</v>
      </c>
      <c r="BG16" s="170">
        <v>16.126766666999998</v>
      </c>
      <c r="BH16" s="170">
        <v>15.237548387</v>
      </c>
      <c r="BI16" s="236">
        <v>16.030619999999999</v>
      </c>
      <c r="BJ16" s="236">
        <v>16.425470000000001</v>
      </c>
      <c r="BK16" s="236">
        <v>15.666550000000001</v>
      </c>
      <c r="BL16" s="236">
        <v>15.18797</v>
      </c>
      <c r="BM16" s="236">
        <v>15.72072</v>
      </c>
      <c r="BN16" s="236">
        <v>15.94173</v>
      </c>
      <c r="BO16" s="236">
        <v>16.26999</v>
      </c>
      <c r="BP16" s="236">
        <v>16.71217</v>
      </c>
      <c r="BQ16" s="236">
        <v>16.612079999999999</v>
      </c>
      <c r="BR16" s="236">
        <v>16.696719999999999</v>
      </c>
      <c r="BS16" s="236">
        <v>16.13758</v>
      </c>
      <c r="BT16" s="236">
        <v>15.325609999999999</v>
      </c>
      <c r="BU16" s="236">
        <v>15.778779999999999</v>
      </c>
      <c r="BV16" s="236">
        <v>16.005269999999999</v>
      </c>
    </row>
    <row r="17" spans="1:74" ht="11.15" customHeight="1" x14ac:dyDescent="0.25">
      <c r="A17" s="44"/>
      <c r="B17" s="32" t="s">
        <v>715</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170"/>
      <c r="AW17" s="170"/>
      <c r="AX17" s="170"/>
      <c r="AY17" s="170"/>
      <c r="AZ17" s="170"/>
      <c r="BA17" s="170"/>
      <c r="BB17" s="170"/>
      <c r="BC17" s="170"/>
      <c r="BD17" s="170"/>
      <c r="BE17" s="170"/>
      <c r="BF17" s="170"/>
      <c r="BG17" s="170"/>
      <c r="BH17" s="170"/>
      <c r="BI17" s="236"/>
      <c r="BJ17" s="236"/>
      <c r="BK17" s="295"/>
      <c r="BL17" s="295"/>
      <c r="BM17" s="295"/>
      <c r="BN17" s="295"/>
      <c r="BO17" s="295"/>
      <c r="BP17" s="295"/>
      <c r="BQ17" s="295"/>
      <c r="BR17" s="295"/>
      <c r="BS17" s="295"/>
      <c r="BT17" s="295"/>
      <c r="BU17" s="295"/>
      <c r="BV17" s="295"/>
    </row>
    <row r="18" spans="1:74" ht="11.15" customHeight="1" x14ac:dyDescent="0.25">
      <c r="A18" s="48" t="s">
        <v>486</v>
      </c>
      <c r="B18" s="137" t="s">
        <v>377</v>
      </c>
      <c r="C18" s="170">
        <v>1.108708</v>
      </c>
      <c r="D18" s="170">
        <v>1.007071</v>
      </c>
      <c r="E18" s="170">
        <v>1.0383579999999999</v>
      </c>
      <c r="F18" s="170">
        <v>1.0650999999999999</v>
      </c>
      <c r="G18" s="170">
        <v>1.064227</v>
      </c>
      <c r="H18" s="170">
        <v>1.0761670000000001</v>
      </c>
      <c r="I18" s="170">
        <v>1.066033</v>
      </c>
      <c r="J18" s="170">
        <v>1.098679</v>
      </c>
      <c r="K18" s="170">
        <v>1.0174989999999999</v>
      </c>
      <c r="L18" s="170">
        <v>1.0142260000000001</v>
      </c>
      <c r="M18" s="170">
        <v>1.1312009999999999</v>
      </c>
      <c r="N18" s="170">
        <v>1.1334200000000001</v>
      </c>
      <c r="O18" s="170">
        <v>1.128091</v>
      </c>
      <c r="P18" s="170">
        <v>0.94133999999999995</v>
      </c>
      <c r="Q18" s="170">
        <v>0.97412600000000005</v>
      </c>
      <c r="R18" s="170">
        <v>0.77373199999999998</v>
      </c>
      <c r="S18" s="170">
        <v>0.80803000000000003</v>
      </c>
      <c r="T18" s="170">
        <v>0.87066299999999996</v>
      </c>
      <c r="U18" s="170">
        <v>0.92867299999999997</v>
      </c>
      <c r="V18" s="170">
        <v>0.923902</v>
      </c>
      <c r="W18" s="170">
        <v>0.94806299999999999</v>
      </c>
      <c r="X18" s="170">
        <v>0.92428699999999997</v>
      </c>
      <c r="Y18" s="170">
        <v>0.93443200000000004</v>
      </c>
      <c r="Z18" s="170">
        <v>0.91493100000000005</v>
      </c>
      <c r="AA18" s="170">
        <v>0.88864399999999999</v>
      </c>
      <c r="AB18" s="170">
        <v>0.78028500000000001</v>
      </c>
      <c r="AC18" s="170">
        <v>0.86464600000000003</v>
      </c>
      <c r="AD18" s="170">
        <v>0.93716600000000005</v>
      </c>
      <c r="AE18" s="170">
        <v>1.0375490000000001</v>
      </c>
      <c r="AF18" s="170">
        <v>0.95299900000000004</v>
      </c>
      <c r="AG18" s="170">
        <v>0.94864599999999999</v>
      </c>
      <c r="AH18" s="170">
        <v>0.98896799999999996</v>
      </c>
      <c r="AI18" s="170">
        <v>0.93493199999999999</v>
      </c>
      <c r="AJ18" s="170">
        <v>1.0131289999999999</v>
      </c>
      <c r="AK18" s="170">
        <v>1.0127679999999999</v>
      </c>
      <c r="AL18" s="170">
        <v>1.0919380000000001</v>
      </c>
      <c r="AM18" s="170">
        <v>0.98848599999999998</v>
      </c>
      <c r="AN18" s="170">
        <v>0.92403500000000005</v>
      </c>
      <c r="AO18" s="170">
        <v>1.004067</v>
      </c>
      <c r="AP18" s="170">
        <v>1.0501659999999999</v>
      </c>
      <c r="AQ18" s="170">
        <v>1.0867089999999999</v>
      </c>
      <c r="AR18" s="170">
        <v>1.1109009999999999</v>
      </c>
      <c r="AS18" s="170">
        <v>1.100482</v>
      </c>
      <c r="AT18" s="170">
        <v>1.01013</v>
      </c>
      <c r="AU18" s="170">
        <v>1.081998</v>
      </c>
      <c r="AV18" s="170">
        <v>1.0138050000000001</v>
      </c>
      <c r="AW18" s="170">
        <v>1.023299</v>
      </c>
      <c r="AX18" s="170">
        <v>0.98570899999999995</v>
      </c>
      <c r="AY18" s="170">
        <v>1.025968</v>
      </c>
      <c r="AZ18" s="170">
        <v>0.95657099999999995</v>
      </c>
      <c r="BA18" s="170">
        <v>0.91690300000000002</v>
      </c>
      <c r="BB18" s="170">
        <v>1.0124</v>
      </c>
      <c r="BC18" s="170">
        <v>0.94393499999999997</v>
      </c>
      <c r="BD18" s="170">
        <v>1.071264</v>
      </c>
      <c r="BE18" s="170">
        <v>1.0755479999999999</v>
      </c>
      <c r="BF18" s="170">
        <v>1.0746789999999999</v>
      </c>
      <c r="BG18" s="170">
        <v>1.0116712999999999</v>
      </c>
      <c r="BH18" s="170">
        <v>1.0073067</v>
      </c>
      <c r="BI18" s="236">
        <v>1.027188</v>
      </c>
      <c r="BJ18" s="236">
        <v>1.0644009999999999</v>
      </c>
      <c r="BK18" s="236">
        <v>1.0092540000000001</v>
      </c>
      <c r="BL18" s="236">
        <v>0.94944609999999996</v>
      </c>
      <c r="BM18" s="236">
        <v>0.97441900000000004</v>
      </c>
      <c r="BN18" s="236">
        <v>0.9964054</v>
      </c>
      <c r="BO18" s="236">
        <v>1.001711</v>
      </c>
      <c r="BP18" s="236">
        <v>1.0321229999999999</v>
      </c>
      <c r="BQ18" s="236">
        <v>1.024548</v>
      </c>
      <c r="BR18" s="236">
        <v>1.0479369999999999</v>
      </c>
      <c r="BS18" s="236">
        <v>0.9909327</v>
      </c>
      <c r="BT18" s="236">
        <v>0.9725433</v>
      </c>
      <c r="BU18" s="236">
        <v>1.0041709999999999</v>
      </c>
      <c r="BV18" s="236">
        <v>1.0248159999999999</v>
      </c>
    </row>
    <row r="19" spans="1:74" ht="11.15" customHeight="1" x14ac:dyDescent="0.25">
      <c r="A19" s="48" t="s">
        <v>485</v>
      </c>
      <c r="B19" s="137" t="s">
        <v>856</v>
      </c>
      <c r="C19" s="170">
        <v>4.5540649999999996</v>
      </c>
      <c r="D19" s="170">
        <v>4.7127499999999998</v>
      </c>
      <c r="E19" s="170">
        <v>4.7294840000000002</v>
      </c>
      <c r="F19" s="170">
        <v>4.7902329999999997</v>
      </c>
      <c r="G19" s="170">
        <v>4.8398070000000004</v>
      </c>
      <c r="H19" s="170">
        <v>4.7946999999999997</v>
      </c>
      <c r="I19" s="170">
        <v>4.7073229999999997</v>
      </c>
      <c r="J19" s="170">
        <v>4.7658709999999997</v>
      </c>
      <c r="K19" s="170">
        <v>4.9894999999999996</v>
      </c>
      <c r="L19" s="170">
        <v>5.0222579999999999</v>
      </c>
      <c r="M19" s="170">
        <v>4.9945000000000004</v>
      </c>
      <c r="N19" s="170">
        <v>4.9915159999999998</v>
      </c>
      <c r="O19" s="170">
        <v>5.2057739999999999</v>
      </c>
      <c r="P19" s="170">
        <v>5.0520350000000001</v>
      </c>
      <c r="Q19" s="170">
        <v>5.2528709999999998</v>
      </c>
      <c r="R19" s="170">
        <v>4.9342670000000002</v>
      </c>
      <c r="S19" s="170">
        <v>4.7454520000000002</v>
      </c>
      <c r="T19" s="170">
        <v>5.1946669999999999</v>
      </c>
      <c r="U19" s="170">
        <v>5.3675810000000004</v>
      </c>
      <c r="V19" s="170">
        <v>5.3514520000000001</v>
      </c>
      <c r="W19" s="170">
        <v>5.3078329999999996</v>
      </c>
      <c r="X19" s="170">
        <v>5.2972580000000002</v>
      </c>
      <c r="Y19" s="170">
        <v>5.3214670000000002</v>
      </c>
      <c r="Z19" s="170">
        <v>5.0582580000000004</v>
      </c>
      <c r="AA19" s="170">
        <v>5.2172580000000002</v>
      </c>
      <c r="AB19" s="170">
        <v>4.2468570000000003</v>
      </c>
      <c r="AC19" s="170">
        <v>5.1479679999999997</v>
      </c>
      <c r="AD19" s="170">
        <v>5.4774669999999999</v>
      </c>
      <c r="AE19" s="170">
        <v>5.496645</v>
      </c>
      <c r="AF19" s="170">
        <v>5.5151669999999999</v>
      </c>
      <c r="AG19" s="170">
        <v>5.5017420000000001</v>
      </c>
      <c r="AH19" s="170">
        <v>5.5961290000000004</v>
      </c>
      <c r="AI19" s="170">
        <v>5.5712330000000003</v>
      </c>
      <c r="AJ19" s="170">
        <v>5.7210000000000001</v>
      </c>
      <c r="AK19" s="170">
        <v>5.7728330000000003</v>
      </c>
      <c r="AL19" s="170">
        <v>5.7409359999999996</v>
      </c>
      <c r="AM19" s="170">
        <v>5.5083549999999999</v>
      </c>
      <c r="AN19" s="170">
        <v>5.5139639999999996</v>
      </c>
      <c r="AO19" s="170">
        <v>5.9523549999999998</v>
      </c>
      <c r="AP19" s="170">
        <v>5.9173</v>
      </c>
      <c r="AQ19" s="170">
        <v>5.9610000000000003</v>
      </c>
      <c r="AR19" s="170">
        <v>6.008267</v>
      </c>
      <c r="AS19" s="170">
        <v>6.1885159999999999</v>
      </c>
      <c r="AT19" s="170">
        <v>6.0605479999999998</v>
      </c>
      <c r="AU19" s="170">
        <v>6.1540670000000004</v>
      </c>
      <c r="AV19" s="170">
        <v>6.1677419999999996</v>
      </c>
      <c r="AW19" s="170">
        <v>6.1393000000000004</v>
      </c>
      <c r="AX19" s="170">
        <v>5.6004519999999998</v>
      </c>
      <c r="AY19" s="170">
        <v>5.8500319999999997</v>
      </c>
      <c r="AZ19" s="170">
        <v>5.9614289999999999</v>
      </c>
      <c r="BA19" s="170">
        <v>6.2113870000000002</v>
      </c>
      <c r="BB19" s="170">
        <v>6.3734669999999998</v>
      </c>
      <c r="BC19" s="170">
        <v>6.3756449999999996</v>
      </c>
      <c r="BD19" s="170">
        <v>6.5266669999999998</v>
      </c>
      <c r="BE19" s="170">
        <v>6.4453870000000002</v>
      </c>
      <c r="BF19" s="170">
        <v>6.5482899999999997</v>
      </c>
      <c r="BG19" s="170">
        <v>6.5343862338000003</v>
      </c>
      <c r="BH19" s="170">
        <v>6.5505848534000002</v>
      </c>
      <c r="BI19" s="236">
        <v>6.4720709999999997</v>
      </c>
      <c r="BJ19" s="236">
        <v>6.4623889999999999</v>
      </c>
      <c r="BK19" s="236">
        <v>6.4683859999999997</v>
      </c>
      <c r="BL19" s="236">
        <v>6.4779809999999998</v>
      </c>
      <c r="BM19" s="236">
        <v>6.4932460000000001</v>
      </c>
      <c r="BN19" s="236">
        <v>6.4874900000000002</v>
      </c>
      <c r="BO19" s="236">
        <v>6.5018039999999999</v>
      </c>
      <c r="BP19" s="236">
        <v>6.515733</v>
      </c>
      <c r="BQ19" s="236">
        <v>6.5252129999999999</v>
      </c>
      <c r="BR19" s="236">
        <v>6.5297850000000004</v>
      </c>
      <c r="BS19" s="236">
        <v>6.5652429999999997</v>
      </c>
      <c r="BT19" s="236">
        <v>6.547301</v>
      </c>
      <c r="BU19" s="236">
        <v>6.5592249999999996</v>
      </c>
      <c r="BV19" s="236">
        <v>6.547593</v>
      </c>
    </row>
    <row r="20" spans="1:74" ht="11.15" customHeight="1" x14ac:dyDescent="0.25">
      <c r="A20" s="48" t="s">
        <v>835</v>
      </c>
      <c r="B20" s="137" t="s">
        <v>836</v>
      </c>
      <c r="C20" s="170">
        <v>1.1124069999999999</v>
      </c>
      <c r="D20" s="170">
        <v>1.114779</v>
      </c>
      <c r="E20" s="170">
        <v>1.0876440000000001</v>
      </c>
      <c r="F20" s="170">
        <v>1.1381870000000001</v>
      </c>
      <c r="G20" s="170">
        <v>1.1509590000000001</v>
      </c>
      <c r="H20" s="170">
        <v>1.158911</v>
      </c>
      <c r="I20" s="170">
        <v>1.1551439999999999</v>
      </c>
      <c r="J20" s="170">
        <v>1.1330290000000001</v>
      </c>
      <c r="K20" s="170">
        <v>1.0713090000000001</v>
      </c>
      <c r="L20" s="170">
        <v>1.09284</v>
      </c>
      <c r="M20" s="170">
        <v>1.1286970000000001</v>
      </c>
      <c r="N20" s="170">
        <v>1.157518</v>
      </c>
      <c r="O20" s="170">
        <v>1.161227</v>
      </c>
      <c r="P20" s="170">
        <v>1.143888</v>
      </c>
      <c r="Q20" s="170">
        <v>1.049223</v>
      </c>
      <c r="R20" s="170">
        <v>0.67060399999999998</v>
      </c>
      <c r="S20" s="170">
        <v>0.787273</v>
      </c>
      <c r="T20" s="170">
        <v>0.96924900000000003</v>
      </c>
      <c r="U20" s="170">
        <v>1.0331360000000001</v>
      </c>
      <c r="V20" s="170">
        <v>1.02515</v>
      </c>
      <c r="W20" s="170">
        <v>1.0357499999999999</v>
      </c>
      <c r="X20" s="170">
        <v>1.0584169999999999</v>
      </c>
      <c r="Y20" s="170">
        <v>1.099089</v>
      </c>
      <c r="Z20" s="170">
        <v>1.074371</v>
      </c>
      <c r="AA20" s="170">
        <v>1.073075</v>
      </c>
      <c r="AB20" s="170">
        <v>0.94726999999999995</v>
      </c>
      <c r="AC20" s="170">
        <v>1.094449</v>
      </c>
      <c r="AD20" s="170">
        <v>1.0857479999999999</v>
      </c>
      <c r="AE20" s="170">
        <v>1.158898</v>
      </c>
      <c r="AF20" s="170">
        <v>1.1696249999999999</v>
      </c>
      <c r="AG20" s="170">
        <v>1.1765399999999999</v>
      </c>
      <c r="AH20" s="170">
        <v>1.1004970000000001</v>
      </c>
      <c r="AI20" s="170">
        <v>1.078711</v>
      </c>
      <c r="AJ20" s="170">
        <v>1.207738</v>
      </c>
      <c r="AK20" s="170">
        <v>1.256041</v>
      </c>
      <c r="AL20" s="170">
        <v>1.263269</v>
      </c>
      <c r="AM20" s="170">
        <v>1.20608</v>
      </c>
      <c r="AN20" s="170">
        <v>1.183184</v>
      </c>
      <c r="AO20" s="170">
        <v>1.196663</v>
      </c>
      <c r="AP20" s="170">
        <v>1.156757</v>
      </c>
      <c r="AQ20" s="170">
        <v>1.2056260000000001</v>
      </c>
      <c r="AR20" s="170">
        <v>1.2460420000000001</v>
      </c>
      <c r="AS20" s="170">
        <v>1.2271460000000001</v>
      </c>
      <c r="AT20" s="170">
        <v>1.1889620000000001</v>
      </c>
      <c r="AU20" s="170">
        <v>1.125291</v>
      </c>
      <c r="AV20" s="170">
        <v>1.2248429999999999</v>
      </c>
      <c r="AW20" s="170">
        <v>1.2798020000000001</v>
      </c>
      <c r="AX20" s="170">
        <v>1.1911320000000001</v>
      </c>
      <c r="AY20" s="170">
        <v>1.2402519999999999</v>
      </c>
      <c r="AZ20" s="170">
        <v>1.2396450000000001</v>
      </c>
      <c r="BA20" s="170">
        <v>1.2540819999999999</v>
      </c>
      <c r="BB20" s="170">
        <v>1.237724</v>
      </c>
      <c r="BC20" s="170">
        <v>1.295634</v>
      </c>
      <c r="BD20" s="170">
        <v>1.3453520000000001</v>
      </c>
      <c r="BE20" s="170">
        <v>1.312014</v>
      </c>
      <c r="BF20" s="170">
        <v>1.302659</v>
      </c>
      <c r="BG20" s="170">
        <v>1.2652237399999999</v>
      </c>
      <c r="BH20" s="170">
        <v>1.3175396035</v>
      </c>
      <c r="BI20" s="236">
        <v>1.3413600000000001</v>
      </c>
      <c r="BJ20" s="236">
        <v>1.3140480000000001</v>
      </c>
      <c r="BK20" s="236">
        <v>1.3047530000000001</v>
      </c>
      <c r="BL20" s="236">
        <v>1.3066450000000001</v>
      </c>
      <c r="BM20" s="236">
        <v>1.3335410000000001</v>
      </c>
      <c r="BN20" s="236">
        <v>1.306027</v>
      </c>
      <c r="BO20" s="236">
        <v>1.329715</v>
      </c>
      <c r="BP20" s="236">
        <v>1.384015</v>
      </c>
      <c r="BQ20" s="236">
        <v>1.3585970000000001</v>
      </c>
      <c r="BR20" s="236">
        <v>1.360541</v>
      </c>
      <c r="BS20" s="236">
        <v>1.323461</v>
      </c>
      <c r="BT20" s="236">
        <v>1.294727</v>
      </c>
      <c r="BU20" s="236">
        <v>1.3550249999999999</v>
      </c>
      <c r="BV20" s="236">
        <v>1.347224</v>
      </c>
    </row>
    <row r="21" spans="1:74" ht="11.15" customHeight="1" x14ac:dyDescent="0.25">
      <c r="A21" s="48" t="s">
        <v>762</v>
      </c>
      <c r="B21" s="137" t="s">
        <v>104</v>
      </c>
      <c r="C21" s="170">
        <v>1.019452</v>
      </c>
      <c r="D21" s="170">
        <v>1.021393</v>
      </c>
      <c r="E21" s="170">
        <v>0.99558100000000005</v>
      </c>
      <c r="F21" s="170">
        <v>1.0327</v>
      </c>
      <c r="G21" s="170">
        <v>1.0472900000000001</v>
      </c>
      <c r="H21" s="170">
        <v>1.063267</v>
      </c>
      <c r="I21" s="170">
        <v>1.0497099999999999</v>
      </c>
      <c r="J21" s="170">
        <v>1.0297099999999999</v>
      </c>
      <c r="K21" s="170">
        <v>0.97440000000000004</v>
      </c>
      <c r="L21" s="170">
        <v>0.99809700000000001</v>
      </c>
      <c r="M21" s="170">
        <v>1.0452669999999999</v>
      </c>
      <c r="N21" s="170">
        <v>1.0733870000000001</v>
      </c>
      <c r="O21" s="170">
        <v>1.075677</v>
      </c>
      <c r="P21" s="170">
        <v>1.052103</v>
      </c>
      <c r="Q21" s="170">
        <v>0.94867699999999999</v>
      </c>
      <c r="R21" s="170">
        <v>0.56676599999999999</v>
      </c>
      <c r="S21" s="170">
        <v>0.68248299999999995</v>
      </c>
      <c r="T21" s="170">
        <v>0.86529999999999996</v>
      </c>
      <c r="U21" s="170">
        <v>0.926064</v>
      </c>
      <c r="V21" s="170">
        <v>0.91677399999999998</v>
      </c>
      <c r="W21" s="170">
        <v>0.92596599999999996</v>
      </c>
      <c r="X21" s="170">
        <v>0.95528000000000002</v>
      </c>
      <c r="Y21" s="170">
        <v>0.99715200000000004</v>
      </c>
      <c r="Z21" s="170">
        <v>0.97121999999999997</v>
      </c>
      <c r="AA21" s="170">
        <v>0.92932499999999996</v>
      </c>
      <c r="AB21" s="170">
        <v>0.81768099999999999</v>
      </c>
      <c r="AC21" s="170">
        <v>0.94604100000000002</v>
      </c>
      <c r="AD21" s="170">
        <v>0.940438</v>
      </c>
      <c r="AE21" s="170">
        <v>1.007231</v>
      </c>
      <c r="AF21" s="170">
        <v>1.021366</v>
      </c>
      <c r="AG21" s="170">
        <v>1.0144979999999999</v>
      </c>
      <c r="AH21" s="170">
        <v>0.93827899999999997</v>
      </c>
      <c r="AI21" s="170">
        <v>0.93601400000000001</v>
      </c>
      <c r="AJ21" s="170">
        <v>1.0411539999999999</v>
      </c>
      <c r="AK21" s="170">
        <v>1.0794429999999999</v>
      </c>
      <c r="AL21" s="170">
        <v>1.068778</v>
      </c>
      <c r="AM21" s="170">
        <v>1.0384089999999999</v>
      </c>
      <c r="AN21" s="170">
        <v>1.010856</v>
      </c>
      <c r="AO21" s="170">
        <v>1.0187360000000001</v>
      </c>
      <c r="AP21" s="170">
        <v>0.96519999999999995</v>
      </c>
      <c r="AQ21" s="170">
        <v>1.0082469999999999</v>
      </c>
      <c r="AR21" s="170">
        <v>1.042924</v>
      </c>
      <c r="AS21" s="170">
        <v>1.0160750000000001</v>
      </c>
      <c r="AT21" s="170">
        <v>0.98452300000000004</v>
      </c>
      <c r="AU21" s="170">
        <v>0.90238600000000002</v>
      </c>
      <c r="AV21" s="170">
        <v>1.0142089999999999</v>
      </c>
      <c r="AW21" s="170">
        <v>1.052651</v>
      </c>
      <c r="AX21" s="170">
        <v>0.96922399999999997</v>
      </c>
      <c r="AY21" s="170">
        <v>1.006111</v>
      </c>
      <c r="AZ21" s="170">
        <v>1.003188</v>
      </c>
      <c r="BA21" s="170">
        <v>0.99203600000000003</v>
      </c>
      <c r="BB21" s="170">
        <v>0.97453500000000004</v>
      </c>
      <c r="BC21" s="170">
        <v>1.0005299999999999</v>
      </c>
      <c r="BD21" s="170">
        <v>1.0382150000000001</v>
      </c>
      <c r="BE21" s="170">
        <v>1.033034</v>
      </c>
      <c r="BF21" s="170">
        <v>1.004408</v>
      </c>
      <c r="BG21" s="170">
        <v>0.97589999999999999</v>
      </c>
      <c r="BH21" s="170">
        <v>1.0256266935</v>
      </c>
      <c r="BI21" s="236">
        <v>1.040953</v>
      </c>
      <c r="BJ21" s="236">
        <v>1.0021310000000001</v>
      </c>
      <c r="BK21" s="236">
        <v>0.9990367</v>
      </c>
      <c r="BL21" s="236">
        <v>0.99009970000000003</v>
      </c>
      <c r="BM21" s="236">
        <v>1.0059579999999999</v>
      </c>
      <c r="BN21" s="236">
        <v>0.96902529999999998</v>
      </c>
      <c r="BO21" s="236">
        <v>0.98062990000000005</v>
      </c>
      <c r="BP21" s="236">
        <v>1.0283850000000001</v>
      </c>
      <c r="BQ21" s="236">
        <v>0.99877360000000004</v>
      </c>
      <c r="BR21" s="236">
        <v>1.009603</v>
      </c>
      <c r="BS21" s="236">
        <v>0.98668800000000001</v>
      </c>
      <c r="BT21" s="236">
        <v>0.95957099999999995</v>
      </c>
      <c r="BU21" s="236">
        <v>1.006251</v>
      </c>
      <c r="BV21" s="236">
        <v>0.98685750000000005</v>
      </c>
    </row>
    <row r="22" spans="1:74" ht="11.15" customHeight="1" x14ac:dyDescent="0.25">
      <c r="A22" s="48" t="s">
        <v>837</v>
      </c>
      <c r="B22" s="475" t="s">
        <v>838</v>
      </c>
      <c r="C22" s="170">
        <v>0.22380767741999999</v>
      </c>
      <c r="D22" s="170">
        <v>0.21414214286</v>
      </c>
      <c r="E22" s="170">
        <v>0.20361206452</v>
      </c>
      <c r="F22" s="170">
        <v>0.19366733333</v>
      </c>
      <c r="G22" s="170">
        <v>0.19058125806000001</v>
      </c>
      <c r="H22" s="170">
        <v>0.211034</v>
      </c>
      <c r="I22" s="170">
        <v>0.20996667742</v>
      </c>
      <c r="J22" s="170">
        <v>0.20325841935</v>
      </c>
      <c r="K22" s="170">
        <v>0.19096733332999999</v>
      </c>
      <c r="L22" s="170">
        <v>0.18770935484000001</v>
      </c>
      <c r="M22" s="170">
        <v>0.21396733333000001</v>
      </c>
      <c r="N22" s="170">
        <v>0.21499919355</v>
      </c>
      <c r="O22" s="170">
        <v>0.22138841935</v>
      </c>
      <c r="P22" s="170">
        <v>0.20275989655000001</v>
      </c>
      <c r="Q22" s="170">
        <v>0.21561225806000001</v>
      </c>
      <c r="R22" s="170">
        <v>0.18636733333</v>
      </c>
      <c r="S22" s="170">
        <v>0.19264451613</v>
      </c>
      <c r="T22" s="170">
        <v>0.17516866667</v>
      </c>
      <c r="U22" s="170">
        <v>0.20474293548</v>
      </c>
      <c r="V22" s="170">
        <v>0.19254741935</v>
      </c>
      <c r="W22" s="170">
        <v>0.18219966667000001</v>
      </c>
      <c r="X22" s="170">
        <v>0.19035706452000001</v>
      </c>
      <c r="Y22" s="170">
        <v>0.19726730000000001</v>
      </c>
      <c r="Z22" s="170">
        <v>0.18545161290000001</v>
      </c>
      <c r="AA22" s="170">
        <v>0.20483890323000001</v>
      </c>
      <c r="AB22" s="170">
        <v>0.17625042857000001</v>
      </c>
      <c r="AC22" s="170">
        <v>0.19487067742</v>
      </c>
      <c r="AD22" s="170">
        <v>0.20473469999999999</v>
      </c>
      <c r="AE22" s="170">
        <v>0.21161429032000001</v>
      </c>
      <c r="AF22" s="170">
        <v>0.21940116667000001</v>
      </c>
      <c r="AG22" s="170">
        <v>0.21600022581</v>
      </c>
      <c r="AH22" s="170">
        <v>0.21261125806</v>
      </c>
      <c r="AI22" s="170">
        <v>0.21483326666999999</v>
      </c>
      <c r="AJ22" s="170">
        <v>0.21329096774</v>
      </c>
      <c r="AK22" s="170">
        <v>0.2200675</v>
      </c>
      <c r="AL22" s="170">
        <v>0.24025983871000001</v>
      </c>
      <c r="AM22" s="170">
        <v>0.22477351612999999</v>
      </c>
      <c r="AN22" s="170">
        <v>0.20964453571</v>
      </c>
      <c r="AO22" s="170">
        <v>0.21499970968000001</v>
      </c>
      <c r="AP22" s="170">
        <v>0.22666776666999999</v>
      </c>
      <c r="AQ22" s="170">
        <v>0.22458193547999999</v>
      </c>
      <c r="AR22" s="170">
        <v>0.23523549999999999</v>
      </c>
      <c r="AS22" s="170">
        <v>0.22451516128999999</v>
      </c>
      <c r="AT22" s="170">
        <v>0.22219312902999999</v>
      </c>
      <c r="AU22" s="170">
        <v>0.22286576666999999</v>
      </c>
      <c r="AV22" s="170">
        <v>0.21809729032</v>
      </c>
      <c r="AW22" s="170">
        <v>0.22750053333</v>
      </c>
      <c r="AX22" s="170">
        <v>0.21345235484</v>
      </c>
      <c r="AY22" s="170">
        <v>0.21467606451999999</v>
      </c>
      <c r="AZ22" s="170">
        <v>0.19567935714000001</v>
      </c>
      <c r="BA22" s="170">
        <v>0.19519287096999999</v>
      </c>
      <c r="BB22" s="170">
        <v>0.20676793332999999</v>
      </c>
      <c r="BC22" s="170">
        <v>0.22354809677000001</v>
      </c>
      <c r="BD22" s="170">
        <v>0.2265694</v>
      </c>
      <c r="BE22" s="170">
        <v>0.22903293548000001</v>
      </c>
      <c r="BF22" s="170">
        <v>0.22954925806000001</v>
      </c>
      <c r="BG22" s="170">
        <v>0.21239530000000001</v>
      </c>
      <c r="BH22" s="170">
        <v>0.2075533</v>
      </c>
      <c r="BI22" s="236">
        <v>0.22025719999999999</v>
      </c>
      <c r="BJ22" s="236">
        <v>0.22708410000000001</v>
      </c>
      <c r="BK22" s="236">
        <v>0.21159020000000001</v>
      </c>
      <c r="BL22" s="236">
        <v>0.20567189999999999</v>
      </c>
      <c r="BM22" s="236">
        <v>0.2096334</v>
      </c>
      <c r="BN22" s="236">
        <v>0.21513199999999999</v>
      </c>
      <c r="BO22" s="236">
        <v>0.21750420000000001</v>
      </c>
      <c r="BP22" s="236">
        <v>0.2215077</v>
      </c>
      <c r="BQ22" s="236">
        <v>0.22148190000000001</v>
      </c>
      <c r="BR22" s="236">
        <v>0.21758379999999999</v>
      </c>
      <c r="BS22" s="236">
        <v>0.21347369999999999</v>
      </c>
      <c r="BT22" s="236">
        <v>0.20932819999999999</v>
      </c>
      <c r="BU22" s="236">
        <v>0.21951670000000001</v>
      </c>
      <c r="BV22" s="236">
        <v>0.22518560000000001</v>
      </c>
    </row>
    <row r="23" spans="1:74" ht="11.15" customHeight="1" x14ac:dyDescent="0.25">
      <c r="A23" s="471" t="s">
        <v>1416</v>
      </c>
      <c r="B23" s="475" t="s">
        <v>1417</v>
      </c>
      <c r="C23" s="170">
        <v>0</v>
      </c>
      <c r="D23" s="170">
        <v>0</v>
      </c>
      <c r="E23" s="170">
        <v>0</v>
      </c>
      <c r="F23" s="170">
        <v>0</v>
      </c>
      <c r="G23" s="170">
        <v>0</v>
      </c>
      <c r="H23" s="170">
        <v>0</v>
      </c>
      <c r="I23" s="170">
        <v>0</v>
      </c>
      <c r="J23" s="170">
        <v>0</v>
      </c>
      <c r="K23" s="170">
        <v>0</v>
      </c>
      <c r="L23" s="170">
        <v>0</v>
      </c>
      <c r="M23" s="170">
        <v>0</v>
      </c>
      <c r="N23" s="170">
        <v>0</v>
      </c>
      <c r="O23" s="170">
        <v>0</v>
      </c>
      <c r="P23" s="170">
        <v>0</v>
      </c>
      <c r="Q23" s="170">
        <v>0</v>
      </c>
      <c r="R23" s="170">
        <v>0</v>
      </c>
      <c r="S23" s="170">
        <v>0</v>
      </c>
      <c r="T23" s="170">
        <v>0</v>
      </c>
      <c r="U23" s="170">
        <v>0</v>
      </c>
      <c r="V23" s="170">
        <v>0</v>
      </c>
      <c r="W23" s="170">
        <v>0</v>
      </c>
      <c r="X23" s="170">
        <v>0</v>
      </c>
      <c r="Y23" s="170">
        <v>0</v>
      </c>
      <c r="Z23" s="170">
        <v>0</v>
      </c>
      <c r="AA23" s="170">
        <v>0</v>
      </c>
      <c r="AB23" s="170">
        <v>0</v>
      </c>
      <c r="AC23" s="170">
        <v>0</v>
      </c>
      <c r="AD23" s="170">
        <v>0</v>
      </c>
      <c r="AE23" s="170">
        <v>0</v>
      </c>
      <c r="AF23" s="170">
        <v>0</v>
      </c>
      <c r="AG23" s="170">
        <v>0</v>
      </c>
      <c r="AH23" s="170">
        <v>0</v>
      </c>
      <c r="AI23" s="170">
        <v>0</v>
      </c>
      <c r="AJ23" s="170">
        <v>0</v>
      </c>
      <c r="AK23" s="170">
        <v>0</v>
      </c>
      <c r="AL23" s="170">
        <v>0</v>
      </c>
      <c r="AM23" s="170">
        <v>-0.25954300000000002</v>
      </c>
      <c r="AN23" s="170">
        <v>-0.53358000000000005</v>
      </c>
      <c r="AO23" s="170">
        <v>-0.43973400000000001</v>
      </c>
      <c r="AP23" s="170">
        <v>-0.419159</v>
      </c>
      <c r="AQ23" s="170">
        <v>-0.32280300000000001</v>
      </c>
      <c r="AR23" s="170">
        <v>-0.36192999999999997</v>
      </c>
      <c r="AS23" s="170">
        <v>-0.40188400000000002</v>
      </c>
      <c r="AT23" s="170">
        <v>-0.44310500000000003</v>
      </c>
      <c r="AU23" s="170">
        <v>-0.42931200000000003</v>
      </c>
      <c r="AV23" s="170">
        <v>-0.58893399999999996</v>
      </c>
      <c r="AW23" s="170">
        <v>-0.478047</v>
      </c>
      <c r="AX23" s="170">
        <v>-0.373726</v>
      </c>
      <c r="AY23" s="170">
        <v>-0.44757799999999998</v>
      </c>
      <c r="AZ23" s="170">
        <v>-0.29474099999999998</v>
      </c>
      <c r="BA23" s="170">
        <v>-0.42174200000000001</v>
      </c>
      <c r="BB23" s="170">
        <v>-0.46244600000000002</v>
      </c>
      <c r="BC23" s="170">
        <v>-0.43149900000000002</v>
      </c>
      <c r="BD23" s="170">
        <v>-0.63425100000000001</v>
      </c>
      <c r="BE23" s="170">
        <v>-0.61671799999999999</v>
      </c>
      <c r="BF23" s="170">
        <v>-0.75777899999999998</v>
      </c>
      <c r="BG23" s="170">
        <v>-0.56499999999999995</v>
      </c>
      <c r="BH23" s="170">
        <v>-0.61499999999999999</v>
      </c>
      <c r="BI23" s="236">
        <v>-0.38616660000000003</v>
      </c>
      <c r="BJ23" s="236">
        <v>-0.37298989999999999</v>
      </c>
      <c r="BK23" s="236">
        <v>-0.36057820000000002</v>
      </c>
      <c r="BL23" s="236">
        <v>-0.35270600000000002</v>
      </c>
      <c r="BM23" s="236">
        <v>-0.35396460000000002</v>
      </c>
      <c r="BN23" s="236">
        <v>-0.35319080000000003</v>
      </c>
      <c r="BO23" s="236">
        <v>-0.35840450000000001</v>
      </c>
      <c r="BP23" s="236">
        <v>-0.36480570000000001</v>
      </c>
      <c r="BQ23" s="236">
        <v>-0.36948300000000001</v>
      </c>
      <c r="BR23" s="236">
        <v>-0.36323240000000001</v>
      </c>
      <c r="BS23" s="236">
        <v>-0.36302250000000003</v>
      </c>
      <c r="BT23" s="236">
        <v>-0.35225719999999999</v>
      </c>
      <c r="BU23" s="236">
        <v>-0.3411419</v>
      </c>
      <c r="BV23" s="236">
        <v>-0.32798240000000001</v>
      </c>
    </row>
    <row r="24" spans="1:74" ht="11.15" customHeight="1" x14ac:dyDescent="0.25">
      <c r="A24" s="48" t="s">
        <v>487</v>
      </c>
      <c r="B24" s="137" t="s">
        <v>116</v>
      </c>
      <c r="C24" s="170">
        <v>-3.1295500000000001</v>
      </c>
      <c r="D24" s="170">
        <v>-3.3028339999999998</v>
      </c>
      <c r="E24" s="170">
        <v>-3.1507390000000002</v>
      </c>
      <c r="F24" s="170">
        <v>-2.945309</v>
      </c>
      <c r="G24" s="170">
        <v>-2.5401090000000002</v>
      </c>
      <c r="H24" s="170">
        <v>-3.3317860000000001</v>
      </c>
      <c r="I24" s="170">
        <v>-2.715535</v>
      </c>
      <c r="J24" s="170">
        <v>-3.2402739999999999</v>
      </c>
      <c r="K24" s="170">
        <v>-3.3502230000000002</v>
      </c>
      <c r="L24" s="170">
        <v>-3.2699180000000001</v>
      </c>
      <c r="M24" s="170">
        <v>-3.3755090000000001</v>
      </c>
      <c r="N24" s="170">
        <v>-3.4677169999999999</v>
      </c>
      <c r="O24" s="170">
        <v>-3.6716920000000002</v>
      </c>
      <c r="P24" s="170">
        <v>-4.0899299999999998</v>
      </c>
      <c r="Q24" s="170">
        <v>-3.832465</v>
      </c>
      <c r="R24" s="170">
        <v>-3.7493560000000001</v>
      </c>
      <c r="S24" s="170">
        <v>-2.2593079999999999</v>
      </c>
      <c r="T24" s="170">
        <v>-2.886002</v>
      </c>
      <c r="U24" s="170">
        <v>-3.2021649999999999</v>
      </c>
      <c r="V24" s="170">
        <v>-3.108949</v>
      </c>
      <c r="W24" s="170">
        <v>-2.8891800000000001</v>
      </c>
      <c r="X24" s="170">
        <v>-3.3675190000000002</v>
      </c>
      <c r="Y24" s="170">
        <v>-3.0812469999999998</v>
      </c>
      <c r="Z24" s="170">
        <v>-3.5419290000000001</v>
      </c>
      <c r="AA24" s="170">
        <v>-3.1148169999999999</v>
      </c>
      <c r="AB24" s="170">
        <v>-2.6669429999999998</v>
      </c>
      <c r="AC24" s="170">
        <v>-2.5800679999999998</v>
      </c>
      <c r="AD24" s="170">
        <v>-3.084886</v>
      </c>
      <c r="AE24" s="170">
        <v>-2.8951020000000001</v>
      </c>
      <c r="AF24" s="170">
        <v>-3.2497189999999998</v>
      </c>
      <c r="AG24" s="170">
        <v>-3.3261409999999998</v>
      </c>
      <c r="AH24" s="170">
        <v>-3.396852</v>
      </c>
      <c r="AI24" s="170">
        <v>-2.8294700000000002</v>
      </c>
      <c r="AJ24" s="170">
        <v>-3.282238</v>
      </c>
      <c r="AK24" s="170">
        <v>-3.90747</v>
      </c>
      <c r="AL24" s="170">
        <v>-4.176539</v>
      </c>
      <c r="AM24" s="170">
        <v>-3.556521</v>
      </c>
      <c r="AN24" s="170">
        <v>-3.19373</v>
      </c>
      <c r="AO24" s="170">
        <v>-3.8422109999999998</v>
      </c>
      <c r="AP24" s="170">
        <v>-3.9724819999999998</v>
      </c>
      <c r="AQ24" s="170">
        <v>-3.8886780000000001</v>
      </c>
      <c r="AR24" s="170">
        <v>-4.1925840000000001</v>
      </c>
      <c r="AS24" s="170">
        <v>-3.848052</v>
      </c>
      <c r="AT24" s="170">
        <v>-4.1486910000000004</v>
      </c>
      <c r="AU24" s="170">
        <v>-4.3784879999999999</v>
      </c>
      <c r="AV24" s="170">
        <v>-3.667081</v>
      </c>
      <c r="AW24" s="170">
        <v>-3.7840470000000002</v>
      </c>
      <c r="AX24" s="170">
        <v>-4.236567</v>
      </c>
      <c r="AY24" s="170">
        <v>-3.7278989999999999</v>
      </c>
      <c r="AZ24" s="170">
        <v>-3.441754</v>
      </c>
      <c r="BA24" s="170">
        <v>-4.5225799999999996</v>
      </c>
      <c r="BB24" s="170">
        <v>-3.496883</v>
      </c>
      <c r="BC24" s="170">
        <v>-3.780233</v>
      </c>
      <c r="BD24" s="170">
        <v>-3.8647170000000002</v>
      </c>
      <c r="BE24" s="170">
        <v>-4.2106669999999999</v>
      </c>
      <c r="BF24" s="170">
        <v>-3.9077929999999999</v>
      </c>
      <c r="BG24" s="170">
        <v>-4.3662828692</v>
      </c>
      <c r="BH24" s="170">
        <v>-4.3422460660000004</v>
      </c>
      <c r="BI24" s="236">
        <v>-4.7196980000000002</v>
      </c>
      <c r="BJ24" s="236">
        <v>-4.9545810000000001</v>
      </c>
      <c r="BK24" s="236">
        <v>-4.0718180000000004</v>
      </c>
      <c r="BL24" s="236">
        <v>-4.4148329999999998</v>
      </c>
      <c r="BM24" s="236">
        <v>-4.4893809999999998</v>
      </c>
      <c r="BN24" s="236">
        <v>-4.2096439999999999</v>
      </c>
      <c r="BO24" s="236">
        <v>-3.9160520000000001</v>
      </c>
      <c r="BP24" s="236">
        <v>-4.5462389999999999</v>
      </c>
      <c r="BQ24" s="236">
        <v>-4.6204340000000004</v>
      </c>
      <c r="BR24" s="236">
        <v>-4.3980550000000003</v>
      </c>
      <c r="BS24" s="236">
        <v>-4.6057750000000004</v>
      </c>
      <c r="BT24" s="236">
        <v>-4.4218739999999999</v>
      </c>
      <c r="BU24" s="236">
        <v>-4.4316589999999998</v>
      </c>
      <c r="BV24" s="236">
        <v>-4.756589</v>
      </c>
    </row>
    <row r="25" spans="1:74" ht="11.15" customHeight="1" x14ac:dyDescent="0.25">
      <c r="A25" s="471" t="s">
        <v>929</v>
      </c>
      <c r="B25" s="52" t="s">
        <v>930</v>
      </c>
      <c r="C25" s="170">
        <v>-1.2643200000000001</v>
      </c>
      <c r="D25" s="170">
        <v>-1.2705420000000001</v>
      </c>
      <c r="E25" s="170">
        <v>-1.39737</v>
      </c>
      <c r="F25" s="170">
        <v>-1.715192</v>
      </c>
      <c r="G25" s="170">
        <v>-1.618247</v>
      </c>
      <c r="H25" s="170">
        <v>-1.6903319999999999</v>
      </c>
      <c r="I25" s="170">
        <v>-1.712696</v>
      </c>
      <c r="J25" s="170">
        <v>-1.653737</v>
      </c>
      <c r="K25" s="170">
        <v>-1.7083740000000001</v>
      </c>
      <c r="L25" s="170">
        <v>-1.8825879999999999</v>
      </c>
      <c r="M25" s="170">
        <v>-1.790734</v>
      </c>
      <c r="N25" s="170">
        <v>-1.7550600000000001</v>
      </c>
      <c r="O25" s="170">
        <v>-1.9143810000000001</v>
      </c>
      <c r="P25" s="170">
        <v>-2.0347520000000001</v>
      </c>
      <c r="Q25" s="170">
        <v>-1.906002</v>
      </c>
      <c r="R25" s="170">
        <v>-2.0095200000000002</v>
      </c>
      <c r="S25" s="170">
        <v>-1.670326</v>
      </c>
      <c r="T25" s="170">
        <v>-1.8587880000000001</v>
      </c>
      <c r="U25" s="170">
        <v>-1.903043</v>
      </c>
      <c r="V25" s="170">
        <v>-1.822498</v>
      </c>
      <c r="W25" s="170">
        <v>-1.7624919999999999</v>
      </c>
      <c r="X25" s="170">
        <v>-2.170919</v>
      </c>
      <c r="Y25" s="170">
        <v>-1.9687220000000001</v>
      </c>
      <c r="Z25" s="170">
        <v>-2.0388820000000001</v>
      </c>
      <c r="AA25" s="170">
        <v>-2.025941</v>
      </c>
      <c r="AB25" s="170">
        <v>-1.762502</v>
      </c>
      <c r="AC25" s="170">
        <v>-2.0460940000000001</v>
      </c>
      <c r="AD25" s="170">
        <v>-2.2540529999999999</v>
      </c>
      <c r="AE25" s="170">
        <v>-2.2139150000000001</v>
      </c>
      <c r="AF25" s="170">
        <v>-2.295032</v>
      </c>
      <c r="AG25" s="170">
        <v>-2.0504500000000001</v>
      </c>
      <c r="AH25" s="170">
        <v>-2.3247559999999998</v>
      </c>
      <c r="AI25" s="170">
        <v>-2.0814499999999998</v>
      </c>
      <c r="AJ25" s="170">
        <v>-2.0692729999999999</v>
      </c>
      <c r="AK25" s="170">
        <v>-2.3163990000000001</v>
      </c>
      <c r="AL25" s="170">
        <v>-2.1661769999999998</v>
      </c>
      <c r="AM25" s="170">
        <v>-2.0427529999999998</v>
      </c>
      <c r="AN25" s="170">
        <v>-2.0258090000000002</v>
      </c>
      <c r="AO25" s="170">
        <v>-2.133229</v>
      </c>
      <c r="AP25" s="170">
        <v>-2.2663540000000002</v>
      </c>
      <c r="AQ25" s="170">
        <v>-2.3111630000000001</v>
      </c>
      <c r="AR25" s="170">
        <v>-2.5179529999999999</v>
      </c>
      <c r="AS25" s="170">
        <v>-2.199776</v>
      </c>
      <c r="AT25" s="170">
        <v>-2.314905</v>
      </c>
      <c r="AU25" s="170">
        <v>-2.233911</v>
      </c>
      <c r="AV25" s="170">
        <v>-2.2266379999999999</v>
      </c>
      <c r="AW25" s="170">
        <v>-2.176256</v>
      </c>
      <c r="AX25" s="170">
        <v>-2.3614280000000001</v>
      </c>
      <c r="AY25" s="170">
        <v>-2.3381340000000002</v>
      </c>
      <c r="AZ25" s="170">
        <v>-2.4148619999999998</v>
      </c>
      <c r="BA25" s="170">
        <v>-2.637273</v>
      </c>
      <c r="BB25" s="170">
        <v>-2.4819599999999999</v>
      </c>
      <c r="BC25" s="170">
        <v>-2.284497</v>
      </c>
      <c r="BD25" s="170">
        <v>-2.3978619999999999</v>
      </c>
      <c r="BE25" s="170">
        <v>-2.3690980000000001</v>
      </c>
      <c r="BF25" s="170">
        <v>-2.3677440000000001</v>
      </c>
      <c r="BG25" s="170">
        <v>-2.5513589333</v>
      </c>
      <c r="BH25" s="170">
        <v>-2.6802864645</v>
      </c>
      <c r="BI25" s="236">
        <v>-2.6388850000000001</v>
      </c>
      <c r="BJ25" s="236">
        <v>-2.6491099999999999</v>
      </c>
      <c r="BK25" s="236">
        <v>-2.639119</v>
      </c>
      <c r="BL25" s="236">
        <v>-2.7603149999999999</v>
      </c>
      <c r="BM25" s="236">
        <v>-2.686747</v>
      </c>
      <c r="BN25" s="236">
        <v>-2.5920420000000002</v>
      </c>
      <c r="BO25" s="236">
        <v>-2.6930909999999999</v>
      </c>
      <c r="BP25" s="236">
        <v>-2.6178889999999999</v>
      </c>
      <c r="BQ25" s="236">
        <v>-2.6490999999999998</v>
      </c>
      <c r="BR25" s="236">
        <v>-2.546789</v>
      </c>
      <c r="BS25" s="236">
        <v>-2.6126849999999999</v>
      </c>
      <c r="BT25" s="236">
        <v>-2.5896159999999999</v>
      </c>
      <c r="BU25" s="236">
        <v>-2.5599189999999998</v>
      </c>
      <c r="BV25" s="236">
        <v>-2.6284239999999999</v>
      </c>
    </row>
    <row r="26" spans="1:74" ht="11.15" customHeight="1" x14ac:dyDescent="0.25">
      <c r="A26" s="48" t="s">
        <v>169</v>
      </c>
      <c r="B26" s="137" t="s">
        <v>170</v>
      </c>
      <c r="C26" s="170">
        <v>0.34459299999999998</v>
      </c>
      <c r="D26" s="170">
        <v>0.10932600000000001</v>
      </c>
      <c r="E26" s="170">
        <v>0.28467799999999999</v>
      </c>
      <c r="F26" s="170">
        <v>0.53055300000000005</v>
      </c>
      <c r="G26" s="170">
        <v>0.47823500000000002</v>
      </c>
      <c r="H26" s="170">
        <v>0.405026</v>
      </c>
      <c r="I26" s="170">
        <v>0.540995</v>
      </c>
      <c r="J26" s="170">
        <v>0.47372900000000001</v>
      </c>
      <c r="K26" s="170">
        <v>0.39529700000000001</v>
      </c>
      <c r="L26" s="170">
        <v>0.551342</v>
      </c>
      <c r="M26" s="170">
        <v>0.48042800000000002</v>
      </c>
      <c r="N26" s="170">
        <v>0.51849400000000001</v>
      </c>
      <c r="O26" s="170">
        <v>0.50907100000000005</v>
      </c>
      <c r="P26" s="170">
        <v>0.33899299999999999</v>
      </c>
      <c r="Q26" s="170">
        <v>0.27386100000000002</v>
      </c>
      <c r="R26" s="170">
        <v>6.5259999999999999E-2</v>
      </c>
      <c r="S26" s="170">
        <v>0.28004699999999999</v>
      </c>
      <c r="T26" s="170">
        <v>0.35725200000000001</v>
      </c>
      <c r="U26" s="170">
        <v>0.406725</v>
      </c>
      <c r="V26" s="170">
        <v>0.37275900000000001</v>
      </c>
      <c r="W26" s="170">
        <v>0.28135599999999999</v>
      </c>
      <c r="X26" s="170">
        <v>0.19615099999999999</v>
      </c>
      <c r="Y26" s="170">
        <v>0.28960599999999997</v>
      </c>
      <c r="Z26" s="170">
        <v>4.8405999999999998E-2</v>
      </c>
      <c r="AA26" s="170">
        <v>0.15836700000000001</v>
      </c>
      <c r="AB26" s="170">
        <v>0.117317</v>
      </c>
      <c r="AC26" s="170">
        <v>0.25011100000000003</v>
      </c>
      <c r="AD26" s="170">
        <v>0.30749300000000002</v>
      </c>
      <c r="AE26" s="170">
        <v>0.26441399999999998</v>
      </c>
      <c r="AF26" s="170">
        <v>0.33150200000000002</v>
      </c>
      <c r="AG26" s="170">
        <v>0.35992499999999999</v>
      </c>
      <c r="AH26" s="170">
        <v>0.15410099999999999</v>
      </c>
      <c r="AI26" s="170">
        <v>0.22938900000000001</v>
      </c>
      <c r="AJ26" s="170">
        <v>0.23081399999999999</v>
      </c>
      <c r="AK26" s="170">
        <v>6.1376E-2</v>
      </c>
      <c r="AL26" s="170">
        <v>-8.5599999999999999E-4</v>
      </c>
      <c r="AM26" s="170">
        <v>9.5194000000000001E-2</v>
      </c>
      <c r="AN26" s="170">
        <v>0.19190299999999999</v>
      </c>
      <c r="AO26" s="170">
        <v>0.220249</v>
      </c>
      <c r="AP26" s="170">
        <v>0.40047500000000003</v>
      </c>
      <c r="AQ26" s="170">
        <v>0.19045999999999999</v>
      </c>
      <c r="AR26" s="170">
        <v>0.29161599999999999</v>
      </c>
      <c r="AS26" s="170">
        <v>0.41736899999999999</v>
      </c>
      <c r="AT26" s="170">
        <v>0.24548500000000001</v>
      </c>
      <c r="AU26" s="170">
        <v>0.20273099999999999</v>
      </c>
      <c r="AV26" s="170">
        <v>0.35770400000000002</v>
      </c>
      <c r="AW26" s="170">
        <v>0.30107099999999998</v>
      </c>
      <c r="AX26" s="170">
        <v>0.234906</v>
      </c>
      <c r="AY26" s="170">
        <v>0.32858900000000002</v>
      </c>
      <c r="AZ26" s="170">
        <v>0.26814700000000002</v>
      </c>
      <c r="BA26" s="170">
        <v>0.22956499999999999</v>
      </c>
      <c r="BB26" s="170">
        <v>0.30338100000000001</v>
      </c>
      <c r="BC26" s="170">
        <v>0.146338</v>
      </c>
      <c r="BD26" s="170">
        <v>0.35152699999999998</v>
      </c>
      <c r="BE26" s="170">
        <v>0.27799499999999999</v>
      </c>
      <c r="BF26" s="170">
        <v>0.240172</v>
      </c>
      <c r="BG26" s="170">
        <v>0.17704249999999999</v>
      </c>
      <c r="BH26" s="170">
        <v>0.38564530000000002</v>
      </c>
      <c r="BI26" s="236">
        <v>0.27760869999999999</v>
      </c>
      <c r="BJ26" s="236">
        <v>0.2474394</v>
      </c>
      <c r="BK26" s="236">
        <v>0.31799709999999998</v>
      </c>
      <c r="BL26" s="236">
        <v>0.17432990000000001</v>
      </c>
      <c r="BM26" s="236">
        <v>0.23658989999999999</v>
      </c>
      <c r="BN26" s="236">
        <v>0.30190159999999999</v>
      </c>
      <c r="BO26" s="236">
        <v>0.2886649</v>
      </c>
      <c r="BP26" s="236">
        <v>0.31737759999999998</v>
      </c>
      <c r="BQ26" s="236">
        <v>0.34022269999999999</v>
      </c>
      <c r="BR26" s="236">
        <v>0.30602170000000001</v>
      </c>
      <c r="BS26" s="236">
        <v>0.32959430000000001</v>
      </c>
      <c r="BT26" s="236">
        <v>0.27855239999999998</v>
      </c>
      <c r="BU26" s="236">
        <v>0.176818</v>
      </c>
      <c r="BV26" s="236">
        <v>0.17913989999999999</v>
      </c>
    </row>
    <row r="27" spans="1:74" ht="11.15" customHeight="1" x14ac:dyDescent="0.25">
      <c r="A27" s="48" t="s">
        <v>173</v>
      </c>
      <c r="B27" s="137" t="s">
        <v>172</v>
      </c>
      <c r="C27" s="170">
        <v>-7.9908999999999994E-2</v>
      </c>
      <c r="D27" s="170">
        <v>-6.5355999999999997E-2</v>
      </c>
      <c r="E27" s="170">
        <v>-9.2777999999999999E-2</v>
      </c>
      <c r="F27" s="170">
        <v>-9.1462000000000002E-2</v>
      </c>
      <c r="G27" s="170">
        <v>-5.9797000000000003E-2</v>
      </c>
      <c r="H27" s="170">
        <v>-5.7668999999999998E-2</v>
      </c>
      <c r="I27" s="170">
        <v>-5.8853000000000003E-2</v>
      </c>
      <c r="J27" s="170">
        <v>-6.5759999999999999E-2</v>
      </c>
      <c r="K27" s="170">
        <v>-2.8975000000000001E-2</v>
      </c>
      <c r="L27" s="170">
        <v>-3.6583999999999998E-2</v>
      </c>
      <c r="M27" s="170">
        <v>-3.8980000000000001E-2</v>
      </c>
      <c r="N27" s="170">
        <v>-7.0785000000000001E-2</v>
      </c>
      <c r="O27" s="170">
        <v>-7.6438000000000006E-2</v>
      </c>
      <c r="P27" s="170">
        <v>-0.10377</v>
      </c>
      <c r="Q27" s="170">
        <v>-0.100013</v>
      </c>
      <c r="R27" s="170">
        <v>-4.7240999999999998E-2</v>
      </c>
      <c r="S27" s="170">
        <v>-3.8386999999999998E-2</v>
      </c>
      <c r="T27" s="170">
        <v>-3.8598E-2</v>
      </c>
      <c r="U27" s="170">
        <v>-3.8496000000000002E-2</v>
      </c>
      <c r="V27" s="170">
        <v>-4.1723000000000003E-2</v>
      </c>
      <c r="W27" s="170">
        <v>-3.4985000000000002E-2</v>
      </c>
      <c r="X27" s="170">
        <v>-5.1652000000000003E-2</v>
      </c>
      <c r="Y27" s="170">
        <v>-3.6072E-2</v>
      </c>
      <c r="Z27" s="170">
        <v>-4.0885999999999999E-2</v>
      </c>
      <c r="AA27" s="170">
        <v>-9.8133999999999999E-2</v>
      </c>
      <c r="AB27" s="170">
        <v>-4.7844999999999999E-2</v>
      </c>
      <c r="AC27" s="170">
        <v>-7.7358999999999997E-2</v>
      </c>
      <c r="AD27" s="170">
        <v>-4.9643E-2</v>
      </c>
      <c r="AE27" s="170">
        <v>-4.1135999999999999E-2</v>
      </c>
      <c r="AF27" s="170">
        <v>-2.615E-2</v>
      </c>
      <c r="AG27" s="170">
        <v>-1.4059E-2</v>
      </c>
      <c r="AH27" s="170">
        <v>-4.1771000000000003E-2</v>
      </c>
      <c r="AI27" s="170">
        <v>-3.3956E-2</v>
      </c>
      <c r="AJ27" s="170">
        <v>-3.7175E-2</v>
      </c>
      <c r="AK27" s="170">
        <v>-5.9538000000000001E-2</v>
      </c>
      <c r="AL27" s="170">
        <v>-6.8403000000000005E-2</v>
      </c>
      <c r="AM27" s="170">
        <v>-4.8375000000000001E-2</v>
      </c>
      <c r="AN27" s="170">
        <v>-0.109417</v>
      </c>
      <c r="AO27" s="170">
        <v>-5.3983000000000003E-2</v>
      </c>
      <c r="AP27" s="170">
        <v>-0.13822699999999999</v>
      </c>
      <c r="AQ27" s="170">
        <v>-9.0316999999999995E-2</v>
      </c>
      <c r="AR27" s="170">
        <v>-6.8897E-2</v>
      </c>
      <c r="AS27" s="170">
        <v>-7.6219999999999996E-2</v>
      </c>
      <c r="AT27" s="170">
        <v>-4.827E-2</v>
      </c>
      <c r="AU27" s="170">
        <v>-6.9183999999999996E-2</v>
      </c>
      <c r="AV27" s="170">
        <v>-3.8783999999999999E-2</v>
      </c>
      <c r="AW27" s="170">
        <v>-1.32E-3</v>
      </c>
      <c r="AX27" s="170">
        <v>-1.7961000000000001E-2</v>
      </c>
      <c r="AY27" s="170">
        <v>-4.2768E-2</v>
      </c>
      <c r="AZ27" s="170">
        <v>-3.9881E-2</v>
      </c>
      <c r="BA27" s="170">
        <v>-5.5358999999999998E-2</v>
      </c>
      <c r="BB27" s="170">
        <v>-8.7453000000000003E-2</v>
      </c>
      <c r="BC27" s="170">
        <v>-4.7766999999999997E-2</v>
      </c>
      <c r="BD27" s="170">
        <v>-6.0380000000000003E-2</v>
      </c>
      <c r="BE27" s="170">
        <v>-5.7912999999999999E-2</v>
      </c>
      <c r="BF27" s="170">
        <v>-2.4024E-2</v>
      </c>
      <c r="BG27" s="170">
        <v>-7.0722252999999999E-2</v>
      </c>
      <c r="BH27" s="170">
        <v>-6.5127287418999993E-2</v>
      </c>
      <c r="BI27" s="236">
        <v>-5.3840800000000001E-2</v>
      </c>
      <c r="BJ27" s="236">
        <v>-5.6071799999999998E-2</v>
      </c>
      <c r="BK27" s="236">
        <v>-6.4119499999999996E-2</v>
      </c>
      <c r="BL27" s="236">
        <v>-6.4533900000000005E-2</v>
      </c>
      <c r="BM27" s="236">
        <v>-6.1439000000000001E-2</v>
      </c>
      <c r="BN27" s="236">
        <v>-6.2374600000000002E-2</v>
      </c>
      <c r="BO27" s="236">
        <v>-4.7013399999999997E-2</v>
      </c>
      <c r="BP27" s="236">
        <v>-3.6738300000000002E-2</v>
      </c>
      <c r="BQ27" s="236">
        <v>-3.75828E-2</v>
      </c>
      <c r="BR27" s="236">
        <v>-3.2898700000000003E-2</v>
      </c>
      <c r="BS27" s="236">
        <v>-4.15489E-2</v>
      </c>
      <c r="BT27" s="236">
        <v>-4.0507500000000002E-2</v>
      </c>
      <c r="BU27" s="236">
        <v>-3.8434200000000002E-2</v>
      </c>
      <c r="BV27" s="236">
        <v>-4.7723000000000002E-2</v>
      </c>
    </row>
    <row r="28" spans="1:74" ht="11.15" customHeight="1" x14ac:dyDescent="0.25">
      <c r="A28" s="48" t="s">
        <v>165</v>
      </c>
      <c r="B28" s="137" t="s">
        <v>655</v>
      </c>
      <c r="C28" s="170">
        <v>0.444828</v>
      </c>
      <c r="D28" s="170">
        <v>0.42546400000000001</v>
      </c>
      <c r="E28" s="170">
        <v>0.51417800000000002</v>
      </c>
      <c r="F28" s="170">
        <v>0.80780099999999999</v>
      </c>
      <c r="G28" s="170">
        <v>1.0041629999999999</v>
      </c>
      <c r="H28" s="170">
        <v>0.62604300000000002</v>
      </c>
      <c r="I28" s="170">
        <v>0.81289699999999998</v>
      </c>
      <c r="J28" s="170">
        <v>0.697353</v>
      </c>
      <c r="K28" s="170">
        <v>0.62252300000000005</v>
      </c>
      <c r="L28" s="170">
        <v>0.51267200000000002</v>
      </c>
      <c r="M28" s="170">
        <v>0.44736199999999998</v>
      </c>
      <c r="N28" s="170">
        <v>0.43847199999999997</v>
      </c>
      <c r="O28" s="170">
        <v>0.32624300000000001</v>
      </c>
      <c r="P28" s="170">
        <v>0.35373500000000002</v>
      </c>
      <c r="Q28" s="170">
        <v>0.50798900000000002</v>
      </c>
      <c r="R28" s="170">
        <v>0.21182599999999999</v>
      </c>
      <c r="S28" s="170">
        <v>0.34806399999999998</v>
      </c>
      <c r="T28" s="170">
        <v>0.53888899999999995</v>
      </c>
      <c r="U28" s="170">
        <v>0.453677</v>
      </c>
      <c r="V28" s="170">
        <v>0.49058600000000002</v>
      </c>
      <c r="W28" s="170">
        <v>0.51223399999999997</v>
      </c>
      <c r="X28" s="170">
        <v>0.42996200000000001</v>
      </c>
      <c r="Y28" s="170">
        <v>0.43772800000000001</v>
      </c>
      <c r="Z28" s="170">
        <v>0.43846800000000002</v>
      </c>
      <c r="AA28" s="170">
        <v>0.41556100000000001</v>
      </c>
      <c r="AB28" s="170">
        <v>0.50917599999999996</v>
      </c>
      <c r="AC28" s="170">
        <v>0.72462700000000002</v>
      </c>
      <c r="AD28" s="170">
        <v>0.77007999999999999</v>
      </c>
      <c r="AE28" s="170">
        <v>0.82675399999999999</v>
      </c>
      <c r="AF28" s="170">
        <v>0.78608100000000003</v>
      </c>
      <c r="AG28" s="170">
        <v>0.65295899999999996</v>
      </c>
      <c r="AH28" s="170">
        <v>0.67314200000000002</v>
      </c>
      <c r="AI28" s="170">
        <v>0.673176</v>
      </c>
      <c r="AJ28" s="170">
        <v>0.39519599999999999</v>
      </c>
      <c r="AK28" s="170">
        <v>0.46703600000000001</v>
      </c>
      <c r="AL28" s="170">
        <v>0.424126</v>
      </c>
      <c r="AM28" s="170">
        <v>0.26697500000000002</v>
      </c>
      <c r="AN28" s="170">
        <v>0.47932999999999998</v>
      </c>
      <c r="AO28" s="170">
        <v>0.39498699999999998</v>
      </c>
      <c r="AP28" s="170">
        <v>0.51028200000000001</v>
      </c>
      <c r="AQ28" s="170">
        <v>0.69275900000000001</v>
      </c>
      <c r="AR28" s="170">
        <v>0.58848500000000004</v>
      </c>
      <c r="AS28" s="170">
        <v>0.482844</v>
      </c>
      <c r="AT28" s="170">
        <v>0.56563099999999999</v>
      </c>
      <c r="AU28" s="170">
        <v>0.37615599999999999</v>
      </c>
      <c r="AV28" s="170">
        <v>0.37594899999999998</v>
      </c>
      <c r="AW28" s="170">
        <v>0.406304</v>
      </c>
      <c r="AX28" s="170">
        <v>0.41317999999999999</v>
      </c>
      <c r="AY28" s="170">
        <v>0.41267799999999999</v>
      </c>
      <c r="AZ28" s="170">
        <v>0.52604300000000004</v>
      </c>
      <c r="BA28" s="170">
        <v>0.41830499999999998</v>
      </c>
      <c r="BB28" s="170">
        <v>0.69564099999999995</v>
      </c>
      <c r="BC28" s="170">
        <v>0.57621</v>
      </c>
      <c r="BD28" s="170">
        <v>0.73854299999999995</v>
      </c>
      <c r="BE28" s="170">
        <v>0.54195700000000002</v>
      </c>
      <c r="BF28" s="170">
        <v>0.62861</v>
      </c>
      <c r="BG28" s="170">
        <v>0.56954267618999999</v>
      </c>
      <c r="BH28" s="170">
        <v>0.56765048668999996</v>
      </c>
      <c r="BI28" s="236">
        <v>0.32088909999999998</v>
      </c>
      <c r="BJ28" s="236">
        <v>0.33333069999999998</v>
      </c>
      <c r="BK28" s="236">
        <v>0.4061787</v>
      </c>
      <c r="BL28" s="236">
        <v>0.43356679999999997</v>
      </c>
      <c r="BM28" s="236">
        <v>0.46152510000000002</v>
      </c>
      <c r="BN28" s="236">
        <v>0.59038250000000003</v>
      </c>
      <c r="BO28" s="236">
        <v>0.7416817</v>
      </c>
      <c r="BP28" s="236">
        <v>0.61637120000000001</v>
      </c>
      <c r="BQ28" s="236">
        <v>0.48896260000000002</v>
      </c>
      <c r="BR28" s="236">
        <v>0.59312949999999998</v>
      </c>
      <c r="BS28" s="236">
        <v>0.41976049999999998</v>
      </c>
      <c r="BT28" s="236">
        <v>0.41798479999999999</v>
      </c>
      <c r="BU28" s="236">
        <v>0.41100490000000001</v>
      </c>
      <c r="BV28" s="236">
        <v>0.36319240000000003</v>
      </c>
    </row>
    <row r="29" spans="1:74" ht="11.15" customHeight="1" x14ac:dyDescent="0.25">
      <c r="A29" s="48" t="s">
        <v>164</v>
      </c>
      <c r="B29" s="137" t="s">
        <v>385</v>
      </c>
      <c r="C29" s="170">
        <v>-0.78108599999999995</v>
      </c>
      <c r="D29" s="170">
        <v>-0.86004599999999998</v>
      </c>
      <c r="E29" s="170">
        <v>-0.76960399999999995</v>
      </c>
      <c r="F29" s="170">
        <v>-0.57928500000000005</v>
      </c>
      <c r="G29" s="170">
        <v>-0.59065100000000004</v>
      </c>
      <c r="H29" s="170">
        <v>-0.64609099999999997</v>
      </c>
      <c r="I29" s="170">
        <v>-0.59236500000000003</v>
      </c>
      <c r="J29" s="170">
        <v>-0.54748699999999995</v>
      </c>
      <c r="K29" s="170">
        <v>-0.67186400000000002</v>
      </c>
      <c r="L29" s="170">
        <v>-0.77386100000000002</v>
      </c>
      <c r="M29" s="170">
        <v>-0.94935899999999995</v>
      </c>
      <c r="N29" s="170">
        <v>-0.90232199999999996</v>
      </c>
      <c r="O29" s="170">
        <v>-0.746027</v>
      </c>
      <c r="P29" s="170">
        <v>-0.73198200000000002</v>
      </c>
      <c r="Q29" s="170">
        <v>-0.66059000000000001</v>
      </c>
      <c r="R29" s="170">
        <v>-0.68603099999999995</v>
      </c>
      <c r="S29" s="170">
        <v>-0.20618600000000001</v>
      </c>
      <c r="T29" s="170">
        <v>-0.334532</v>
      </c>
      <c r="U29" s="170">
        <v>-0.464057</v>
      </c>
      <c r="V29" s="170">
        <v>-0.65181299999999998</v>
      </c>
      <c r="W29" s="170">
        <v>-0.62680000000000002</v>
      </c>
      <c r="X29" s="170">
        <v>-0.68930499999999995</v>
      </c>
      <c r="Y29" s="170">
        <v>-0.76873199999999997</v>
      </c>
      <c r="Z29" s="170">
        <v>-0.83406199999999997</v>
      </c>
      <c r="AA29" s="170">
        <v>-0.71318999999999999</v>
      </c>
      <c r="AB29" s="170">
        <v>-0.56629499999999999</v>
      </c>
      <c r="AC29" s="170">
        <v>-0.62219800000000003</v>
      </c>
      <c r="AD29" s="170">
        <v>-0.52549900000000005</v>
      </c>
      <c r="AE29" s="170">
        <v>-0.69830199999999998</v>
      </c>
      <c r="AF29" s="170">
        <v>-0.68731299999999995</v>
      </c>
      <c r="AG29" s="170">
        <v>-0.66471499999999994</v>
      </c>
      <c r="AH29" s="170">
        <v>-0.73547300000000004</v>
      </c>
      <c r="AI29" s="170">
        <v>-0.62813200000000002</v>
      </c>
      <c r="AJ29" s="170">
        <v>-0.76449599999999995</v>
      </c>
      <c r="AK29" s="170">
        <v>-0.90140100000000001</v>
      </c>
      <c r="AL29" s="170">
        <v>-0.97917399999999999</v>
      </c>
      <c r="AM29" s="170">
        <v>-0.66104200000000002</v>
      </c>
      <c r="AN29" s="170">
        <v>-0.74250700000000003</v>
      </c>
      <c r="AO29" s="170">
        <v>-0.66842000000000001</v>
      </c>
      <c r="AP29" s="170">
        <v>-0.71941900000000003</v>
      </c>
      <c r="AQ29" s="170">
        <v>-0.75336199999999998</v>
      </c>
      <c r="AR29" s="170">
        <v>-0.76666800000000002</v>
      </c>
      <c r="AS29" s="170">
        <v>-0.63321899999999998</v>
      </c>
      <c r="AT29" s="170">
        <v>-0.84613300000000002</v>
      </c>
      <c r="AU29" s="170">
        <v>-0.90637599999999996</v>
      </c>
      <c r="AV29" s="170">
        <v>-0.76993699999999998</v>
      </c>
      <c r="AW29" s="170">
        <v>-0.89907899999999996</v>
      </c>
      <c r="AX29" s="170">
        <v>-0.84251299999999996</v>
      </c>
      <c r="AY29" s="170">
        <v>-0.77578499999999995</v>
      </c>
      <c r="AZ29" s="170">
        <v>-0.70894400000000002</v>
      </c>
      <c r="BA29" s="170">
        <v>-0.76832599999999995</v>
      </c>
      <c r="BB29" s="170">
        <v>-0.58022899999999999</v>
      </c>
      <c r="BC29" s="170">
        <v>-0.52514400000000006</v>
      </c>
      <c r="BD29" s="170">
        <v>-0.63693999999999995</v>
      </c>
      <c r="BE29" s="170">
        <v>-0.74061900000000003</v>
      </c>
      <c r="BF29" s="170">
        <v>-0.64697000000000005</v>
      </c>
      <c r="BG29" s="170">
        <v>-0.80664763524000005</v>
      </c>
      <c r="BH29" s="170">
        <v>-0.89849220913000005</v>
      </c>
      <c r="BI29" s="236">
        <v>-0.97899539999999996</v>
      </c>
      <c r="BJ29" s="236">
        <v>-0.97419029999999995</v>
      </c>
      <c r="BK29" s="236">
        <v>-0.79946229999999996</v>
      </c>
      <c r="BL29" s="236">
        <v>-0.73480420000000002</v>
      </c>
      <c r="BM29" s="236">
        <v>-0.73936860000000004</v>
      </c>
      <c r="BN29" s="236">
        <v>-0.60828450000000001</v>
      </c>
      <c r="BO29" s="236">
        <v>-0.57573669999999999</v>
      </c>
      <c r="BP29" s="236">
        <v>-0.83772199999999997</v>
      </c>
      <c r="BQ29" s="236">
        <v>-0.70606840000000004</v>
      </c>
      <c r="BR29" s="236">
        <v>-0.77614919999999998</v>
      </c>
      <c r="BS29" s="236">
        <v>-0.74654390000000004</v>
      </c>
      <c r="BT29" s="236">
        <v>-0.71070789999999995</v>
      </c>
      <c r="BU29" s="236">
        <v>-0.76752830000000005</v>
      </c>
      <c r="BV29" s="236">
        <v>-0.84662420000000005</v>
      </c>
    </row>
    <row r="30" spans="1:74" ht="11.15" customHeight="1" x14ac:dyDescent="0.25">
      <c r="A30" s="48" t="s">
        <v>166</v>
      </c>
      <c r="B30" s="137" t="s">
        <v>162</v>
      </c>
      <c r="C30" s="170">
        <v>-0.16377800000000001</v>
      </c>
      <c r="D30" s="170">
        <v>-5.1951999999999998E-2</v>
      </c>
      <c r="E30" s="170">
        <v>-2.8677999999999999E-2</v>
      </c>
      <c r="F30" s="170">
        <v>2.2279999999999999E-3</v>
      </c>
      <c r="G30" s="170">
        <v>-6.4159999999999998E-3</v>
      </c>
      <c r="H30" s="170">
        <v>-3.9072999999999997E-2</v>
      </c>
      <c r="I30" s="170">
        <v>4.7109999999999999E-3</v>
      </c>
      <c r="J30" s="170">
        <v>-7.8911999999999996E-2</v>
      </c>
      <c r="K30" s="170">
        <v>-5.6877999999999998E-2</v>
      </c>
      <c r="L30" s="170">
        <v>-7.3331999999999994E-2</v>
      </c>
      <c r="M30" s="170">
        <v>-9.4535999999999995E-2</v>
      </c>
      <c r="N30" s="170">
        <v>-8.5800000000000001E-2</v>
      </c>
      <c r="O30" s="170">
        <v>-7.9534999999999995E-2</v>
      </c>
      <c r="P30" s="170">
        <v>-8.1918000000000005E-2</v>
      </c>
      <c r="Q30" s="170">
        <v>-6.0489000000000001E-2</v>
      </c>
      <c r="R30" s="170">
        <v>6.2979999999999994E-2</v>
      </c>
      <c r="S30" s="170">
        <v>0.103311</v>
      </c>
      <c r="T30" s="170">
        <v>9.2848E-2</v>
      </c>
      <c r="U30" s="170">
        <v>0.111933</v>
      </c>
      <c r="V30" s="170">
        <v>0.135548</v>
      </c>
      <c r="W30" s="170">
        <v>0.123097</v>
      </c>
      <c r="X30" s="170">
        <v>0.10387399999999999</v>
      </c>
      <c r="Y30" s="170">
        <v>6.8784999999999999E-2</v>
      </c>
      <c r="Z30" s="170">
        <v>5.4237E-2</v>
      </c>
      <c r="AA30" s="170">
        <v>3.2282999999999999E-2</v>
      </c>
      <c r="AB30" s="170">
        <v>4.4831999999999997E-2</v>
      </c>
      <c r="AC30" s="170">
        <v>2.051E-2</v>
      </c>
      <c r="AD30" s="170">
        <v>7.6288999999999996E-2</v>
      </c>
      <c r="AE30" s="170">
        <v>7.7346999999999999E-2</v>
      </c>
      <c r="AF30" s="170">
        <v>8.5533999999999999E-2</v>
      </c>
      <c r="AG30" s="170">
        <v>4.8306000000000002E-2</v>
      </c>
      <c r="AH30" s="170">
        <v>8.4777000000000005E-2</v>
      </c>
      <c r="AI30" s="170">
        <v>0.11254</v>
      </c>
      <c r="AJ30" s="170">
        <v>9.2695E-2</v>
      </c>
      <c r="AK30" s="170">
        <v>-3.6116000000000002E-2</v>
      </c>
      <c r="AL30" s="170">
        <v>-2.6512000000000001E-2</v>
      </c>
      <c r="AM30" s="170">
        <v>-8.6840000000000007E-3</v>
      </c>
      <c r="AN30" s="170">
        <v>-4.0330999999999999E-2</v>
      </c>
      <c r="AO30" s="170">
        <v>-5.3242999999999999E-2</v>
      </c>
      <c r="AP30" s="170">
        <v>-8.2473000000000005E-2</v>
      </c>
      <c r="AQ30" s="170">
        <v>-3.2465000000000001E-2</v>
      </c>
      <c r="AR30" s="170">
        <v>-6.6168000000000005E-2</v>
      </c>
      <c r="AS30" s="170">
        <v>-6.1573000000000003E-2</v>
      </c>
      <c r="AT30" s="170">
        <v>-0.120961</v>
      </c>
      <c r="AU30" s="170">
        <v>-0.130243</v>
      </c>
      <c r="AV30" s="170">
        <v>-1.1627E-2</v>
      </c>
      <c r="AW30" s="170">
        <v>-2.9367000000000001E-2</v>
      </c>
      <c r="AX30" s="170">
        <v>-5.8277000000000002E-2</v>
      </c>
      <c r="AY30" s="170">
        <v>-8.6754999999999999E-2</v>
      </c>
      <c r="AZ30" s="170">
        <v>1.3938000000000001E-2</v>
      </c>
      <c r="BA30" s="170">
        <v>-6.5928E-2</v>
      </c>
      <c r="BB30" s="170">
        <v>2.6977000000000001E-2</v>
      </c>
      <c r="BC30" s="170">
        <v>2.5016E-2</v>
      </c>
      <c r="BD30" s="170">
        <v>-3.6852000000000003E-2</v>
      </c>
      <c r="BE30" s="170">
        <v>-1.2409E-2</v>
      </c>
      <c r="BF30" s="170">
        <v>-0.11623699999999999</v>
      </c>
      <c r="BG30" s="170">
        <v>-4.6566666667000003E-2</v>
      </c>
      <c r="BH30" s="170">
        <v>-2.6587249739999999E-2</v>
      </c>
      <c r="BI30" s="236">
        <v>7.8181399999999995E-3</v>
      </c>
      <c r="BJ30" s="236">
        <v>4.7448999999999998E-2</v>
      </c>
      <c r="BK30" s="236">
        <v>-7.7543999999999998E-3</v>
      </c>
      <c r="BL30" s="236">
        <v>-1.6108000000000001E-2</v>
      </c>
      <c r="BM30" s="236">
        <v>-3.7712799999999998E-2</v>
      </c>
      <c r="BN30" s="236">
        <v>-9.7579599999999996E-3</v>
      </c>
      <c r="BO30" s="236">
        <v>-1.8524200000000001E-2</v>
      </c>
      <c r="BP30" s="236">
        <v>4.3337599999999997E-2</v>
      </c>
      <c r="BQ30" s="236">
        <v>8.2141699999999998E-3</v>
      </c>
      <c r="BR30" s="236">
        <v>5.8548899999999997E-3</v>
      </c>
      <c r="BS30" s="236">
        <v>4.8454800000000001E-3</v>
      </c>
      <c r="BT30" s="236">
        <v>2.0464300000000001E-2</v>
      </c>
      <c r="BU30" s="236">
        <v>-1.0023199999999999E-2</v>
      </c>
      <c r="BV30" s="236">
        <v>-7.3772000000000004E-3</v>
      </c>
    </row>
    <row r="31" spans="1:74" ht="11.15" customHeight="1" x14ac:dyDescent="0.25">
      <c r="A31" s="48" t="s">
        <v>167</v>
      </c>
      <c r="B31" s="137" t="s">
        <v>161</v>
      </c>
      <c r="C31" s="170">
        <v>-0.973028</v>
      </c>
      <c r="D31" s="170">
        <v>-0.799539</v>
      </c>
      <c r="E31" s="170">
        <v>-0.993143</v>
      </c>
      <c r="F31" s="170">
        <v>-1.139815</v>
      </c>
      <c r="G31" s="170">
        <v>-1.127138</v>
      </c>
      <c r="H31" s="170">
        <v>-1.3900410000000001</v>
      </c>
      <c r="I31" s="170">
        <v>-1.2000789999999999</v>
      </c>
      <c r="J31" s="170">
        <v>-1.3762270000000001</v>
      </c>
      <c r="K31" s="170">
        <v>-1.3091619999999999</v>
      </c>
      <c r="L31" s="170">
        <v>-1.0192330000000001</v>
      </c>
      <c r="M31" s="170">
        <v>-0.889181</v>
      </c>
      <c r="N31" s="170">
        <v>-1.0059340000000001</v>
      </c>
      <c r="O31" s="170">
        <v>-1.016988</v>
      </c>
      <c r="P31" s="170">
        <v>-1.15774</v>
      </c>
      <c r="Q31" s="170">
        <v>-1.255366</v>
      </c>
      <c r="R31" s="170">
        <v>-0.81362500000000004</v>
      </c>
      <c r="S31" s="170">
        <v>-0.60930399999999996</v>
      </c>
      <c r="T31" s="170">
        <v>-1.15124</v>
      </c>
      <c r="U31" s="170">
        <v>-1.25604</v>
      </c>
      <c r="V31" s="170">
        <v>-1.2002930000000001</v>
      </c>
      <c r="W31" s="170">
        <v>-1.003925</v>
      </c>
      <c r="X31" s="170">
        <v>-0.77027699999999999</v>
      </c>
      <c r="Y31" s="170">
        <v>-0.68997399999999998</v>
      </c>
      <c r="Z31" s="170">
        <v>-0.70548699999999998</v>
      </c>
      <c r="AA31" s="170">
        <v>-0.531053</v>
      </c>
      <c r="AB31" s="170">
        <v>-0.52939400000000003</v>
      </c>
      <c r="AC31" s="170">
        <v>-0.37553199999999998</v>
      </c>
      <c r="AD31" s="170">
        <v>-0.843028</v>
      </c>
      <c r="AE31" s="170">
        <v>-0.76817800000000003</v>
      </c>
      <c r="AF31" s="170">
        <v>-1.017166</v>
      </c>
      <c r="AG31" s="170">
        <v>-1.1167959999999999</v>
      </c>
      <c r="AH31" s="170">
        <v>-0.902976</v>
      </c>
      <c r="AI31" s="170">
        <v>-0.70777999999999996</v>
      </c>
      <c r="AJ31" s="170">
        <v>-0.737035</v>
      </c>
      <c r="AK31" s="170">
        <v>-0.79722899999999997</v>
      </c>
      <c r="AL31" s="170">
        <v>-1.029407</v>
      </c>
      <c r="AM31" s="170">
        <v>-0.69510400000000006</v>
      </c>
      <c r="AN31" s="170">
        <v>-0.48419800000000002</v>
      </c>
      <c r="AO31" s="170">
        <v>-1.012964</v>
      </c>
      <c r="AP31" s="170">
        <v>-1.1385799999999999</v>
      </c>
      <c r="AQ31" s="170">
        <v>-1.001911</v>
      </c>
      <c r="AR31" s="170">
        <v>-1.093478</v>
      </c>
      <c r="AS31" s="170">
        <v>-1.362303</v>
      </c>
      <c r="AT31" s="170">
        <v>-1.1848179999999999</v>
      </c>
      <c r="AU31" s="170">
        <v>-1.182345</v>
      </c>
      <c r="AV31" s="170">
        <v>-0.91573199999999999</v>
      </c>
      <c r="AW31" s="170">
        <v>-0.941805</v>
      </c>
      <c r="AX31" s="170">
        <v>-1.134962</v>
      </c>
      <c r="AY31" s="170">
        <v>-0.665937</v>
      </c>
      <c r="AZ31" s="170">
        <v>-0.61313799999999996</v>
      </c>
      <c r="BA31" s="170">
        <v>-0.98612999999999995</v>
      </c>
      <c r="BB31" s="170">
        <v>-0.86422100000000002</v>
      </c>
      <c r="BC31" s="170">
        <v>-1.001676</v>
      </c>
      <c r="BD31" s="170">
        <v>-1.0558650000000001</v>
      </c>
      <c r="BE31" s="170">
        <v>-1.1005769999999999</v>
      </c>
      <c r="BF31" s="170">
        <v>-1.0103260000000001</v>
      </c>
      <c r="BG31" s="170">
        <v>-0.9204952381</v>
      </c>
      <c r="BH31" s="170">
        <v>-0.98022290332999995</v>
      </c>
      <c r="BI31" s="236">
        <v>-0.9633642</v>
      </c>
      <c r="BJ31" s="236">
        <v>-1.086473</v>
      </c>
      <c r="BK31" s="236">
        <v>-0.66041479999999997</v>
      </c>
      <c r="BL31" s="236">
        <v>-0.72516360000000002</v>
      </c>
      <c r="BM31" s="236">
        <v>-1.010421</v>
      </c>
      <c r="BN31" s="236">
        <v>-1.080236</v>
      </c>
      <c r="BO31" s="236">
        <v>-0.92650909999999997</v>
      </c>
      <c r="BP31" s="236">
        <v>-1.2492719999999999</v>
      </c>
      <c r="BQ31" s="236">
        <v>-1.262689</v>
      </c>
      <c r="BR31" s="236">
        <v>-1.1488590000000001</v>
      </c>
      <c r="BS31" s="236">
        <v>-1.1472960000000001</v>
      </c>
      <c r="BT31" s="236">
        <v>-1.0179769999999999</v>
      </c>
      <c r="BU31" s="236">
        <v>-0.94905819999999996</v>
      </c>
      <c r="BV31" s="236">
        <v>-0.98247790000000002</v>
      </c>
    </row>
    <row r="32" spans="1:74" ht="11.15" customHeight="1" x14ac:dyDescent="0.25">
      <c r="A32" s="48" t="s">
        <v>168</v>
      </c>
      <c r="B32" s="137" t="s">
        <v>163</v>
      </c>
      <c r="C32" s="170">
        <v>-3.2478E-2</v>
      </c>
      <c r="D32" s="170">
        <v>-7.7406000000000003E-2</v>
      </c>
      <c r="E32" s="170">
        <v>-0.111315</v>
      </c>
      <c r="F32" s="170">
        <v>-0.22023000000000001</v>
      </c>
      <c r="G32" s="170">
        <v>-0.13189100000000001</v>
      </c>
      <c r="H32" s="170">
        <v>-9.7434999999999994E-2</v>
      </c>
      <c r="I32" s="170">
        <v>-4.0055E-2</v>
      </c>
      <c r="J32" s="170">
        <v>-0.14250299999999999</v>
      </c>
      <c r="K32" s="170">
        <v>-3.6746000000000001E-2</v>
      </c>
      <c r="L32" s="170">
        <v>-3.2368000000000001E-2</v>
      </c>
      <c r="M32" s="170">
        <v>-5.8830000000000002E-3</v>
      </c>
      <c r="N32" s="170">
        <v>-3.4029999999999998E-2</v>
      </c>
      <c r="O32" s="170">
        <v>5.6889999999999996E-3</v>
      </c>
      <c r="P32" s="170">
        <v>-2.7595999999999999E-2</v>
      </c>
      <c r="Q32" s="170">
        <v>-3.7073000000000002E-2</v>
      </c>
      <c r="R32" s="170">
        <v>-1.9021E-2</v>
      </c>
      <c r="S32" s="170">
        <v>-7.9539999999999993E-3</v>
      </c>
      <c r="T32" s="170">
        <v>5.934E-3</v>
      </c>
      <c r="U32" s="170">
        <v>9.495E-3</v>
      </c>
      <c r="V32" s="170">
        <v>6.5386E-2</v>
      </c>
      <c r="W32" s="170">
        <v>7.9594999999999999E-2</v>
      </c>
      <c r="X32" s="170">
        <v>7.7909999999999993E-2</v>
      </c>
      <c r="Y32" s="170">
        <v>5.1949000000000002E-2</v>
      </c>
      <c r="Z32" s="170">
        <v>1.7762E-2</v>
      </c>
      <c r="AA32" s="170">
        <v>0.133217</v>
      </c>
      <c r="AB32" s="170">
        <v>3.9888E-2</v>
      </c>
      <c r="AC32" s="170">
        <v>4.0369000000000002E-2</v>
      </c>
      <c r="AD32" s="170">
        <v>-1.7968000000000001E-2</v>
      </c>
      <c r="AE32" s="170">
        <v>5.9402000000000003E-2</v>
      </c>
      <c r="AF32" s="170">
        <v>0.10026599999999999</v>
      </c>
      <c r="AG32" s="170">
        <v>3.6566000000000001E-2</v>
      </c>
      <c r="AH32" s="170">
        <v>0.12684300000000001</v>
      </c>
      <c r="AI32" s="170">
        <v>8.7721999999999994E-2</v>
      </c>
      <c r="AJ32" s="170">
        <v>0.16597200000000001</v>
      </c>
      <c r="AK32" s="170">
        <v>0.13574900000000001</v>
      </c>
      <c r="AL32" s="170">
        <v>0.15303</v>
      </c>
      <c r="AM32" s="170">
        <v>7.6065999999999995E-2</v>
      </c>
      <c r="AN32" s="170">
        <v>0.133686</v>
      </c>
      <c r="AO32" s="170">
        <v>6.7501000000000005E-2</v>
      </c>
      <c r="AP32" s="170">
        <v>7.0215E-2</v>
      </c>
      <c r="AQ32" s="170">
        <v>7.5234999999999996E-2</v>
      </c>
      <c r="AR32" s="170">
        <v>0.10524699999999999</v>
      </c>
      <c r="AS32" s="170">
        <v>9.3072000000000002E-2</v>
      </c>
      <c r="AT32" s="170">
        <v>8.2833000000000004E-2</v>
      </c>
      <c r="AU32" s="170">
        <v>0.12843599999999999</v>
      </c>
      <c r="AV32" s="170">
        <v>0.10907600000000001</v>
      </c>
      <c r="AW32" s="170">
        <v>0.118515</v>
      </c>
      <c r="AX32" s="170">
        <v>4.5319999999999999E-2</v>
      </c>
      <c r="AY32" s="170">
        <v>6.1316000000000002E-2</v>
      </c>
      <c r="AZ32" s="170">
        <v>6.0891000000000001E-2</v>
      </c>
      <c r="BA32" s="170">
        <v>-8.5208999999999993E-2</v>
      </c>
      <c r="BB32" s="170">
        <v>-2.8049000000000001E-2</v>
      </c>
      <c r="BC32" s="170">
        <v>-3.1979E-2</v>
      </c>
      <c r="BD32" s="170">
        <v>-4.7715E-2</v>
      </c>
      <c r="BE32" s="170">
        <v>-6.5040000000000001E-2</v>
      </c>
      <c r="BF32" s="170">
        <v>-2.3068000000000002E-2</v>
      </c>
      <c r="BG32" s="170">
        <v>-1.2847619047999999E-2</v>
      </c>
      <c r="BH32" s="170">
        <v>4.5839361480999999E-2</v>
      </c>
      <c r="BI32" s="236">
        <v>3.3403599999999999E-2</v>
      </c>
      <c r="BJ32" s="236">
        <v>-4.6740799999999999E-2</v>
      </c>
      <c r="BK32" s="236">
        <v>-2.8625100000000001E-2</v>
      </c>
      <c r="BL32" s="236">
        <v>2.63188E-2</v>
      </c>
      <c r="BM32" s="236">
        <v>-2.16242E-3</v>
      </c>
      <c r="BN32" s="236">
        <v>-2.9258099999999999E-2</v>
      </c>
      <c r="BO32" s="236">
        <v>4.0335900000000001E-2</v>
      </c>
      <c r="BP32" s="236">
        <v>-1.2762300000000001E-2</v>
      </c>
      <c r="BQ32" s="236">
        <v>-8.3422399999999994E-2</v>
      </c>
      <c r="BR32" s="236">
        <v>-6.3920599999999994E-2</v>
      </c>
      <c r="BS32" s="236">
        <v>-4.0825500000000001E-2</v>
      </c>
      <c r="BT32" s="236">
        <v>1.28612E-3</v>
      </c>
      <c r="BU32" s="236">
        <v>7.1707900000000005E-2</v>
      </c>
      <c r="BV32" s="236">
        <v>-5.0762500000000001E-5</v>
      </c>
    </row>
    <row r="33" spans="1:74" ht="11.15" customHeight="1" x14ac:dyDescent="0.25">
      <c r="A33" s="48" t="s">
        <v>174</v>
      </c>
      <c r="B33" s="475" t="s">
        <v>928</v>
      </c>
      <c r="C33" s="170">
        <v>-0.62437200000000004</v>
      </c>
      <c r="D33" s="170">
        <v>-0.71278300000000006</v>
      </c>
      <c r="E33" s="170">
        <v>-0.55670699999999995</v>
      </c>
      <c r="F33" s="170">
        <v>-0.53990700000000003</v>
      </c>
      <c r="G33" s="170">
        <v>-0.488367</v>
      </c>
      <c r="H33" s="170">
        <v>-0.442214</v>
      </c>
      <c r="I33" s="170">
        <v>-0.47009000000000001</v>
      </c>
      <c r="J33" s="170">
        <v>-0.54673000000000005</v>
      </c>
      <c r="K33" s="170">
        <v>-0.55604399999999998</v>
      </c>
      <c r="L33" s="170">
        <v>-0.51596600000000004</v>
      </c>
      <c r="M33" s="170">
        <v>-0.53462600000000005</v>
      </c>
      <c r="N33" s="170">
        <v>-0.57075200000000004</v>
      </c>
      <c r="O33" s="170">
        <v>-0.67932599999999999</v>
      </c>
      <c r="P33" s="170">
        <v>-0.64490000000000003</v>
      </c>
      <c r="Q33" s="170">
        <v>-0.59478200000000003</v>
      </c>
      <c r="R33" s="170">
        <v>-0.513984</v>
      </c>
      <c r="S33" s="170">
        <v>-0.45857300000000001</v>
      </c>
      <c r="T33" s="170">
        <v>-0.49776700000000002</v>
      </c>
      <c r="U33" s="170">
        <v>-0.52235900000000002</v>
      </c>
      <c r="V33" s="170">
        <v>-0.456901</v>
      </c>
      <c r="W33" s="170">
        <v>-0.45726</v>
      </c>
      <c r="X33" s="170">
        <v>-0.49326300000000001</v>
      </c>
      <c r="Y33" s="170">
        <v>-0.46581499999999998</v>
      </c>
      <c r="Z33" s="170">
        <v>-0.481485</v>
      </c>
      <c r="AA33" s="170">
        <v>-0.485927</v>
      </c>
      <c r="AB33" s="170">
        <v>-0.47211999999999998</v>
      </c>
      <c r="AC33" s="170">
        <v>-0.494502</v>
      </c>
      <c r="AD33" s="170">
        <v>-0.54855699999999996</v>
      </c>
      <c r="AE33" s="170">
        <v>-0.40148800000000001</v>
      </c>
      <c r="AF33" s="170">
        <v>-0.52744100000000005</v>
      </c>
      <c r="AG33" s="170">
        <v>-0.57787699999999997</v>
      </c>
      <c r="AH33" s="170">
        <v>-0.43073899999999998</v>
      </c>
      <c r="AI33" s="170">
        <v>-0.48097899999999999</v>
      </c>
      <c r="AJ33" s="170">
        <v>-0.55893599999999999</v>
      </c>
      <c r="AK33" s="170">
        <v>-0.46094800000000002</v>
      </c>
      <c r="AL33" s="170">
        <v>-0.48316599999999998</v>
      </c>
      <c r="AM33" s="170">
        <v>-0.538798</v>
      </c>
      <c r="AN33" s="170">
        <v>-0.596387</v>
      </c>
      <c r="AO33" s="170">
        <v>-0.60310900000000001</v>
      </c>
      <c r="AP33" s="170">
        <v>-0.60840099999999997</v>
      </c>
      <c r="AQ33" s="170">
        <v>-0.657914</v>
      </c>
      <c r="AR33" s="170">
        <v>-0.66476800000000003</v>
      </c>
      <c r="AS33" s="170">
        <v>-0.50824599999999998</v>
      </c>
      <c r="AT33" s="170">
        <v>-0.52755300000000005</v>
      </c>
      <c r="AU33" s="170">
        <v>-0.56375200000000003</v>
      </c>
      <c r="AV33" s="170">
        <v>-0.54709200000000002</v>
      </c>
      <c r="AW33" s="170">
        <v>-0.56211</v>
      </c>
      <c r="AX33" s="170">
        <v>-0.51483199999999996</v>
      </c>
      <c r="AY33" s="170">
        <v>-0.62110299999999996</v>
      </c>
      <c r="AZ33" s="170">
        <v>-0.53394799999999998</v>
      </c>
      <c r="BA33" s="170">
        <v>-0.57222499999999998</v>
      </c>
      <c r="BB33" s="170">
        <v>-0.48097000000000001</v>
      </c>
      <c r="BC33" s="170">
        <v>-0.63673400000000002</v>
      </c>
      <c r="BD33" s="170">
        <v>-0.71917299999999995</v>
      </c>
      <c r="BE33" s="170">
        <v>-0.68496299999999999</v>
      </c>
      <c r="BF33" s="170">
        <v>-0.58820600000000001</v>
      </c>
      <c r="BG33" s="170">
        <v>-0.70422969999999996</v>
      </c>
      <c r="BH33" s="170">
        <v>-0.69066510000000003</v>
      </c>
      <c r="BI33" s="236">
        <v>-0.72433289999999995</v>
      </c>
      <c r="BJ33" s="236">
        <v>-0.77021479999999998</v>
      </c>
      <c r="BK33" s="236">
        <v>-0.59649779999999997</v>
      </c>
      <c r="BL33" s="236">
        <v>-0.74812389999999995</v>
      </c>
      <c r="BM33" s="236">
        <v>-0.64964529999999998</v>
      </c>
      <c r="BN33" s="236">
        <v>-0.71997529999999998</v>
      </c>
      <c r="BO33" s="236">
        <v>-0.72586030000000001</v>
      </c>
      <c r="BP33" s="236">
        <v>-0.76894249999999997</v>
      </c>
      <c r="BQ33" s="236">
        <v>-0.71897049999999996</v>
      </c>
      <c r="BR33" s="236">
        <v>-0.73444430000000005</v>
      </c>
      <c r="BS33" s="236">
        <v>-0.77107550000000002</v>
      </c>
      <c r="BT33" s="236">
        <v>-0.78135270000000001</v>
      </c>
      <c r="BU33" s="236">
        <v>-0.76622679999999999</v>
      </c>
      <c r="BV33" s="236">
        <v>-0.78624499999999997</v>
      </c>
    </row>
    <row r="34" spans="1:74" ht="11.15" customHeight="1" x14ac:dyDescent="0.25">
      <c r="A34" s="48" t="s">
        <v>716</v>
      </c>
      <c r="B34" s="137" t="s">
        <v>117</v>
      </c>
      <c r="C34" s="170">
        <v>1.2769806452E-2</v>
      </c>
      <c r="D34" s="170">
        <v>0.69238835714000002</v>
      </c>
      <c r="E34" s="170">
        <v>0.33336964516000001</v>
      </c>
      <c r="F34" s="170">
        <v>-0.25034260000000003</v>
      </c>
      <c r="G34" s="170">
        <v>-1.0376993226</v>
      </c>
      <c r="H34" s="170">
        <v>-0.49071740000000003</v>
      </c>
      <c r="I34" s="170">
        <v>-0.86342303225999995</v>
      </c>
      <c r="J34" s="170">
        <v>-9.9354935483999998E-2</v>
      </c>
      <c r="K34" s="170">
        <v>-7.3538733332999998E-2</v>
      </c>
      <c r="L34" s="170">
        <v>0.98616241935000004</v>
      </c>
      <c r="M34" s="170">
        <v>0.16170029999999999</v>
      </c>
      <c r="N34" s="170">
        <v>-0.37925441934999998</v>
      </c>
      <c r="O34" s="170">
        <v>-0.33976012903000002</v>
      </c>
      <c r="P34" s="170">
        <v>1.0169140000000001</v>
      </c>
      <c r="Q34" s="170">
        <v>-0.42681709677000002</v>
      </c>
      <c r="R34" s="170">
        <v>-1.0394444</v>
      </c>
      <c r="S34" s="170">
        <v>-1.1639073871000001</v>
      </c>
      <c r="T34" s="170">
        <v>-0.48002223332999999</v>
      </c>
      <c r="U34" s="170">
        <v>-0.28444703226000001</v>
      </c>
      <c r="V34" s="170">
        <v>2.2096000000000001E-2</v>
      </c>
      <c r="W34" s="170">
        <v>0.25739230000000002</v>
      </c>
      <c r="X34" s="170">
        <v>1.0661289032000001</v>
      </c>
      <c r="Y34" s="170">
        <v>0.14784146667</v>
      </c>
      <c r="Z34" s="170">
        <v>0.97081609677000003</v>
      </c>
      <c r="AA34" s="170">
        <v>-9.5407387097000002E-2</v>
      </c>
      <c r="AB34" s="170">
        <v>1.8443721429</v>
      </c>
      <c r="AC34" s="170">
        <v>2.2861612903000001E-2</v>
      </c>
      <c r="AD34" s="170">
        <v>-3.9026166666999998E-2</v>
      </c>
      <c r="AE34" s="170">
        <v>-0.55591645161000003</v>
      </c>
      <c r="AF34" s="170">
        <v>-0.21228593333000001</v>
      </c>
      <c r="AG34" s="170">
        <v>-0.19728235484000001</v>
      </c>
      <c r="AH34" s="170">
        <v>0.34493590323000001</v>
      </c>
      <c r="AI34" s="170">
        <v>-6.3931866667000001E-2</v>
      </c>
      <c r="AJ34" s="170">
        <v>0.45837938709999998</v>
      </c>
      <c r="AK34" s="170">
        <v>0.53420129999999999</v>
      </c>
      <c r="AL34" s="170">
        <v>0.73975641935000003</v>
      </c>
      <c r="AM34" s="170">
        <v>3.3534838710000001E-2</v>
      </c>
      <c r="AN34" s="170">
        <v>0.68930792857000001</v>
      </c>
      <c r="AO34" s="170">
        <v>0.55022996773999999</v>
      </c>
      <c r="AP34" s="170">
        <v>0.11943033333</v>
      </c>
      <c r="AQ34" s="170">
        <v>-0.66591022581000003</v>
      </c>
      <c r="AR34" s="170">
        <v>-0.18397323333000001</v>
      </c>
      <c r="AS34" s="170">
        <v>-0.92362854838999997</v>
      </c>
      <c r="AT34" s="170">
        <v>-5.3015870967999999E-2</v>
      </c>
      <c r="AU34" s="170">
        <v>0.21091573332999999</v>
      </c>
      <c r="AV34" s="170">
        <v>-0.13795606452</v>
      </c>
      <c r="AW34" s="170">
        <v>-0.64400769999999996</v>
      </c>
      <c r="AX34" s="170">
        <v>0.56986819354999996</v>
      </c>
      <c r="AY34" s="170">
        <v>-7.3539967742000001E-2</v>
      </c>
      <c r="AZ34" s="170">
        <v>1.3558392856999999E-2</v>
      </c>
      <c r="BA34" s="170">
        <v>0.93664822580999996</v>
      </c>
      <c r="BB34" s="170">
        <v>-0.67419226666999998</v>
      </c>
      <c r="BC34" s="170">
        <v>-0.43862532257999998</v>
      </c>
      <c r="BD34" s="170">
        <v>-0.34971563333</v>
      </c>
      <c r="BE34" s="170">
        <v>-0.70895041935000003</v>
      </c>
      <c r="BF34" s="170">
        <v>-0.29824806452000002</v>
      </c>
      <c r="BG34" s="170">
        <v>-0.51340978510000002</v>
      </c>
      <c r="BH34" s="170">
        <v>0.84957951202000004</v>
      </c>
      <c r="BI34" s="236">
        <v>0.47500290000000001</v>
      </c>
      <c r="BJ34" s="236">
        <v>3.8318100000000001E-2</v>
      </c>
      <c r="BK34" s="236">
        <v>-0.22502720000000001</v>
      </c>
      <c r="BL34" s="236">
        <v>0.7470175</v>
      </c>
      <c r="BM34" s="236">
        <v>0.31487409999999999</v>
      </c>
      <c r="BN34" s="236">
        <v>-0.1152203</v>
      </c>
      <c r="BO34" s="236">
        <v>-0.75399159999999998</v>
      </c>
      <c r="BP34" s="236">
        <v>-0.37947540000000002</v>
      </c>
      <c r="BQ34" s="236">
        <v>-0.3189591</v>
      </c>
      <c r="BR34" s="236">
        <v>-0.26016499999999998</v>
      </c>
      <c r="BS34" s="236">
        <v>5.8165599999999998E-2</v>
      </c>
      <c r="BT34" s="236">
        <v>0.92465609999999998</v>
      </c>
      <c r="BU34" s="236">
        <v>0.2166314</v>
      </c>
      <c r="BV34" s="236">
        <v>0.24283569999999999</v>
      </c>
    </row>
    <row r="35" spans="1:74" s="51" customFormat="1" ht="11.15" customHeight="1" x14ac:dyDescent="0.25">
      <c r="A35" s="48" t="s">
        <v>721</v>
      </c>
      <c r="B35" s="137" t="s">
        <v>378</v>
      </c>
      <c r="C35" s="170">
        <v>20.665175483999999</v>
      </c>
      <c r="D35" s="170">
        <v>20.284046499999999</v>
      </c>
      <c r="E35" s="170">
        <v>20.176405710000001</v>
      </c>
      <c r="F35" s="170">
        <v>20.332735733</v>
      </c>
      <c r="G35" s="170">
        <v>20.387217934999999</v>
      </c>
      <c r="H35" s="170">
        <v>20.654108600000001</v>
      </c>
      <c r="I35" s="170">
        <v>20.734702644999999</v>
      </c>
      <c r="J35" s="170">
        <v>21.158047484000001</v>
      </c>
      <c r="K35" s="170">
        <v>20.248613599999999</v>
      </c>
      <c r="L35" s="170">
        <v>20.714148774000002</v>
      </c>
      <c r="M35" s="170">
        <v>20.736323633000001</v>
      </c>
      <c r="N35" s="170">
        <v>20.443029773999999</v>
      </c>
      <c r="O35" s="170">
        <v>19.93354429</v>
      </c>
      <c r="P35" s="170">
        <v>20.132419896999998</v>
      </c>
      <c r="Q35" s="170">
        <v>18.463001161000001</v>
      </c>
      <c r="R35" s="170">
        <v>14.548502933</v>
      </c>
      <c r="S35" s="170">
        <v>16.078216129000001</v>
      </c>
      <c r="T35" s="170">
        <v>17.578089432999999</v>
      </c>
      <c r="U35" s="170">
        <v>18.381100903</v>
      </c>
      <c r="V35" s="170">
        <v>18.557907418999999</v>
      </c>
      <c r="W35" s="170">
        <v>18.414890967000002</v>
      </c>
      <c r="X35" s="170">
        <v>18.613669968</v>
      </c>
      <c r="Y35" s="170">
        <v>18.742549767</v>
      </c>
      <c r="Z35" s="170">
        <v>18.801704709999999</v>
      </c>
      <c r="AA35" s="170">
        <v>18.715430516000001</v>
      </c>
      <c r="AB35" s="170">
        <v>17.699020570999998</v>
      </c>
      <c r="AC35" s="170">
        <v>19.131856290000002</v>
      </c>
      <c r="AD35" s="170">
        <v>19.743370533</v>
      </c>
      <c r="AE35" s="170">
        <v>20.049364838999999</v>
      </c>
      <c r="AF35" s="170">
        <v>20.585420233000001</v>
      </c>
      <c r="AG35" s="170">
        <v>20.171343871000001</v>
      </c>
      <c r="AH35" s="170">
        <v>20.572289161</v>
      </c>
      <c r="AI35" s="170">
        <v>20.137974400000001</v>
      </c>
      <c r="AJ35" s="170">
        <v>20.376654354999999</v>
      </c>
      <c r="AK35" s="170">
        <v>20.572407800000001</v>
      </c>
      <c r="AL35" s="170">
        <v>20.656523258</v>
      </c>
      <c r="AM35" s="170">
        <v>19.612842355000002</v>
      </c>
      <c r="AN35" s="170">
        <v>20.190111464000001</v>
      </c>
      <c r="AO35" s="170">
        <v>20.483176676999999</v>
      </c>
      <c r="AP35" s="170">
        <v>19.726980099999999</v>
      </c>
      <c r="AQ35" s="170">
        <v>19.839299709999999</v>
      </c>
      <c r="AR35" s="170">
        <v>20.432958267</v>
      </c>
      <c r="AS35" s="170">
        <v>19.925094612999999</v>
      </c>
      <c r="AT35" s="170">
        <v>20.264698257999999</v>
      </c>
      <c r="AU35" s="170">
        <v>20.1285375</v>
      </c>
      <c r="AV35" s="170">
        <v>20.006323225999999</v>
      </c>
      <c r="AW35" s="170">
        <v>20.214266833</v>
      </c>
      <c r="AX35" s="170">
        <v>19.327256548000001</v>
      </c>
      <c r="AY35" s="170">
        <v>19.168298097000001</v>
      </c>
      <c r="AZ35" s="170">
        <v>19.758816750000001</v>
      </c>
      <c r="BA35" s="170">
        <v>20.082730096999999</v>
      </c>
      <c r="BB35" s="170">
        <v>20.036670666999999</v>
      </c>
      <c r="BC35" s="170">
        <v>20.395372773999998</v>
      </c>
      <c r="BD35" s="170">
        <v>20.715701766999999</v>
      </c>
      <c r="BE35" s="170">
        <v>20.123743516000001</v>
      </c>
      <c r="BF35" s="170">
        <v>20.880518194</v>
      </c>
      <c r="BG35" s="170">
        <v>19.705750586000001</v>
      </c>
      <c r="BH35" s="170">
        <v>20.212866290000001</v>
      </c>
      <c r="BI35" s="236">
        <v>20.460629999999998</v>
      </c>
      <c r="BJ35" s="236">
        <v>20.204139999999999</v>
      </c>
      <c r="BK35" s="236">
        <v>20.00311</v>
      </c>
      <c r="BL35" s="236">
        <v>20.107189999999999</v>
      </c>
      <c r="BM35" s="236">
        <v>20.20309</v>
      </c>
      <c r="BN35" s="236">
        <v>20.268730000000001</v>
      </c>
      <c r="BO35" s="236">
        <v>20.292269999999998</v>
      </c>
      <c r="BP35" s="236">
        <v>20.575030000000002</v>
      </c>
      <c r="BQ35" s="236">
        <v>20.433039999999998</v>
      </c>
      <c r="BR35" s="236">
        <v>20.831109999999999</v>
      </c>
      <c r="BS35" s="236">
        <v>20.320060000000002</v>
      </c>
      <c r="BT35" s="236">
        <v>20.500029999999999</v>
      </c>
      <c r="BU35" s="236">
        <v>20.36055</v>
      </c>
      <c r="BV35" s="236">
        <v>20.308350000000001</v>
      </c>
    </row>
    <row r="36" spans="1:74" s="51" customFormat="1" ht="11.15" customHeight="1" x14ac:dyDescent="0.25">
      <c r="A36" s="48"/>
      <c r="B36" s="32"/>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555"/>
      <c r="BE36" s="49"/>
      <c r="BF36" s="49"/>
      <c r="BG36" s="49"/>
      <c r="BH36" s="49"/>
      <c r="BI36" s="585"/>
      <c r="BJ36" s="239"/>
      <c r="BK36" s="239"/>
      <c r="BL36" s="239"/>
      <c r="BM36" s="239"/>
      <c r="BN36" s="239"/>
      <c r="BO36" s="239"/>
      <c r="BP36" s="239"/>
      <c r="BQ36" s="239"/>
      <c r="BR36" s="239"/>
      <c r="BS36" s="239"/>
      <c r="BT36" s="239"/>
      <c r="BU36" s="239"/>
      <c r="BV36" s="239"/>
    </row>
    <row r="37" spans="1:74" ht="11.15" customHeight="1" x14ac:dyDescent="0.25">
      <c r="A37" s="44"/>
      <c r="B37" s="46" t="s">
        <v>746</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239"/>
      <c r="BJ37" s="239"/>
      <c r="BK37" s="239"/>
      <c r="BL37" s="239"/>
      <c r="BM37" s="239"/>
      <c r="BN37" s="239"/>
      <c r="BO37" s="239"/>
      <c r="BP37" s="239"/>
      <c r="BQ37" s="239"/>
      <c r="BR37" s="239"/>
      <c r="BS37" s="239"/>
      <c r="BT37" s="239"/>
      <c r="BU37" s="239"/>
      <c r="BV37" s="239"/>
    </row>
    <row r="38" spans="1:74" ht="11.15" customHeight="1" x14ac:dyDescent="0.25">
      <c r="A38" s="470" t="s">
        <v>923</v>
      </c>
      <c r="B38" s="475" t="s">
        <v>926</v>
      </c>
      <c r="C38" s="170">
        <v>3.7151969999999999</v>
      </c>
      <c r="D38" s="170">
        <v>3.5900650000000001</v>
      </c>
      <c r="E38" s="170">
        <v>3.1362429999999999</v>
      </c>
      <c r="F38" s="170">
        <v>2.8857740000000001</v>
      </c>
      <c r="G38" s="170">
        <v>2.7452040000000002</v>
      </c>
      <c r="H38" s="170">
        <v>2.7531680000000001</v>
      </c>
      <c r="I38" s="170">
        <v>2.929627</v>
      </c>
      <c r="J38" s="170">
        <v>2.8539729999999999</v>
      </c>
      <c r="K38" s="170">
        <v>3.0413929999999998</v>
      </c>
      <c r="L38" s="170">
        <v>3.1476060000000001</v>
      </c>
      <c r="M38" s="170">
        <v>3.398466</v>
      </c>
      <c r="N38" s="170">
        <v>3.4986169999999999</v>
      </c>
      <c r="O38" s="170">
        <v>3.4422959999999998</v>
      </c>
      <c r="P38" s="170">
        <v>3.3131789999999999</v>
      </c>
      <c r="Q38" s="170">
        <v>3.3614820000000001</v>
      </c>
      <c r="R38" s="170">
        <v>2.7248800000000002</v>
      </c>
      <c r="S38" s="170">
        <v>2.9369320000000001</v>
      </c>
      <c r="T38" s="170">
        <v>2.8951790000000002</v>
      </c>
      <c r="U38" s="170">
        <v>3.02528</v>
      </c>
      <c r="V38" s="170">
        <v>2.9741149999999998</v>
      </c>
      <c r="W38" s="170">
        <v>3.017242</v>
      </c>
      <c r="X38" s="170">
        <v>3.3164470000000001</v>
      </c>
      <c r="Y38" s="170">
        <v>3.7318799999999999</v>
      </c>
      <c r="Z38" s="170">
        <v>3.9815260000000001</v>
      </c>
      <c r="AA38" s="170">
        <v>4.0425789999999999</v>
      </c>
      <c r="AB38" s="170">
        <v>3.0106890000000002</v>
      </c>
      <c r="AC38" s="170">
        <v>3.1933310000000001</v>
      </c>
      <c r="AD38" s="170">
        <v>3.2314430000000001</v>
      </c>
      <c r="AE38" s="170">
        <v>3.389751</v>
      </c>
      <c r="AF38" s="170">
        <v>3.365332</v>
      </c>
      <c r="AG38" s="170">
        <v>3.3149000000000002</v>
      </c>
      <c r="AH38" s="170">
        <v>3.3795809999999999</v>
      </c>
      <c r="AI38" s="170">
        <v>3.322473</v>
      </c>
      <c r="AJ38" s="170">
        <v>3.412153</v>
      </c>
      <c r="AK38" s="170">
        <v>3.5432350000000001</v>
      </c>
      <c r="AL38" s="170">
        <v>4.0248410000000003</v>
      </c>
      <c r="AM38" s="170">
        <v>3.979196</v>
      </c>
      <c r="AN38" s="170">
        <v>3.729911</v>
      </c>
      <c r="AO38" s="170">
        <v>3.5920480000000001</v>
      </c>
      <c r="AP38" s="170">
        <v>3.2634910000000001</v>
      </c>
      <c r="AQ38" s="170">
        <v>3.030122</v>
      </c>
      <c r="AR38" s="170">
        <v>3.2429830000000002</v>
      </c>
      <c r="AS38" s="170">
        <v>3.3529719999999998</v>
      </c>
      <c r="AT38" s="170">
        <v>2.9958999999999998</v>
      </c>
      <c r="AU38" s="170">
        <v>3.1597019999999998</v>
      </c>
      <c r="AV38" s="170">
        <v>3.225158</v>
      </c>
      <c r="AW38" s="170">
        <v>3.4231950000000002</v>
      </c>
      <c r="AX38" s="170">
        <v>3.318784</v>
      </c>
      <c r="AY38" s="170">
        <v>3.4793409999999998</v>
      </c>
      <c r="AZ38" s="170">
        <v>3.409532</v>
      </c>
      <c r="BA38" s="170">
        <v>3.3086709999999999</v>
      </c>
      <c r="BB38" s="170">
        <v>3.33412</v>
      </c>
      <c r="BC38" s="170">
        <v>3.3442219999999998</v>
      </c>
      <c r="BD38" s="170">
        <v>3.4033500000000001</v>
      </c>
      <c r="BE38" s="170">
        <v>3.3906130000000001</v>
      </c>
      <c r="BF38" s="170">
        <v>3.1844709999999998</v>
      </c>
      <c r="BG38" s="170">
        <v>3.2905211333</v>
      </c>
      <c r="BH38" s="170">
        <v>3.4205426548000002</v>
      </c>
      <c r="BI38" s="236">
        <v>3.6129790000000002</v>
      </c>
      <c r="BJ38" s="236">
        <v>3.8008660000000001</v>
      </c>
      <c r="BK38" s="236">
        <v>3.9315199999999999</v>
      </c>
      <c r="BL38" s="236">
        <v>3.73908</v>
      </c>
      <c r="BM38" s="236">
        <v>3.5948190000000002</v>
      </c>
      <c r="BN38" s="236">
        <v>3.5045739999999999</v>
      </c>
      <c r="BO38" s="236">
        <v>3.2331159999999999</v>
      </c>
      <c r="BP38" s="236">
        <v>3.3609599999999999</v>
      </c>
      <c r="BQ38" s="236">
        <v>3.3710429999999998</v>
      </c>
      <c r="BR38" s="236">
        <v>3.3551280000000001</v>
      </c>
      <c r="BS38" s="236">
        <v>3.4422860000000002</v>
      </c>
      <c r="BT38" s="236">
        <v>3.5953590000000002</v>
      </c>
      <c r="BU38" s="236">
        <v>3.7535959999999999</v>
      </c>
      <c r="BV38" s="236">
        <v>3.9242490000000001</v>
      </c>
    </row>
    <row r="39" spans="1:74" ht="11.15" customHeight="1" x14ac:dyDescent="0.25">
      <c r="A39" s="470" t="s">
        <v>718</v>
      </c>
      <c r="B39" s="138" t="s">
        <v>379</v>
      </c>
      <c r="C39" s="170">
        <v>9.2238000000000001E-2</v>
      </c>
      <c r="D39" s="170">
        <v>-0.130995</v>
      </c>
      <c r="E39" s="170">
        <v>3.2937000000000001E-2</v>
      </c>
      <c r="F39" s="170">
        <v>0.14152000000000001</v>
      </c>
      <c r="G39" s="170">
        <v>0.139816</v>
      </c>
      <c r="H39" s="170">
        <v>-3.2070000000000002E-3</v>
      </c>
      <c r="I39" s="170">
        <v>-6.2359999999999999E-2</v>
      </c>
      <c r="J39" s="170">
        <v>0.103729</v>
      </c>
      <c r="K39" s="170">
        <v>9.7963999999999996E-2</v>
      </c>
      <c r="L39" s="170">
        <v>0.156083</v>
      </c>
      <c r="M39" s="170">
        <v>0.104794</v>
      </c>
      <c r="N39" s="170">
        <v>7.8493999999999994E-2</v>
      </c>
      <c r="O39" s="170">
        <v>7.3780999999999999E-2</v>
      </c>
      <c r="P39" s="170">
        <v>0.21806200000000001</v>
      </c>
      <c r="Q39" s="170">
        <v>0.244699</v>
      </c>
      <c r="R39" s="170">
        <v>0.106626</v>
      </c>
      <c r="S39" s="170">
        <v>0.198659</v>
      </c>
      <c r="T39" s="170">
        <v>5.8417999999999998E-2</v>
      </c>
      <c r="U39" s="170">
        <v>5.0208999999999997E-2</v>
      </c>
      <c r="V39" s="170">
        <v>7.8211000000000003E-2</v>
      </c>
      <c r="W39" s="170">
        <v>-4.5710000000000001E-2</v>
      </c>
      <c r="X39" s="170">
        <v>-5.0042000000000003E-2</v>
      </c>
      <c r="Y39" s="170">
        <v>4.7972000000000001E-2</v>
      </c>
      <c r="Z39" s="170">
        <v>9.3696000000000002E-2</v>
      </c>
      <c r="AA39" s="170">
        <v>1.4045E-2</v>
      </c>
      <c r="AB39" s="170">
        <v>6.7388000000000003E-2</v>
      </c>
      <c r="AC39" s="170">
        <v>0.15207899999999999</v>
      </c>
      <c r="AD39" s="170">
        <v>0.30735899999999999</v>
      </c>
      <c r="AE39" s="170">
        <v>-2.2714999999999999E-2</v>
      </c>
      <c r="AF39" s="170">
        <v>-8.1031000000000006E-2</v>
      </c>
      <c r="AG39" s="170">
        <v>-4.3688999999999999E-2</v>
      </c>
      <c r="AH39" s="170">
        <v>-9.0221999999999997E-2</v>
      </c>
      <c r="AI39" s="170">
        <v>-3.6779999999999998E-3</v>
      </c>
      <c r="AJ39" s="170">
        <v>0.14061999999999999</v>
      </c>
      <c r="AK39" s="170">
        <v>-6.6124000000000002E-2</v>
      </c>
      <c r="AL39" s="170">
        <v>-9.0984999999999996E-2</v>
      </c>
      <c r="AM39" s="170">
        <v>0</v>
      </c>
      <c r="AN39" s="170">
        <v>0</v>
      </c>
      <c r="AO39" s="170">
        <v>0</v>
      </c>
      <c r="AP39" s="170">
        <v>0</v>
      </c>
      <c r="AQ39" s="170">
        <v>0</v>
      </c>
      <c r="AR39" s="170">
        <v>0</v>
      </c>
      <c r="AS39" s="170">
        <v>0</v>
      </c>
      <c r="AT39" s="170">
        <v>0</v>
      </c>
      <c r="AU39" s="170">
        <v>0</v>
      </c>
      <c r="AV39" s="170">
        <v>0</v>
      </c>
      <c r="AW39" s="170">
        <v>0</v>
      </c>
      <c r="AX39" s="170">
        <v>0</v>
      </c>
      <c r="AY39" s="170">
        <v>0</v>
      </c>
      <c r="AZ39" s="170">
        <v>0</v>
      </c>
      <c r="BA39" s="170">
        <v>0</v>
      </c>
      <c r="BB39" s="170">
        <v>0</v>
      </c>
      <c r="BC39" s="170">
        <v>0</v>
      </c>
      <c r="BD39" s="170">
        <v>0</v>
      </c>
      <c r="BE39" s="170">
        <v>0</v>
      </c>
      <c r="BF39" s="170">
        <v>0</v>
      </c>
      <c r="BG39" s="170">
        <v>3.5175300000000002E-5</v>
      </c>
      <c r="BH39" s="170">
        <v>-3.4353200000000001E-6</v>
      </c>
      <c r="BI39" s="236">
        <v>3.3550400000000001E-7</v>
      </c>
      <c r="BJ39" s="236">
        <v>0</v>
      </c>
      <c r="BK39" s="236">
        <v>0</v>
      </c>
      <c r="BL39" s="236">
        <v>0</v>
      </c>
      <c r="BM39" s="236">
        <v>0</v>
      </c>
      <c r="BN39" s="236">
        <v>0</v>
      </c>
      <c r="BO39" s="236">
        <v>0</v>
      </c>
      <c r="BP39" s="236">
        <v>0</v>
      </c>
      <c r="BQ39" s="236">
        <v>0</v>
      </c>
      <c r="BR39" s="236">
        <v>0</v>
      </c>
      <c r="BS39" s="236">
        <v>0</v>
      </c>
      <c r="BT39" s="236">
        <v>0</v>
      </c>
      <c r="BU39" s="236">
        <v>0</v>
      </c>
      <c r="BV39" s="236">
        <v>0</v>
      </c>
    </row>
    <row r="40" spans="1:74" ht="11.15" customHeight="1" x14ac:dyDescent="0.25">
      <c r="A40" s="470" t="s">
        <v>1262</v>
      </c>
      <c r="B40" s="475" t="s">
        <v>383</v>
      </c>
      <c r="C40" s="170">
        <v>0</v>
      </c>
      <c r="D40" s="170">
        <v>0</v>
      </c>
      <c r="E40" s="170">
        <v>0</v>
      </c>
      <c r="F40" s="170">
        <v>0</v>
      </c>
      <c r="G40" s="170">
        <v>0</v>
      </c>
      <c r="H40" s="170">
        <v>0</v>
      </c>
      <c r="I40" s="170">
        <v>0</v>
      </c>
      <c r="J40" s="170">
        <v>0</v>
      </c>
      <c r="K40" s="170">
        <v>0</v>
      </c>
      <c r="L40" s="170">
        <v>0</v>
      </c>
      <c r="M40" s="170">
        <v>0</v>
      </c>
      <c r="N40" s="170">
        <v>0</v>
      </c>
      <c r="O40" s="170">
        <v>0</v>
      </c>
      <c r="P40" s="170">
        <v>0</v>
      </c>
      <c r="Q40" s="170">
        <v>0</v>
      </c>
      <c r="R40" s="170">
        <v>0</v>
      </c>
      <c r="S40" s="170">
        <v>0</v>
      </c>
      <c r="T40" s="170">
        <v>0</v>
      </c>
      <c r="U40" s="170">
        <v>0</v>
      </c>
      <c r="V40" s="170">
        <v>0</v>
      </c>
      <c r="W40" s="170">
        <v>0</v>
      </c>
      <c r="X40" s="170">
        <v>0</v>
      </c>
      <c r="Y40" s="170">
        <v>0</v>
      </c>
      <c r="Z40" s="170">
        <v>0</v>
      </c>
      <c r="AA40" s="170">
        <v>8.4064E-2</v>
      </c>
      <c r="AB40" s="170">
        <v>0.12175</v>
      </c>
      <c r="AC40" s="170">
        <v>0.13022</v>
      </c>
      <c r="AD40" s="170">
        <v>0.131994</v>
      </c>
      <c r="AE40" s="170">
        <v>0.14299500000000001</v>
      </c>
      <c r="AF40" s="170">
        <v>0.129216</v>
      </c>
      <c r="AG40" s="170">
        <v>0.122863</v>
      </c>
      <c r="AH40" s="170">
        <v>0.14444499999999999</v>
      </c>
      <c r="AI40" s="170">
        <v>0.108697</v>
      </c>
      <c r="AJ40" s="170">
        <v>0.164131</v>
      </c>
      <c r="AK40" s="170">
        <v>0.158086</v>
      </c>
      <c r="AL40" s="170">
        <v>0.15549499999999999</v>
      </c>
      <c r="AM40" s="170">
        <v>0.124696</v>
      </c>
      <c r="AN40" s="170">
        <v>0.140793</v>
      </c>
      <c r="AO40" s="170">
        <v>0.15332200000000001</v>
      </c>
      <c r="AP40" s="170">
        <v>0.16320899999999999</v>
      </c>
      <c r="AQ40" s="170">
        <v>0.15617400000000001</v>
      </c>
      <c r="AR40" s="170">
        <v>0.20013500000000001</v>
      </c>
      <c r="AS40" s="170">
        <v>0.16460900000000001</v>
      </c>
      <c r="AT40" s="170">
        <v>0.183194</v>
      </c>
      <c r="AU40" s="170">
        <v>0.170406</v>
      </c>
      <c r="AV40" s="170">
        <v>0.19822300000000001</v>
      </c>
      <c r="AW40" s="170">
        <v>0.19029499999999999</v>
      </c>
      <c r="AX40" s="170">
        <v>0.1867</v>
      </c>
      <c r="AY40" s="170">
        <v>0.208899</v>
      </c>
      <c r="AZ40" s="170">
        <v>0.20943999999999999</v>
      </c>
      <c r="BA40" s="170">
        <v>0.237347</v>
      </c>
      <c r="BB40" s="170">
        <v>0.23496700000000001</v>
      </c>
      <c r="BC40" s="170">
        <v>0.31102299999999999</v>
      </c>
      <c r="BD40" s="170">
        <v>0.299396</v>
      </c>
      <c r="BE40" s="170">
        <v>0.256691</v>
      </c>
      <c r="BF40" s="170">
        <v>0.29273500000000002</v>
      </c>
      <c r="BG40" s="170">
        <v>0.22069440000000001</v>
      </c>
      <c r="BH40" s="170">
        <v>0.22451950000000001</v>
      </c>
      <c r="BI40" s="236">
        <v>0.24060319999999999</v>
      </c>
      <c r="BJ40" s="236">
        <v>0.25463599999999997</v>
      </c>
      <c r="BK40" s="236">
        <v>0.24540429999999999</v>
      </c>
      <c r="BL40" s="236">
        <v>0.25958510000000001</v>
      </c>
      <c r="BM40" s="236">
        <v>0.27346939999999997</v>
      </c>
      <c r="BN40" s="236">
        <v>0.27149230000000002</v>
      </c>
      <c r="BO40" s="236">
        <v>0.28609410000000002</v>
      </c>
      <c r="BP40" s="236">
        <v>0.29505320000000002</v>
      </c>
      <c r="BQ40" s="236">
        <v>0.29364570000000001</v>
      </c>
      <c r="BR40" s="236">
        <v>0.28251080000000001</v>
      </c>
      <c r="BS40" s="236">
        <v>0.26495400000000002</v>
      </c>
      <c r="BT40" s="236">
        <v>0.28018539999999997</v>
      </c>
      <c r="BU40" s="236">
        <v>0.30053750000000001</v>
      </c>
      <c r="BV40" s="236">
        <v>0.3111469</v>
      </c>
    </row>
    <row r="41" spans="1:74" ht="11.15" customHeight="1" x14ac:dyDescent="0.25">
      <c r="A41" s="48" t="s">
        <v>488</v>
      </c>
      <c r="B41" s="475" t="s">
        <v>380</v>
      </c>
      <c r="C41" s="170">
        <v>8.7783929999999994</v>
      </c>
      <c r="D41" s="170">
        <v>9.071828</v>
      </c>
      <c r="E41" s="170">
        <v>9.1840539999999997</v>
      </c>
      <c r="F41" s="170">
        <v>9.4105889999999999</v>
      </c>
      <c r="G41" s="170">
        <v>9.4974360000000004</v>
      </c>
      <c r="H41" s="170">
        <v>9.7032880000000006</v>
      </c>
      <c r="I41" s="170">
        <v>9.5329610000000002</v>
      </c>
      <c r="J41" s="170">
        <v>9.8336889999999997</v>
      </c>
      <c r="K41" s="170">
        <v>9.1975020000000001</v>
      </c>
      <c r="L41" s="170">
        <v>9.3081890000000005</v>
      </c>
      <c r="M41" s="170">
        <v>9.2090530000000008</v>
      </c>
      <c r="N41" s="170">
        <v>8.9712309999999995</v>
      </c>
      <c r="O41" s="170">
        <v>8.7235359999999993</v>
      </c>
      <c r="P41" s="170">
        <v>9.0504390000000008</v>
      </c>
      <c r="Q41" s="170">
        <v>7.7790020000000002</v>
      </c>
      <c r="R41" s="170">
        <v>5.8657599999999999</v>
      </c>
      <c r="S41" s="170">
        <v>7.1979879999999996</v>
      </c>
      <c r="T41" s="170">
        <v>8.2915460000000003</v>
      </c>
      <c r="U41" s="170">
        <v>8.460286</v>
      </c>
      <c r="V41" s="170">
        <v>8.5240849999999995</v>
      </c>
      <c r="W41" s="170">
        <v>8.5411009999999994</v>
      </c>
      <c r="X41" s="170">
        <v>8.3164069999999999</v>
      </c>
      <c r="Y41" s="170">
        <v>8.0013620000000003</v>
      </c>
      <c r="Z41" s="170">
        <v>7.8554209999999998</v>
      </c>
      <c r="AA41" s="170">
        <v>7.723325</v>
      </c>
      <c r="AB41" s="170">
        <v>7.8235749999999999</v>
      </c>
      <c r="AC41" s="170">
        <v>8.5531550000000003</v>
      </c>
      <c r="AD41" s="170">
        <v>8.8393800000000002</v>
      </c>
      <c r="AE41" s="170">
        <v>9.0807749999999992</v>
      </c>
      <c r="AF41" s="170">
        <v>9.3616659999999996</v>
      </c>
      <c r="AG41" s="170">
        <v>9.2970620000000004</v>
      </c>
      <c r="AH41" s="170">
        <v>9.1823250000000005</v>
      </c>
      <c r="AI41" s="170">
        <v>8.9324600000000007</v>
      </c>
      <c r="AJ41" s="170">
        <v>9.0269370000000002</v>
      </c>
      <c r="AK41" s="170">
        <v>9.0210779999999993</v>
      </c>
      <c r="AL41" s="170">
        <v>8.8794160000000009</v>
      </c>
      <c r="AM41" s="170">
        <v>8.0618730000000003</v>
      </c>
      <c r="AN41" s="170">
        <v>8.6501760000000001</v>
      </c>
      <c r="AO41" s="170">
        <v>9.0051249999999996</v>
      </c>
      <c r="AP41" s="170">
        <v>8.7987420000000007</v>
      </c>
      <c r="AQ41" s="170">
        <v>9.1191099999999992</v>
      </c>
      <c r="AR41" s="170">
        <v>9.075113</v>
      </c>
      <c r="AS41" s="170">
        <v>8.8115620000000003</v>
      </c>
      <c r="AT41" s="170">
        <v>9.1153639999999996</v>
      </c>
      <c r="AU41" s="170">
        <v>8.8466349999999991</v>
      </c>
      <c r="AV41" s="170">
        <v>8.8067969999999995</v>
      </c>
      <c r="AW41" s="170">
        <v>8.8268369999999994</v>
      </c>
      <c r="AX41" s="170">
        <v>8.5959120000000002</v>
      </c>
      <c r="AY41" s="170">
        <v>8.2824650000000002</v>
      </c>
      <c r="AZ41" s="170">
        <v>8.7148420000000009</v>
      </c>
      <c r="BA41" s="170">
        <v>9.0068070000000002</v>
      </c>
      <c r="BB41" s="170">
        <v>8.9959919999999993</v>
      </c>
      <c r="BC41" s="170">
        <v>9.1048770000000001</v>
      </c>
      <c r="BD41" s="170">
        <v>9.2788400000000006</v>
      </c>
      <c r="BE41" s="170">
        <v>9.0134080000000001</v>
      </c>
      <c r="BF41" s="170">
        <v>9.2992460000000001</v>
      </c>
      <c r="BG41" s="170">
        <v>8.5287333332999999</v>
      </c>
      <c r="BH41" s="170">
        <v>8.8604725805999998</v>
      </c>
      <c r="BI41" s="236">
        <v>8.8650280000000006</v>
      </c>
      <c r="BJ41" s="236">
        <v>8.6455769999999994</v>
      </c>
      <c r="BK41" s="236">
        <v>8.2209179999999993</v>
      </c>
      <c r="BL41" s="236">
        <v>8.6130849999999999</v>
      </c>
      <c r="BM41" s="236">
        <v>8.9221009999999996</v>
      </c>
      <c r="BN41" s="236">
        <v>8.8324119999999997</v>
      </c>
      <c r="BO41" s="236">
        <v>9.0316729999999996</v>
      </c>
      <c r="BP41" s="236">
        <v>9.1554819999999992</v>
      </c>
      <c r="BQ41" s="236">
        <v>9.0062259999999998</v>
      </c>
      <c r="BR41" s="236">
        <v>9.1956249999999997</v>
      </c>
      <c r="BS41" s="236">
        <v>8.9011069999999997</v>
      </c>
      <c r="BT41" s="236">
        <v>8.7815139999999996</v>
      </c>
      <c r="BU41" s="236">
        <v>8.7428869999999996</v>
      </c>
      <c r="BV41" s="236">
        <v>8.6100209999999997</v>
      </c>
    </row>
    <row r="42" spans="1:74" ht="11.15" customHeight="1" x14ac:dyDescent="0.25">
      <c r="A42" s="48" t="s">
        <v>854</v>
      </c>
      <c r="B42" s="475" t="s">
        <v>855</v>
      </c>
      <c r="C42" s="170">
        <v>0.86010206452000004</v>
      </c>
      <c r="D42" s="170">
        <v>0.96162400000000003</v>
      </c>
      <c r="E42" s="170">
        <v>0.91354545161</v>
      </c>
      <c r="F42" s="170">
        <v>0.92837066667000001</v>
      </c>
      <c r="G42" s="170">
        <v>0.98705093548</v>
      </c>
      <c r="H42" s="170">
        <v>0.99393566667</v>
      </c>
      <c r="I42" s="170">
        <v>0.96517125806000004</v>
      </c>
      <c r="J42" s="170">
        <v>0.95772558065000002</v>
      </c>
      <c r="K42" s="170">
        <v>0.923678</v>
      </c>
      <c r="L42" s="170">
        <v>0.97325090322999996</v>
      </c>
      <c r="M42" s="170">
        <v>0.98221800000000004</v>
      </c>
      <c r="N42" s="170">
        <v>0.94627480644999995</v>
      </c>
      <c r="O42" s="170">
        <v>0.92038364516000004</v>
      </c>
      <c r="P42" s="170">
        <v>0.90230603448000002</v>
      </c>
      <c r="Q42" s="170">
        <v>0.73641067741999999</v>
      </c>
      <c r="R42" s="170">
        <v>0.54013033333000005</v>
      </c>
      <c r="S42" s="170">
        <v>0.75485122580999997</v>
      </c>
      <c r="T42" s="170">
        <v>0.89922100000000005</v>
      </c>
      <c r="U42" s="170">
        <v>0.86821248387000005</v>
      </c>
      <c r="V42" s="170">
        <v>0.85834361290000005</v>
      </c>
      <c r="W42" s="170">
        <v>0.87976666667000003</v>
      </c>
      <c r="X42" s="170">
        <v>0.81801429031999995</v>
      </c>
      <c r="Y42" s="170">
        <v>0.86814876666999996</v>
      </c>
      <c r="Z42" s="170">
        <v>0.85474429031999999</v>
      </c>
      <c r="AA42" s="170">
        <v>0.75742238709999998</v>
      </c>
      <c r="AB42" s="170">
        <v>0.78833064285999999</v>
      </c>
      <c r="AC42" s="170">
        <v>0.89551938710000001</v>
      </c>
      <c r="AD42" s="170">
        <v>0.87350386667000002</v>
      </c>
      <c r="AE42" s="170">
        <v>0.95608406452000005</v>
      </c>
      <c r="AF42" s="170">
        <v>0.96831116666999995</v>
      </c>
      <c r="AG42" s="170">
        <v>0.96420154839000005</v>
      </c>
      <c r="AH42" s="170">
        <v>0.93434364516000001</v>
      </c>
      <c r="AI42" s="170">
        <v>0.91256519999999997</v>
      </c>
      <c r="AJ42" s="170">
        <v>0.97539735484000001</v>
      </c>
      <c r="AK42" s="170">
        <v>0.95856473333000003</v>
      </c>
      <c r="AL42" s="170">
        <v>0.92180819354999999</v>
      </c>
      <c r="AM42" s="170">
        <v>0.84006377419</v>
      </c>
      <c r="AN42" s="170">
        <v>0.86559457142999996</v>
      </c>
      <c r="AO42" s="170">
        <v>0.92607948387000005</v>
      </c>
      <c r="AP42" s="170">
        <v>0.89147103333</v>
      </c>
      <c r="AQ42" s="170">
        <v>0.93706951613</v>
      </c>
      <c r="AR42" s="170">
        <v>0.96562546667000004</v>
      </c>
      <c r="AS42" s="170">
        <v>0.90549058064999999</v>
      </c>
      <c r="AT42" s="170">
        <v>0.95934264516000001</v>
      </c>
      <c r="AU42" s="170">
        <v>0.89654643332999995</v>
      </c>
      <c r="AV42" s="170">
        <v>0.94934277419000002</v>
      </c>
      <c r="AW42" s="170">
        <v>0.94329686667000001</v>
      </c>
      <c r="AX42" s="170">
        <v>0.89379283871000004</v>
      </c>
      <c r="AY42" s="170">
        <v>0.87869309676999996</v>
      </c>
      <c r="AZ42" s="170">
        <v>0.88177296428999996</v>
      </c>
      <c r="BA42" s="170">
        <v>0.93369290322999998</v>
      </c>
      <c r="BB42" s="170">
        <v>0.90339000000000003</v>
      </c>
      <c r="BC42" s="170">
        <v>0.94473448387000003</v>
      </c>
      <c r="BD42" s="170">
        <v>0.97611360000000003</v>
      </c>
      <c r="BE42" s="170">
        <v>0.92122919354999999</v>
      </c>
      <c r="BF42" s="170">
        <v>0.97512274194000004</v>
      </c>
      <c r="BG42" s="170">
        <v>0.88557392381</v>
      </c>
      <c r="BH42" s="170">
        <v>0.95993483223999998</v>
      </c>
      <c r="BI42" s="236">
        <v>0.93988989999999994</v>
      </c>
      <c r="BJ42" s="236">
        <v>0.89906390000000003</v>
      </c>
      <c r="BK42" s="236">
        <v>0.84711709999999996</v>
      </c>
      <c r="BL42" s="236">
        <v>0.89628459999999999</v>
      </c>
      <c r="BM42" s="236">
        <v>0.9178771</v>
      </c>
      <c r="BN42" s="236">
        <v>0.89609919999999998</v>
      </c>
      <c r="BO42" s="236">
        <v>0.92429079999999997</v>
      </c>
      <c r="BP42" s="236">
        <v>0.97902449999999996</v>
      </c>
      <c r="BQ42" s="236">
        <v>0.94401729999999995</v>
      </c>
      <c r="BR42" s="236">
        <v>0.96692219999999995</v>
      </c>
      <c r="BS42" s="236">
        <v>0.92169020000000002</v>
      </c>
      <c r="BT42" s="236">
        <v>0.90866449999999999</v>
      </c>
      <c r="BU42" s="236">
        <v>0.91924720000000004</v>
      </c>
      <c r="BV42" s="236">
        <v>0.88998630000000001</v>
      </c>
    </row>
    <row r="43" spans="1:74" ht="11.15" customHeight="1" x14ac:dyDescent="0.25">
      <c r="A43" s="48" t="s">
        <v>489</v>
      </c>
      <c r="B43" s="475" t="s">
        <v>369</v>
      </c>
      <c r="C43" s="170">
        <v>1.6210279999999999</v>
      </c>
      <c r="D43" s="170">
        <v>1.60669</v>
      </c>
      <c r="E43" s="170">
        <v>1.7113229999999999</v>
      </c>
      <c r="F43" s="170">
        <v>1.7556609999999999</v>
      </c>
      <c r="G43" s="170">
        <v>1.7730669999999999</v>
      </c>
      <c r="H43" s="170">
        <v>1.801695</v>
      </c>
      <c r="I43" s="170">
        <v>1.8469690000000001</v>
      </c>
      <c r="J43" s="170">
        <v>1.841442</v>
      </c>
      <c r="K43" s="170">
        <v>1.7024550000000001</v>
      </c>
      <c r="L43" s="170">
        <v>1.7267969999999999</v>
      </c>
      <c r="M43" s="170">
        <v>1.7109300000000001</v>
      </c>
      <c r="N43" s="170">
        <v>1.8092330000000001</v>
      </c>
      <c r="O43" s="170">
        <v>1.672723</v>
      </c>
      <c r="P43" s="170">
        <v>1.619013</v>
      </c>
      <c r="Q43" s="170">
        <v>1.3877360000000001</v>
      </c>
      <c r="R43" s="170">
        <v>0.67801299999999998</v>
      </c>
      <c r="S43" s="170">
        <v>0.59705299999999994</v>
      </c>
      <c r="T43" s="170">
        <v>0.78411399999999998</v>
      </c>
      <c r="U43" s="170">
        <v>0.96757700000000002</v>
      </c>
      <c r="V43" s="170">
        <v>1.015676</v>
      </c>
      <c r="W43" s="170">
        <v>0.92109600000000003</v>
      </c>
      <c r="X43" s="170">
        <v>1.0057449999999999</v>
      </c>
      <c r="Y43" s="170">
        <v>1.1295839999999999</v>
      </c>
      <c r="Z43" s="170">
        <v>1.148334</v>
      </c>
      <c r="AA43" s="170">
        <v>1.1310610000000001</v>
      </c>
      <c r="AB43" s="170">
        <v>1.0867990000000001</v>
      </c>
      <c r="AC43" s="170">
        <v>1.1500570000000001</v>
      </c>
      <c r="AD43" s="170">
        <v>1.2920510000000001</v>
      </c>
      <c r="AE43" s="170">
        <v>1.291709</v>
      </c>
      <c r="AF43" s="170">
        <v>1.4260740000000001</v>
      </c>
      <c r="AG43" s="170">
        <v>1.501371</v>
      </c>
      <c r="AH43" s="170">
        <v>1.5634710000000001</v>
      </c>
      <c r="AI43" s="170">
        <v>1.4848399999999999</v>
      </c>
      <c r="AJ43" s="170">
        <v>1.466753</v>
      </c>
      <c r="AK43" s="170">
        <v>1.5070250000000001</v>
      </c>
      <c r="AL43" s="170">
        <v>1.5174319999999999</v>
      </c>
      <c r="AM43" s="170">
        <v>1.4183330000000001</v>
      </c>
      <c r="AN43" s="170">
        <v>1.4180699999999999</v>
      </c>
      <c r="AO43" s="170">
        <v>1.520051</v>
      </c>
      <c r="AP43" s="170">
        <v>1.547018</v>
      </c>
      <c r="AQ43" s="170">
        <v>1.5911839999999999</v>
      </c>
      <c r="AR43" s="170">
        <v>1.685743</v>
      </c>
      <c r="AS43" s="170">
        <v>1.6025430000000001</v>
      </c>
      <c r="AT43" s="170">
        <v>1.6536759999999999</v>
      </c>
      <c r="AU43" s="170">
        <v>1.5342340000000001</v>
      </c>
      <c r="AV43" s="170">
        <v>1.558341</v>
      </c>
      <c r="AW43" s="170">
        <v>1.5844929999999999</v>
      </c>
      <c r="AX43" s="170">
        <v>1.5927659999999999</v>
      </c>
      <c r="AY43" s="170">
        <v>1.509816</v>
      </c>
      <c r="AZ43" s="170">
        <v>1.5202469999999999</v>
      </c>
      <c r="BA43" s="170">
        <v>1.6062339999999999</v>
      </c>
      <c r="BB43" s="170">
        <v>1.6147750000000001</v>
      </c>
      <c r="BC43" s="170">
        <v>1.6731400000000001</v>
      </c>
      <c r="BD43" s="170">
        <v>1.734864</v>
      </c>
      <c r="BE43" s="170">
        <v>1.769876</v>
      </c>
      <c r="BF43" s="170">
        <v>1.7097519999999999</v>
      </c>
      <c r="BG43" s="170">
        <v>1.7151666667000001</v>
      </c>
      <c r="BH43" s="170">
        <v>1.6519138710000001</v>
      </c>
      <c r="BI43" s="236">
        <v>1.7342869999999999</v>
      </c>
      <c r="BJ43" s="236">
        <v>1.7556259999999999</v>
      </c>
      <c r="BK43" s="236">
        <v>1.643767</v>
      </c>
      <c r="BL43" s="236">
        <v>1.62774</v>
      </c>
      <c r="BM43" s="236">
        <v>1.6871750000000001</v>
      </c>
      <c r="BN43" s="236">
        <v>1.7179899999999999</v>
      </c>
      <c r="BO43" s="236">
        <v>1.7339310000000001</v>
      </c>
      <c r="BP43" s="236">
        <v>1.8511599999999999</v>
      </c>
      <c r="BQ43" s="236">
        <v>1.8554170000000001</v>
      </c>
      <c r="BR43" s="236">
        <v>1.880355</v>
      </c>
      <c r="BS43" s="236">
        <v>1.7539689999999999</v>
      </c>
      <c r="BT43" s="236">
        <v>1.764178</v>
      </c>
      <c r="BU43" s="236">
        <v>1.745028</v>
      </c>
      <c r="BV43" s="236">
        <v>1.741466</v>
      </c>
    </row>
    <row r="44" spans="1:74" ht="11.15" customHeight="1" x14ac:dyDescent="0.25">
      <c r="A44" s="48" t="s">
        <v>490</v>
      </c>
      <c r="B44" s="475" t="s">
        <v>381</v>
      </c>
      <c r="C44" s="170">
        <v>4.3274600000000003</v>
      </c>
      <c r="D44" s="170">
        <v>4.307328</v>
      </c>
      <c r="E44" s="170">
        <v>4.1841280000000003</v>
      </c>
      <c r="F44" s="170">
        <v>4.1195950000000003</v>
      </c>
      <c r="G44" s="170">
        <v>4.1096599999999999</v>
      </c>
      <c r="H44" s="170">
        <v>3.993214</v>
      </c>
      <c r="I44" s="170">
        <v>3.9111980000000002</v>
      </c>
      <c r="J44" s="170">
        <v>4.0294759999999998</v>
      </c>
      <c r="K44" s="170">
        <v>3.9205559999999999</v>
      </c>
      <c r="L44" s="170">
        <v>4.2242249999999997</v>
      </c>
      <c r="M44" s="170">
        <v>4.2014529999999999</v>
      </c>
      <c r="N44" s="170">
        <v>3.9271090000000002</v>
      </c>
      <c r="O44" s="170">
        <v>4.0243989999999998</v>
      </c>
      <c r="P44" s="170">
        <v>4.0796070000000002</v>
      </c>
      <c r="Q44" s="170">
        <v>3.9609399999999999</v>
      </c>
      <c r="R44" s="170">
        <v>3.5280629999999999</v>
      </c>
      <c r="S44" s="170">
        <v>3.4462429999999999</v>
      </c>
      <c r="T44" s="170">
        <v>3.494602</v>
      </c>
      <c r="U44" s="170">
        <v>3.614649</v>
      </c>
      <c r="V44" s="170">
        <v>3.6677569999999999</v>
      </c>
      <c r="W44" s="170">
        <v>3.8139669999999999</v>
      </c>
      <c r="X44" s="170">
        <v>4.0364769999999996</v>
      </c>
      <c r="Y44" s="170">
        <v>3.879454</v>
      </c>
      <c r="Z44" s="170">
        <v>3.8882089999999998</v>
      </c>
      <c r="AA44" s="170">
        <v>3.9364659999999998</v>
      </c>
      <c r="AB44" s="170">
        <v>3.9684219999999999</v>
      </c>
      <c r="AC44" s="170">
        <v>4.0771480000000002</v>
      </c>
      <c r="AD44" s="170">
        <v>4.0483609999999999</v>
      </c>
      <c r="AE44" s="170">
        <v>3.90015</v>
      </c>
      <c r="AF44" s="170">
        <v>3.9457260000000001</v>
      </c>
      <c r="AG44" s="170">
        <v>3.674569</v>
      </c>
      <c r="AH44" s="170">
        <v>3.9843839999999999</v>
      </c>
      <c r="AI44" s="170">
        <v>4.0319989999999999</v>
      </c>
      <c r="AJ44" s="170">
        <v>3.9673919999999998</v>
      </c>
      <c r="AK44" s="170">
        <v>4.1903800000000002</v>
      </c>
      <c r="AL44" s="170">
        <v>3.9501110000000001</v>
      </c>
      <c r="AM44" s="170">
        <v>4.1287419999999999</v>
      </c>
      <c r="AN44" s="170">
        <v>4.3648769999999999</v>
      </c>
      <c r="AO44" s="170">
        <v>4.1832260000000003</v>
      </c>
      <c r="AP44" s="170">
        <v>3.9756010000000002</v>
      </c>
      <c r="AQ44" s="170">
        <v>3.8757510000000002</v>
      </c>
      <c r="AR44" s="170">
        <v>4.0492489999999997</v>
      </c>
      <c r="AS44" s="170">
        <v>3.72153</v>
      </c>
      <c r="AT44" s="170">
        <v>3.9404870000000001</v>
      </c>
      <c r="AU44" s="170">
        <v>4.0874629999999996</v>
      </c>
      <c r="AV44" s="170">
        <v>4.1628230000000004</v>
      </c>
      <c r="AW44" s="170">
        <v>4.0594900000000003</v>
      </c>
      <c r="AX44" s="170">
        <v>3.7927200000000001</v>
      </c>
      <c r="AY44" s="170">
        <v>3.9016310000000001</v>
      </c>
      <c r="AZ44" s="170">
        <v>4.0182099999999998</v>
      </c>
      <c r="BA44" s="170">
        <v>4.1032450000000003</v>
      </c>
      <c r="BB44" s="170">
        <v>3.9000979999999998</v>
      </c>
      <c r="BC44" s="170">
        <v>3.9297949999999999</v>
      </c>
      <c r="BD44" s="170">
        <v>3.9582980000000001</v>
      </c>
      <c r="BE44" s="170">
        <v>3.6475759999999999</v>
      </c>
      <c r="BF44" s="170">
        <v>4.1338030000000003</v>
      </c>
      <c r="BG44" s="170">
        <v>3.9485666667000001</v>
      </c>
      <c r="BH44" s="170">
        <v>4.0460698387000003</v>
      </c>
      <c r="BI44" s="236">
        <v>4.0609299999999999</v>
      </c>
      <c r="BJ44" s="236">
        <v>3.893373</v>
      </c>
      <c r="BK44" s="236">
        <v>4.1485370000000001</v>
      </c>
      <c r="BL44" s="236">
        <v>4.1618930000000001</v>
      </c>
      <c r="BM44" s="236">
        <v>3.9258500000000001</v>
      </c>
      <c r="BN44" s="236">
        <v>4.0687499999999996</v>
      </c>
      <c r="BO44" s="236">
        <v>4.0074839999999998</v>
      </c>
      <c r="BP44" s="236">
        <v>3.8291119999999998</v>
      </c>
      <c r="BQ44" s="236">
        <v>3.7837269999999998</v>
      </c>
      <c r="BR44" s="236">
        <v>3.939063</v>
      </c>
      <c r="BS44" s="236">
        <v>3.9411719999999999</v>
      </c>
      <c r="BT44" s="236">
        <v>4.1710739999999999</v>
      </c>
      <c r="BU44" s="236">
        <v>3.9301870000000001</v>
      </c>
      <c r="BV44" s="236">
        <v>3.915543</v>
      </c>
    </row>
    <row r="45" spans="1:74" ht="11.15" customHeight="1" x14ac:dyDescent="0.25">
      <c r="A45" s="48" t="s">
        <v>491</v>
      </c>
      <c r="B45" s="475" t="s">
        <v>382</v>
      </c>
      <c r="C45" s="170">
        <v>0.31903799999999999</v>
      </c>
      <c r="D45" s="170">
        <v>0.27938000000000002</v>
      </c>
      <c r="E45" s="170">
        <v>0.22120100000000001</v>
      </c>
      <c r="F45" s="170">
        <v>0.17707100000000001</v>
      </c>
      <c r="G45" s="170">
        <v>0.19204499999999999</v>
      </c>
      <c r="H45" s="170">
        <v>0.32213199999999997</v>
      </c>
      <c r="I45" s="170">
        <v>0.34194600000000003</v>
      </c>
      <c r="J45" s="170">
        <v>0.32911000000000001</v>
      </c>
      <c r="K45" s="170">
        <v>0.30465399999999998</v>
      </c>
      <c r="L45" s="170">
        <v>0.318859</v>
      </c>
      <c r="M45" s="170">
        <v>0.20845</v>
      </c>
      <c r="N45" s="170">
        <v>0.28409899999999999</v>
      </c>
      <c r="O45" s="170">
        <v>0.23836599999999999</v>
      </c>
      <c r="P45" s="170">
        <v>0.188162</v>
      </c>
      <c r="Q45" s="170">
        <v>9.1184000000000001E-2</v>
      </c>
      <c r="R45" s="170">
        <v>7.4344999999999994E-2</v>
      </c>
      <c r="S45" s="170">
        <v>6.1272E-2</v>
      </c>
      <c r="T45" s="170">
        <v>0.20866699999999999</v>
      </c>
      <c r="U45" s="170">
        <v>0.34600999999999998</v>
      </c>
      <c r="V45" s="170">
        <v>0.30596699999999999</v>
      </c>
      <c r="W45" s="170">
        <v>0.322328</v>
      </c>
      <c r="X45" s="170">
        <v>0.25484600000000002</v>
      </c>
      <c r="Y45" s="170">
        <v>0.20774799999999999</v>
      </c>
      <c r="Z45" s="170">
        <v>0.194439</v>
      </c>
      <c r="AA45" s="170">
        <v>0.24721699999999999</v>
      </c>
      <c r="AB45" s="170">
        <v>0.25467400000000001</v>
      </c>
      <c r="AC45" s="170">
        <v>0.28020800000000001</v>
      </c>
      <c r="AD45" s="170">
        <v>0.138266</v>
      </c>
      <c r="AE45" s="170">
        <v>0.26317600000000002</v>
      </c>
      <c r="AF45" s="170">
        <v>0.34643299999999999</v>
      </c>
      <c r="AG45" s="170">
        <v>0.35082400000000002</v>
      </c>
      <c r="AH45" s="170">
        <v>0.34384300000000001</v>
      </c>
      <c r="AI45" s="170">
        <v>0.341256</v>
      </c>
      <c r="AJ45" s="170">
        <v>0.35684300000000002</v>
      </c>
      <c r="AK45" s="170">
        <v>0.409916</v>
      </c>
      <c r="AL45" s="170">
        <v>0.43209399999999998</v>
      </c>
      <c r="AM45" s="170">
        <v>0.30448599999999998</v>
      </c>
      <c r="AN45" s="170">
        <v>0.32711499999999999</v>
      </c>
      <c r="AO45" s="170">
        <v>0.36624200000000001</v>
      </c>
      <c r="AP45" s="170">
        <v>0.25531399999999999</v>
      </c>
      <c r="AQ45" s="170">
        <v>0.32062200000000002</v>
      </c>
      <c r="AR45" s="170">
        <v>0.31841399999999997</v>
      </c>
      <c r="AS45" s="170">
        <v>0.31223400000000001</v>
      </c>
      <c r="AT45" s="170">
        <v>0.37602600000000003</v>
      </c>
      <c r="AU45" s="170">
        <v>0.46470299999999998</v>
      </c>
      <c r="AV45" s="170">
        <v>0.27733400000000002</v>
      </c>
      <c r="AW45" s="170">
        <v>0.359348</v>
      </c>
      <c r="AX45" s="170">
        <v>0.27338499999999999</v>
      </c>
      <c r="AY45" s="170">
        <v>0.27857399999999999</v>
      </c>
      <c r="AZ45" s="170">
        <v>0.364784</v>
      </c>
      <c r="BA45" s="170">
        <v>0.247888</v>
      </c>
      <c r="BB45" s="170">
        <v>0.17558499999999999</v>
      </c>
      <c r="BC45" s="170">
        <v>0.22273100000000001</v>
      </c>
      <c r="BD45" s="170">
        <v>0.261152</v>
      </c>
      <c r="BE45" s="170">
        <v>0.26102500000000001</v>
      </c>
      <c r="BF45" s="170">
        <v>0.32615699999999997</v>
      </c>
      <c r="BG45" s="170">
        <v>0.21379999999999999</v>
      </c>
      <c r="BH45" s="170">
        <v>0.30273319355</v>
      </c>
      <c r="BI45" s="236">
        <v>0.26969650000000001</v>
      </c>
      <c r="BJ45" s="236">
        <v>0.23832590000000001</v>
      </c>
      <c r="BK45" s="236">
        <v>0.2181361</v>
      </c>
      <c r="BL45" s="236">
        <v>0.24613599999999999</v>
      </c>
      <c r="BM45" s="236">
        <v>0.20283770000000001</v>
      </c>
      <c r="BN45" s="236">
        <v>0.2104142</v>
      </c>
      <c r="BO45" s="236">
        <v>0.23007430000000001</v>
      </c>
      <c r="BP45" s="236">
        <v>0.2033093</v>
      </c>
      <c r="BQ45" s="236">
        <v>0.1892336</v>
      </c>
      <c r="BR45" s="236">
        <v>0.20400090000000001</v>
      </c>
      <c r="BS45" s="236">
        <v>0.22204189999999999</v>
      </c>
      <c r="BT45" s="236">
        <v>0.24175579999999999</v>
      </c>
      <c r="BU45" s="236">
        <v>0.2383477</v>
      </c>
      <c r="BV45" s="236">
        <v>0.22397159999999999</v>
      </c>
    </row>
    <row r="46" spans="1:74" ht="11.15" customHeight="1" x14ac:dyDescent="0.25">
      <c r="A46" s="48" t="s">
        <v>719</v>
      </c>
      <c r="B46" s="475" t="s">
        <v>927</v>
      </c>
      <c r="C46" s="170">
        <v>1.7616289999999999</v>
      </c>
      <c r="D46" s="170">
        <v>1.5595730000000001</v>
      </c>
      <c r="E46" s="170">
        <v>1.706361</v>
      </c>
      <c r="F46" s="170">
        <v>1.8423909999999999</v>
      </c>
      <c r="G46" s="170">
        <v>1.9298599999999999</v>
      </c>
      <c r="H46" s="170">
        <v>2.0836890000000001</v>
      </c>
      <c r="I46" s="170">
        <v>2.2342330000000001</v>
      </c>
      <c r="J46" s="170">
        <v>2.1664940000000001</v>
      </c>
      <c r="K46" s="170">
        <v>1.983959</v>
      </c>
      <c r="L46" s="170">
        <v>1.8322270000000001</v>
      </c>
      <c r="M46" s="170">
        <v>1.903006</v>
      </c>
      <c r="N46" s="170">
        <v>1.8740859999999999</v>
      </c>
      <c r="O46" s="170">
        <v>1.7582850000000001</v>
      </c>
      <c r="P46" s="170">
        <v>1.6637839999999999</v>
      </c>
      <c r="Q46" s="170">
        <v>1.6377949999999999</v>
      </c>
      <c r="R46" s="170">
        <v>1.570816</v>
      </c>
      <c r="S46" s="170">
        <v>1.640036</v>
      </c>
      <c r="T46" s="170">
        <v>1.8455299999999999</v>
      </c>
      <c r="U46" s="170">
        <v>1.9170579999999999</v>
      </c>
      <c r="V46" s="170">
        <v>1.9920629999999999</v>
      </c>
      <c r="W46" s="170">
        <v>1.8448040000000001</v>
      </c>
      <c r="X46" s="170">
        <v>1.733768</v>
      </c>
      <c r="Y46" s="170">
        <v>1.744516</v>
      </c>
      <c r="Z46" s="170">
        <v>1.640064</v>
      </c>
      <c r="AA46" s="170">
        <v>1.635591</v>
      </c>
      <c r="AB46" s="170">
        <v>1.3658110000000001</v>
      </c>
      <c r="AC46" s="170">
        <v>1.5959179999999999</v>
      </c>
      <c r="AD46" s="170">
        <v>1.754845</v>
      </c>
      <c r="AE46" s="170">
        <v>2.0039020000000001</v>
      </c>
      <c r="AF46" s="170">
        <v>2.092457</v>
      </c>
      <c r="AG46" s="170">
        <v>1.9539310000000001</v>
      </c>
      <c r="AH46" s="170">
        <v>2.064746</v>
      </c>
      <c r="AI46" s="170">
        <v>1.9205220000000001</v>
      </c>
      <c r="AJ46" s="170">
        <v>1.8423210000000001</v>
      </c>
      <c r="AK46" s="170">
        <v>1.8090520000000001</v>
      </c>
      <c r="AL46" s="170">
        <v>1.788286</v>
      </c>
      <c r="AM46" s="170">
        <v>1.595785</v>
      </c>
      <c r="AN46" s="170">
        <v>1.5594710000000001</v>
      </c>
      <c r="AO46" s="170">
        <v>1.6634720000000001</v>
      </c>
      <c r="AP46" s="170">
        <v>1.7239660000000001</v>
      </c>
      <c r="AQ46" s="170">
        <v>1.746604</v>
      </c>
      <c r="AR46" s="170">
        <v>1.8615999999999999</v>
      </c>
      <c r="AS46" s="170">
        <v>1.9601109999999999</v>
      </c>
      <c r="AT46" s="170">
        <v>2.0003820000000001</v>
      </c>
      <c r="AU46" s="170">
        <v>1.865915</v>
      </c>
      <c r="AV46" s="170">
        <v>1.7779419999999999</v>
      </c>
      <c r="AW46" s="170">
        <v>1.770556</v>
      </c>
      <c r="AX46" s="170">
        <v>1.5669420000000001</v>
      </c>
      <c r="AY46" s="170">
        <v>1.488478</v>
      </c>
      <c r="AZ46" s="170">
        <v>1.5217309999999999</v>
      </c>
      <c r="BA46" s="170">
        <v>1.572581</v>
      </c>
      <c r="BB46" s="170">
        <v>1.781264</v>
      </c>
      <c r="BC46" s="170">
        <v>1.809817</v>
      </c>
      <c r="BD46" s="170">
        <v>1.7798879999999999</v>
      </c>
      <c r="BE46" s="170">
        <v>1.7851669999999999</v>
      </c>
      <c r="BF46" s="170">
        <v>1.9348879999999999</v>
      </c>
      <c r="BG46" s="170">
        <v>1.7878887999999999</v>
      </c>
      <c r="BH46" s="170">
        <v>1.7067283</v>
      </c>
      <c r="BI46" s="236">
        <v>1.677109</v>
      </c>
      <c r="BJ46" s="236">
        <v>1.6157379999999999</v>
      </c>
      <c r="BK46" s="236">
        <v>1.5948310000000001</v>
      </c>
      <c r="BL46" s="236">
        <v>1.4596739999999999</v>
      </c>
      <c r="BM46" s="236">
        <v>1.5968370000000001</v>
      </c>
      <c r="BN46" s="236">
        <v>1.6630990000000001</v>
      </c>
      <c r="BO46" s="236">
        <v>1.769903</v>
      </c>
      <c r="BP46" s="236">
        <v>1.8799509999999999</v>
      </c>
      <c r="BQ46" s="236">
        <v>1.9337530000000001</v>
      </c>
      <c r="BR46" s="236">
        <v>1.974426</v>
      </c>
      <c r="BS46" s="236">
        <v>1.7945249999999999</v>
      </c>
      <c r="BT46" s="236">
        <v>1.665967</v>
      </c>
      <c r="BU46" s="236">
        <v>1.6499649999999999</v>
      </c>
      <c r="BV46" s="236">
        <v>1.5819510000000001</v>
      </c>
    </row>
    <row r="47" spans="1:74" ht="11.15" customHeight="1" x14ac:dyDescent="0.25">
      <c r="A47" s="48" t="s">
        <v>492</v>
      </c>
      <c r="B47" s="475" t="s">
        <v>178</v>
      </c>
      <c r="C47" s="170">
        <v>20.614982999999999</v>
      </c>
      <c r="D47" s="170">
        <v>20.283868999999999</v>
      </c>
      <c r="E47" s="170">
        <v>20.176247</v>
      </c>
      <c r="F47" s="170">
        <v>20.332601</v>
      </c>
      <c r="G47" s="170">
        <v>20.387087999999999</v>
      </c>
      <c r="H47" s="170">
        <v>20.653979</v>
      </c>
      <c r="I47" s="170">
        <v>20.734573999999999</v>
      </c>
      <c r="J47" s="170">
        <v>21.157913000000001</v>
      </c>
      <c r="K47" s="170">
        <v>20.248483</v>
      </c>
      <c r="L47" s="170">
        <v>20.713985999999998</v>
      </c>
      <c r="M47" s="170">
        <v>20.736152000000001</v>
      </c>
      <c r="N47" s="170">
        <v>20.442869000000002</v>
      </c>
      <c r="O47" s="170">
        <v>19.933385999999999</v>
      </c>
      <c r="P47" s="170">
        <v>20.132245999999999</v>
      </c>
      <c r="Q47" s="170">
        <v>18.462838000000001</v>
      </c>
      <c r="R47" s="170">
        <v>14.548503</v>
      </c>
      <c r="S47" s="170">
        <v>16.078182999999999</v>
      </c>
      <c r="T47" s="170">
        <v>17.578056</v>
      </c>
      <c r="U47" s="170">
        <v>18.381069</v>
      </c>
      <c r="V47" s="170">
        <v>18.557874000000002</v>
      </c>
      <c r="W47" s="170">
        <v>18.414828</v>
      </c>
      <c r="X47" s="170">
        <v>18.613648000000001</v>
      </c>
      <c r="Y47" s="170">
        <v>18.742515999999998</v>
      </c>
      <c r="Z47" s="170">
        <v>18.801689</v>
      </c>
      <c r="AA47" s="170">
        <v>18.814347999999999</v>
      </c>
      <c r="AB47" s="170">
        <v>17.699107999999999</v>
      </c>
      <c r="AC47" s="170">
        <v>19.132116</v>
      </c>
      <c r="AD47" s="170">
        <v>19.743698999999999</v>
      </c>
      <c r="AE47" s="170">
        <v>20.049742999999999</v>
      </c>
      <c r="AF47" s="170">
        <v>20.585872999999999</v>
      </c>
      <c r="AG47" s="170">
        <v>20.171831000000001</v>
      </c>
      <c r="AH47" s="170">
        <v>20.572572999999998</v>
      </c>
      <c r="AI47" s="170">
        <v>20.138569</v>
      </c>
      <c r="AJ47" s="170">
        <v>20.37715</v>
      </c>
      <c r="AK47" s="170">
        <v>20.572648000000001</v>
      </c>
      <c r="AL47" s="170">
        <v>20.656690000000001</v>
      </c>
      <c r="AM47" s="170">
        <v>19.613111</v>
      </c>
      <c r="AN47" s="170">
        <v>20.190412999999999</v>
      </c>
      <c r="AO47" s="170">
        <v>20.483485999999999</v>
      </c>
      <c r="AP47" s="170">
        <v>19.727340999999999</v>
      </c>
      <c r="AQ47" s="170">
        <v>19.839566999999999</v>
      </c>
      <c r="AR47" s="170">
        <v>20.433236999999998</v>
      </c>
      <c r="AS47" s="170">
        <v>19.925560999999998</v>
      </c>
      <c r="AT47" s="170">
        <v>20.265028999999998</v>
      </c>
      <c r="AU47" s="170">
        <v>20.129058000000001</v>
      </c>
      <c r="AV47" s="170">
        <v>20.006618</v>
      </c>
      <c r="AW47" s="170">
        <v>20.214213999999998</v>
      </c>
      <c r="AX47" s="170">
        <v>19.327209</v>
      </c>
      <c r="AY47" s="170">
        <v>19.149204000000001</v>
      </c>
      <c r="AZ47" s="170">
        <v>19.758786000000001</v>
      </c>
      <c r="BA47" s="170">
        <v>20.082773</v>
      </c>
      <c r="BB47" s="170">
        <v>20.036801000000001</v>
      </c>
      <c r="BC47" s="170">
        <v>20.395605</v>
      </c>
      <c r="BD47" s="170">
        <v>20.715788</v>
      </c>
      <c r="BE47" s="170">
        <v>20.124355999999999</v>
      </c>
      <c r="BF47" s="170">
        <v>20.881052</v>
      </c>
      <c r="BG47" s="170">
        <v>19.705406175</v>
      </c>
      <c r="BH47" s="170">
        <v>20.212976503</v>
      </c>
      <c r="BI47" s="236">
        <v>20.460629999999998</v>
      </c>
      <c r="BJ47" s="236">
        <v>20.204139999999999</v>
      </c>
      <c r="BK47" s="236">
        <v>20.00311</v>
      </c>
      <c r="BL47" s="236">
        <v>20.107189999999999</v>
      </c>
      <c r="BM47" s="236">
        <v>20.20309</v>
      </c>
      <c r="BN47" s="236">
        <v>20.268730000000001</v>
      </c>
      <c r="BO47" s="236">
        <v>20.292269999999998</v>
      </c>
      <c r="BP47" s="236">
        <v>20.575030000000002</v>
      </c>
      <c r="BQ47" s="236">
        <v>20.433039999999998</v>
      </c>
      <c r="BR47" s="236">
        <v>20.831109999999999</v>
      </c>
      <c r="BS47" s="236">
        <v>20.320060000000002</v>
      </c>
      <c r="BT47" s="236">
        <v>20.500029999999999</v>
      </c>
      <c r="BU47" s="236">
        <v>20.36055</v>
      </c>
      <c r="BV47" s="236">
        <v>20.308350000000001</v>
      </c>
    </row>
    <row r="48" spans="1:74" ht="11.15" customHeight="1" x14ac:dyDescent="0.25">
      <c r="A48" s="48"/>
      <c r="B48" s="32"/>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590"/>
      <c r="AN48" s="49"/>
      <c r="AO48" s="49"/>
      <c r="AP48" s="49"/>
      <c r="AQ48" s="49"/>
      <c r="AR48" s="49"/>
      <c r="AS48" s="49"/>
      <c r="AT48" s="49"/>
      <c r="AU48" s="49"/>
      <c r="AV48" s="49"/>
      <c r="AW48" s="49"/>
      <c r="AX48" s="555"/>
      <c r="AY48" s="555"/>
      <c r="AZ48" s="555"/>
      <c r="BA48" s="555"/>
      <c r="BB48" s="555"/>
      <c r="BC48" s="555"/>
      <c r="BD48" s="555"/>
      <c r="BE48" s="555"/>
      <c r="BF48" s="555"/>
      <c r="BG48" s="555"/>
      <c r="BH48" s="555"/>
      <c r="BI48" s="585"/>
      <c r="BJ48" s="555"/>
      <c r="BK48" s="555"/>
      <c r="BL48" s="239"/>
      <c r="BM48" s="239"/>
      <c r="BN48" s="239"/>
      <c r="BO48" s="239"/>
      <c r="BP48" s="239"/>
      <c r="BQ48" s="239"/>
      <c r="BR48" s="239"/>
      <c r="BS48" s="239"/>
      <c r="BT48" s="239"/>
      <c r="BU48" s="239"/>
      <c r="BV48" s="239"/>
    </row>
    <row r="49" spans="1:74" ht="11.15" customHeight="1" x14ac:dyDescent="0.25">
      <c r="A49" s="48" t="s">
        <v>720</v>
      </c>
      <c r="B49" s="139" t="s">
        <v>935</v>
      </c>
      <c r="C49" s="170">
        <v>1.785792</v>
      </c>
      <c r="D49" s="170">
        <v>0.452177</v>
      </c>
      <c r="E49" s="170">
        <v>0.95933100000000004</v>
      </c>
      <c r="F49" s="170">
        <v>1.1425749999999999</v>
      </c>
      <c r="G49" s="170">
        <v>1.6549480000000001</v>
      </c>
      <c r="H49" s="170">
        <v>0.72049300000000005</v>
      </c>
      <c r="I49" s="170">
        <v>1.5167109999999999</v>
      </c>
      <c r="J49" s="170">
        <v>0.94897299999999996</v>
      </c>
      <c r="K49" s="170">
        <v>3.9948999999999998E-2</v>
      </c>
      <c r="L49" s="170">
        <v>-0.44015900000000002</v>
      </c>
      <c r="M49" s="170">
        <v>-0.63806200000000002</v>
      </c>
      <c r="N49" s="170">
        <v>-0.17128499999999999</v>
      </c>
      <c r="O49" s="170">
        <v>-0.64861599999999997</v>
      </c>
      <c r="P49" s="170">
        <v>-1.107782</v>
      </c>
      <c r="Q49" s="170">
        <v>-1.1616299999999999</v>
      </c>
      <c r="R49" s="170">
        <v>-1.112441</v>
      </c>
      <c r="S49" s="170">
        <v>0.65037</v>
      </c>
      <c r="T49" s="170">
        <v>0.75958400000000004</v>
      </c>
      <c r="U49" s="170">
        <v>-0.63907700000000001</v>
      </c>
      <c r="V49" s="170">
        <v>-1.1004799999999999</v>
      </c>
      <c r="W49" s="170">
        <v>-0.75623799999999997</v>
      </c>
      <c r="X49" s="170">
        <v>-1.013218</v>
      </c>
      <c r="Y49" s="170">
        <v>-0.29715799999999998</v>
      </c>
      <c r="Z49" s="170">
        <v>-1.1856709999999999</v>
      </c>
      <c r="AA49" s="170">
        <v>-0.50065700000000002</v>
      </c>
      <c r="AB49" s="170">
        <v>0.35670400000000002</v>
      </c>
      <c r="AC49" s="170">
        <v>0.43112299999999998</v>
      </c>
      <c r="AD49" s="170">
        <v>-0.44062099999999998</v>
      </c>
      <c r="AE49" s="170">
        <v>9.8158999999999996E-2</v>
      </c>
      <c r="AF49" s="170">
        <v>-5.6323999999999999E-2</v>
      </c>
      <c r="AG49" s="170">
        <v>0.367807</v>
      </c>
      <c r="AH49" s="170">
        <v>-0.15270700000000001</v>
      </c>
      <c r="AI49" s="170">
        <v>1.1621520000000001</v>
      </c>
      <c r="AJ49" s="170">
        <v>-9.0038000000000007E-2</v>
      </c>
      <c r="AK49" s="170">
        <v>-0.71033999999999997</v>
      </c>
      <c r="AL49" s="170">
        <v>-1.160752</v>
      </c>
      <c r="AM49" s="170">
        <v>-0.51304499999999997</v>
      </c>
      <c r="AN49" s="170">
        <v>-0.278256</v>
      </c>
      <c r="AO49" s="170">
        <v>-0.62126099999999995</v>
      </c>
      <c r="AP49" s="170">
        <v>-1.4176089999999999</v>
      </c>
      <c r="AQ49" s="170">
        <v>-1.0306329999999999</v>
      </c>
      <c r="AR49" s="170">
        <v>-1.1730879999999999</v>
      </c>
      <c r="AS49" s="170">
        <v>-0.93116699999999997</v>
      </c>
      <c r="AT49" s="170">
        <v>-1.3800319999999999</v>
      </c>
      <c r="AU49" s="170">
        <v>-1.825135</v>
      </c>
      <c r="AV49" s="170">
        <v>-1.4297340000000001</v>
      </c>
      <c r="AW49" s="170">
        <v>-1.6367750000000001</v>
      </c>
      <c r="AX49" s="170">
        <v>-2.0086240000000002</v>
      </c>
      <c r="AY49" s="170">
        <v>-0.96440499999999996</v>
      </c>
      <c r="AZ49" s="170">
        <v>-0.84339699999999995</v>
      </c>
      <c r="BA49" s="170">
        <v>-3.034589</v>
      </c>
      <c r="BB49" s="170">
        <v>-1.3116989999999999</v>
      </c>
      <c r="BC49" s="170">
        <v>-1.099953</v>
      </c>
      <c r="BD49" s="170">
        <v>-1.1915210000000001</v>
      </c>
      <c r="BE49" s="170">
        <v>-1.758257</v>
      </c>
      <c r="BF49" s="170">
        <v>-1.030124</v>
      </c>
      <c r="BG49" s="170">
        <v>-1.7179495359000001</v>
      </c>
      <c r="BH49" s="170">
        <v>-2.7059176789000001</v>
      </c>
      <c r="BI49" s="236">
        <v>-2.1729280000000002</v>
      </c>
      <c r="BJ49" s="236">
        <v>-2.3250980000000001</v>
      </c>
      <c r="BK49" s="236">
        <v>-1.505225</v>
      </c>
      <c r="BL49" s="236">
        <v>-2.3659699999999999</v>
      </c>
      <c r="BM49" s="236">
        <v>-1.850341</v>
      </c>
      <c r="BN49" s="236">
        <v>-1.5597650000000001</v>
      </c>
      <c r="BO49" s="236">
        <v>-1.1279760000000001</v>
      </c>
      <c r="BP49" s="236">
        <v>-1.72736</v>
      </c>
      <c r="BQ49" s="236">
        <v>-1.7510760000000001</v>
      </c>
      <c r="BR49" s="236">
        <v>-1.4541249999999999</v>
      </c>
      <c r="BS49" s="236">
        <v>-1.9442489999999999</v>
      </c>
      <c r="BT49" s="236">
        <v>-2.2113529999999999</v>
      </c>
      <c r="BU49" s="236">
        <v>-2.3070080000000002</v>
      </c>
      <c r="BV49" s="236">
        <v>-2.8985150000000002</v>
      </c>
    </row>
    <row r="50" spans="1:74" ht="11.15" customHeight="1" x14ac:dyDescent="0.25">
      <c r="A50" s="48"/>
      <c r="B50" s="53"/>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239"/>
      <c r="BJ50" s="239"/>
      <c r="BK50" s="239"/>
      <c r="BL50" s="239"/>
      <c r="BM50" s="239"/>
      <c r="BN50" s="239"/>
      <c r="BO50" s="239"/>
      <c r="BP50" s="239"/>
      <c r="BQ50" s="239"/>
      <c r="BR50" s="239"/>
      <c r="BS50" s="239"/>
      <c r="BT50" s="239"/>
      <c r="BU50" s="239"/>
      <c r="BV50" s="239"/>
    </row>
    <row r="51" spans="1:74" ht="11.15" customHeight="1" x14ac:dyDescent="0.25">
      <c r="A51" s="44"/>
      <c r="B51" s="46" t="s">
        <v>722</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295"/>
      <c r="BJ51" s="295"/>
      <c r="BK51" s="50"/>
      <c r="BL51" s="50"/>
      <c r="BM51" s="50"/>
      <c r="BN51" s="50"/>
      <c r="BO51" s="50"/>
      <c r="BP51" s="50"/>
      <c r="BQ51" s="50"/>
      <c r="BR51" s="50"/>
      <c r="BS51" s="50"/>
      <c r="BT51" s="50"/>
      <c r="BU51" s="50"/>
      <c r="BV51" s="295"/>
    </row>
    <row r="52" spans="1:74" ht="11.15" customHeight="1" x14ac:dyDescent="0.25">
      <c r="A52" s="44"/>
      <c r="B52" s="52" t="s">
        <v>106</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295"/>
      <c r="BJ52" s="295"/>
      <c r="BK52" s="295"/>
      <c r="BL52" s="295"/>
      <c r="BM52" s="295"/>
      <c r="BN52" s="295"/>
      <c r="BO52" s="295"/>
      <c r="BP52" s="295"/>
      <c r="BQ52" s="295"/>
      <c r="BR52" s="295"/>
      <c r="BS52" s="295"/>
      <c r="BT52" s="295"/>
      <c r="BU52" s="295"/>
      <c r="BV52" s="295"/>
    </row>
    <row r="53" spans="1:74" ht="11.15" customHeight="1" x14ac:dyDescent="0.25">
      <c r="A53" s="48" t="s">
        <v>493</v>
      </c>
      <c r="B53" s="475" t="s">
        <v>1243</v>
      </c>
      <c r="C53" s="54">
        <v>448.97199999999998</v>
      </c>
      <c r="D53" s="54">
        <v>451.66</v>
      </c>
      <c r="E53" s="54">
        <v>458.89</v>
      </c>
      <c r="F53" s="54">
        <v>469.80200000000002</v>
      </c>
      <c r="G53" s="54">
        <v>481.125</v>
      </c>
      <c r="H53" s="54">
        <v>463.44600000000003</v>
      </c>
      <c r="I53" s="54">
        <v>441.58800000000002</v>
      </c>
      <c r="J53" s="54">
        <v>430.11799999999999</v>
      </c>
      <c r="K53" s="54">
        <v>425.61399999999998</v>
      </c>
      <c r="L53" s="54">
        <v>443.36700000000002</v>
      </c>
      <c r="M53" s="54">
        <v>445.887</v>
      </c>
      <c r="N53" s="54">
        <v>432.77199999999999</v>
      </c>
      <c r="O53" s="54">
        <v>440.25299999999999</v>
      </c>
      <c r="P53" s="54">
        <v>452.56299999999999</v>
      </c>
      <c r="Q53" s="54">
        <v>483.34100000000001</v>
      </c>
      <c r="R53" s="54">
        <v>529.03499999999997</v>
      </c>
      <c r="S53" s="54">
        <v>521.59299999999996</v>
      </c>
      <c r="T53" s="54">
        <v>532.65700000000004</v>
      </c>
      <c r="U53" s="54">
        <v>520.12400000000002</v>
      </c>
      <c r="V53" s="54">
        <v>504.399</v>
      </c>
      <c r="W53" s="54">
        <v>497.72399999999999</v>
      </c>
      <c r="X53" s="54">
        <v>493.92200000000003</v>
      </c>
      <c r="Y53" s="54">
        <v>500.75200000000001</v>
      </c>
      <c r="Z53" s="54">
        <v>485.471</v>
      </c>
      <c r="AA53" s="54">
        <v>476.26900000000001</v>
      </c>
      <c r="AB53" s="54">
        <v>493.87599999999998</v>
      </c>
      <c r="AC53" s="54">
        <v>502.464</v>
      </c>
      <c r="AD53" s="54">
        <v>489.15800000000002</v>
      </c>
      <c r="AE53" s="54">
        <v>476.98</v>
      </c>
      <c r="AF53" s="54">
        <v>448.108</v>
      </c>
      <c r="AG53" s="54">
        <v>438.745</v>
      </c>
      <c r="AH53" s="54">
        <v>421.52499999999998</v>
      </c>
      <c r="AI53" s="54">
        <v>420.34300000000002</v>
      </c>
      <c r="AJ53" s="54">
        <v>436.58</v>
      </c>
      <c r="AK53" s="54">
        <v>433.387</v>
      </c>
      <c r="AL53" s="54">
        <v>421.18400000000003</v>
      </c>
      <c r="AM53" s="54">
        <v>413.714</v>
      </c>
      <c r="AN53" s="54">
        <v>408.52600000000001</v>
      </c>
      <c r="AO53" s="54">
        <v>414.20699999999999</v>
      </c>
      <c r="AP53" s="54">
        <v>417.38200000000001</v>
      </c>
      <c r="AQ53" s="54">
        <v>415.065</v>
      </c>
      <c r="AR53" s="54">
        <v>417.79899999999998</v>
      </c>
      <c r="AS53" s="54">
        <v>424.07499999999999</v>
      </c>
      <c r="AT53" s="54">
        <v>419.78500000000003</v>
      </c>
      <c r="AU53" s="54">
        <v>429</v>
      </c>
      <c r="AV53" s="54">
        <v>439.678</v>
      </c>
      <c r="AW53" s="54">
        <v>416.62099999999998</v>
      </c>
      <c r="AX53" s="54">
        <v>430.10199999999998</v>
      </c>
      <c r="AY53" s="54">
        <v>459.80700000000002</v>
      </c>
      <c r="AZ53" s="54">
        <v>472.35700000000003</v>
      </c>
      <c r="BA53" s="54">
        <v>465.43700000000001</v>
      </c>
      <c r="BB53" s="54">
        <v>459.88200000000001</v>
      </c>
      <c r="BC53" s="54">
        <v>460.82</v>
      </c>
      <c r="BD53" s="54">
        <v>454.73399999999998</v>
      </c>
      <c r="BE53" s="54">
        <v>439.786</v>
      </c>
      <c r="BF53" s="54">
        <v>417.29899999999998</v>
      </c>
      <c r="BG53" s="54">
        <v>416.97042857000002</v>
      </c>
      <c r="BH53" s="54">
        <v>425.49297805999998</v>
      </c>
      <c r="BI53" s="238">
        <v>426.5686</v>
      </c>
      <c r="BJ53" s="238">
        <v>415.52949999999998</v>
      </c>
      <c r="BK53" s="238">
        <v>425.64370000000002</v>
      </c>
      <c r="BL53" s="238">
        <v>434.1712</v>
      </c>
      <c r="BM53" s="238">
        <v>445.26429999999999</v>
      </c>
      <c r="BN53" s="238">
        <v>449.95859999999999</v>
      </c>
      <c r="BO53" s="238">
        <v>448.8963</v>
      </c>
      <c r="BP53" s="238">
        <v>435.24119999999999</v>
      </c>
      <c r="BQ53" s="238">
        <v>425.83319999999998</v>
      </c>
      <c r="BR53" s="238">
        <v>417.63810000000001</v>
      </c>
      <c r="BS53" s="238">
        <v>417.92680000000001</v>
      </c>
      <c r="BT53" s="238">
        <v>432.84449999999998</v>
      </c>
      <c r="BU53" s="238">
        <v>436.48500000000001</v>
      </c>
      <c r="BV53" s="238">
        <v>426.8716</v>
      </c>
    </row>
    <row r="54" spans="1:74" ht="11.15" customHeight="1" x14ac:dyDescent="0.25">
      <c r="A54" s="471" t="s">
        <v>925</v>
      </c>
      <c r="B54" s="52" t="s">
        <v>926</v>
      </c>
      <c r="C54" s="54">
        <v>160.52000000000001</v>
      </c>
      <c r="D54" s="54">
        <v>151.238</v>
      </c>
      <c r="E54" s="54">
        <v>160.33500000000001</v>
      </c>
      <c r="F54" s="54">
        <v>174.971</v>
      </c>
      <c r="G54" s="54">
        <v>201.74</v>
      </c>
      <c r="H54" s="54">
        <v>224.48</v>
      </c>
      <c r="I54" s="54">
        <v>238.363</v>
      </c>
      <c r="J54" s="54">
        <v>255.80699999999999</v>
      </c>
      <c r="K54" s="54">
        <v>262.76799999999997</v>
      </c>
      <c r="L54" s="54">
        <v>252.50200000000001</v>
      </c>
      <c r="M54" s="54">
        <v>231.88800000000001</v>
      </c>
      <c r="N54" s="54">
        <v>211.696</v>
      </c>
      <c r="O54" s="54">
        <v>196.77</v>
      </c>
      <c r="P54" s="54">
        <v>180.12</v>
      </c>
      <c r="Q54" s="54">
        <v>182.89099999999999</v>
      </c>
      <c r="R54" s="54">
        <v>199.52</v>
      </c>
      <c r="S54" s="54">
        <v>213.76400000000001</v>
      </c>
      <c r="T54" s="54">
        <v>235.68700000000001</v>
      </c>
      <c r="U54" s="54">
        <v>257.267</v>
      </c>
      <c r="V54" s="54">
        <v>282.86700000000002</v>
      </c>
      <c r="W54" s="54">
        <v>298.70800000000003</v>
      </c>
      <c r="X54" s="54">
        <v>286.69053400000001</v>
      </c>
      <c r="Y54" s="54">
        <v>265.56374799999998</v>
      </c>
      <c r="Z54" s="54">
        <v>228.168397</v>
      </c>
      <c r="AA54" s="54">
        <v>197.22988000000001</v>
      </c>
      <c r="AB54" s="54">
        <v>178.06336899999999</v>
      </c>
      <c r="AC54" s="54">
        <v>176.882181</v>
      </c>
      <c r="AD54" s="54">
        <v>185.83204900000001</v>
      </c>
      <c r="AE54" s="54">
        <v>196.36487199999999</v>
      </c>
      <c r="AF54" s="54">
        <v>205.29779600000001</v>
      </c>
      <c r="AG54" s="54">
        <v>221.754276</v>
      </c>
      <c r="AH54" s="54">
        <v>229.26124799999999</v>
      </c>
      <c r="AI54" s="54">
        <v>235.50357700000001</v>
      </c>
      <c r="AJ54" s="54">
        <v>235.73503299999999</v>
      </c>
      <c r="AK54" s="54">
        <v>220.683379</v>
      </c>
      <c r="AL54" s="54">
        <v>193.052471</v>
      </c>
      <c r="AM54" s="54">
        <v>160.87744900000001</v>
      </c>
      <c r="AN54" s="54">
        <v>141.07776200000001</v>
      </c>
      <c r="AO54" s="54">
        <v>142.11115699999999</v>
      </c>
      <c r="AP54" s="54">
        <v>154.29309699999999</v>
      </c>
      <c r="AQ54" s="54">
        <v>177.48304099999999</v>
      </c>
      <c r="AR54" s="54">
        <v>186.72917699999999</v>
      </c>
      <c r="AS54" s="54">
        <v>208.541369</v>
      </c>
      <c r="AT54" s="54">
        <v>230.774023</v>
      </c>
      <c r="AU54" s="54">
        <v>243.70535000000001</v>
      </c>
      <c r="AV54" s="54">
        <v>243.01998399999999</v>
      </c>
      <c r="AW54" s="54">
        <v>236.15490500000001</v>
      </c>
      <c r="AX54" s="54">
        <v>211.14952099999999</v>
      </c>
      <c r="AY54" s="54">
        <v>187.860716</v>
      </c>
      <c r="AZ54" s="54">
        <v>174.72214700000001</v>
      </c>
      <c r="BA54" s="54">
        <v>174.29694499999999</v>
      </c>
      <c r="BB54" s="54">
        <v>187.94931199999999</v>
      </c>
      <c r="BC54" s="54">
        <v>207.02135699999999</v>
      </c>
      <c r="BD54" s="54">
        <v>225.35430500000001</v>
      </c>
      <c r="BE54" s="54">
        <v>242.97967800000001</v>
      </c>
      <c r="BF54" s="54">
        <v>266.55005399999999</v>
      </c>
      <c r="BG54" s="54">
        <v>274.78328570999997</v>
      </c>
      <c r="BH54" s="54">
        <v>267.52997620999997</v>
      </c>
      <c r="BI54" s="238">
        <v>251.68180000000001</v>
      </c>
      <c r="BJ54" s="238">
        <v>229.4633</v>
      </c>
      <c r="BK54" s="238">
        <v>206.69560000000001</v>
      </c>
      <c r="BL54" s="238">
        <v>191.01759999999999</v>
      </c>
      <c r="BM54" s="238">
        <v>189.82560000000001</v>
      </c>
      <c r="BN54" s="238">
        <v>200.25970000000001</v>
      </c>
      <c r="BO54" s="238">
        <v>219.405</v>
      </c>
      <c r="BP54" s="238">
        <v>236.61850000000001</v>
      </c>
      <c r="BQ54" s="238">
        <v>252.86009999999999</v>
      </c>
      <c r="BR54" s="238">
        <v>271.27390000000003</v>
      </c>
      <c r="BS54" s="238">
        <v>275.61099999999999</v>
      </c>
      <c r="BT54" s="238">
        <v>268.72329999999999</v>
      </c>
      <c r="BU54" s="238">
        <v>252.84129999999999</v>
      </c>
      <c r="BV54" s="238">
        <v>230.0763</v>
      </c>
    </row>
    <row r="55" spans="1:74" ht="11.15" customHeight="1" x14ac:dyDescent="0.25">
      <c r="A55" s="48" t="s">
        <v>723</v>
      </c>
      <c r="B55" s="137" t="s">
        <v>379</v>
      </c>
      <c r="C55" s="54">
        <v>88.994</v>
      </c>
      <c r="D55" s="54">
        <v>92.94</v>
      </c>
      <c r="E55" s="54">
        <v>92.186999999999998</v>
      </c>
      <c r="F55" s="54">
        <v>96.123000000000005</v>
      </c>
      <c r="G55" s="54">
        <v>98.195999999999998</v>
      </c>
      <c r="H55" s="54">
        <v>95.933999999999997</v>
      </c>
      <c r="I55" s="54">
        <v>96.275000000000006</v>
      </c>
      <c r="J55" s="54">
        <v>94.694000000000003</v>
      </c>
      <c r="K55" s="54">
        <v>92.266999999999996</v>
      </c>
      <c r="L55" s="54">
        <v>98.41</v>
      </c>
      <c r="M55" s="54">
        <v>94.757999999999996</v>
      </c>
      <c r="N55" s="54">
        <v>89.843999999999994</v>
      </c>
      <c r="O55" s="54">
        <v>94.064999999999998</v>
      </c>
      <c r="P55" s="54">
        <v>100.876</v>
      </c>
      <c r="Q55" s="54">
        <v>101.86</v>
      </c>
      <c r="R55" s="54">
        <v>94.777000000000001</v>
      </c>
      <c r="S55" s="54">
        <v>90.88</v>
      </c>
      <c r="T55" s="54">
        <v>92.462000000000003</v>
      </c>
      <c r="U55" s="54">
        <v>89.164000000000001</v>
      </c>
      <c r="V55" s="54">
        <v>82.396000000000001</v>
      </c>
      <c r="W55" s="54">
        <v>81.436999999999998</v>
      </c>
      <c r="X55" s="54">
        <v>80.308000000000007</v>
      </c>
      <c r="Y55" s="54">
        <v>80.207999999999998</v>
      </c>
      <c r="Z55" s="54">
        <v>77.614000000000004</v>
      </c>
      <c r="AA55" s="54">
        <v>84.307000000000002</v>
      </c>
      <c r="AB55" s="54">
        <v>88.64</v>
      </c>
      <c r="AC55" s="54">
        <v>92.546999999999997</v>
      </c>
      <c r="AD55" s="54">
        <v>91.009</v>
      </c>
      <c r="AE55" s="54">
        <v>90.15</v>
      </c>
      <c r="AF55" s="54">
        <v>92.25</v>
      </c>
      <c r="AG55" s="54">
        <v>90.656999999999996</v>
      </c>
      <c r="AH55" s="54">
        <v>85.084999999999994</v>
      </c>
      <c r="AI55" s="54">
        <v>89.522999999999996</v>
      </c>
      <c r="AJ55" s="54">
        <v>90.191000000000003</v>
      </c>
      <c r="AK55" s="54">
        <v>87.673000000000002</v>
      </c>
      <c r="AL55" s="54">
        <v>79.7</v>
      </c>
      <c r="AM55" s="54">
        <v>82.852000000000004</v>
      </c>
      <c r="AN55" s="54">
        <v>85.337999999999994</v>
      </c>
      <c r="AO55" s="54">
        <v>88.066999999999993</v>
      </c>
      <c r="AP55" s="54">
        <v>88.513000000000005</v>
      </c>
      <c r="AQ55" s="54">
        <v>89.183999999999997</v>
      </c>
      <c r="AR55" s="54">
        <v>88.864000000000004</v>
      </c>
      <c r="AS55" s="54">
        <v>87.632000000000005</v>
      </c>
      <c r="AT55" s="54">
        <v>86.415999999999997</v>
      </c>
      <c r="AU55" s="54">
        <v>82.31</v>
      </c>
      <c r="AV55" s="54">
        <v>85.152000000000001</v>
      </c>
      <c r="AW55" s="54">
        <v>84.174000000000007</v>
      </c>
      <c r="AX55" s="54">
        <v>86.382000000000005</v>
      </c>
      <c r="AY55" s="54">
        <v>85.093000000000004</v>
      </c>
      <c r="AZ55" s="54">
        <v>87.418999999999997</v>
      </c>
      <c r="BA55" s="54">
        <v>88.551000000000002</v>
      </c>
      <c r="BB55" s="54">
        <v>91.62</v>
      </c>
      <c r="BC55" s="54">
        <v>88.653000000000006</v>
      </c>
      <c r="BD55" s="54">
        <v>87.034999999999997</v>
      </c>
      <c r="BE55" s="54">
        <v>86.903000000000006</v>
      </c>
      <c r="BF55" s="54">
        <v>86.111000000000004</v>
      </c>
      <c r="BG55" s="54">
        <v>84.160285713999997</v>
      </c>
      <c r="BH55" s="54">
        <v>87.348656581</v>
      </c>
      <c r="BI55" s="238">
        <v>85.401150000000001</v>
      </c>
      <c r="BJ55" s="238">
        <v>80.085269999999994</v>
      </c>
      <c r="BK55" s="238">
        <v>86.179029999999997</v>
      </c>
      <c r="BL55" s="238">
        <v>88.611170000000001</v>
      </c>
      <c r="BM55" s="238">
        <v>90.739360000000005</v>
      </c>
      <c r="BN55" s="238">
        <v>92.661609999999996</v>
      </c>
      <c r="BO55" s="238">
        <v>90.218609999999998</v>
      </c>
      <c r="BP55" s="238">
        <v>87.915049999999994</v>
      </c>
      <c r="BQ55" s="238">
        <v>86.929140000000004</v>
      </c>
      <c r="BR55" s="238">
        <v>86.222859999999997</v>
      </c>
      <c r="BS55" s="238">
        <v>86.843469999999996</v>
      </c>
      <c r="BT55" s="238">
        <v>88.111699999999999</v>
      </c>
      <c r="BU55" s="238">
        <v>84.843389999999999</v>
      </c>
      <c r="BV55" s="238">
        <v>78.860650000000007</v>
      </c>
    </row>
    <row r="56" spans="1:74" ht="11.15" customHeight="1" x14ac:dyDescent="0.25">
      <c r="A56" s="48" t="s">
        <v>725</v>
      </c>
      <c r="B56" s="137" t="s">
        <v>383</v>
      </c>
      <c r="C56" s="54">
        <v>32.510353000000002</v>
      </c>
      <c r="D56" s="54">
        <v>32.194479000000001</v>
      </c>
      <c r="E56" s="54">
        <v>30.92802</v>
      </c>
      <c r="F56" s="54">
        <v>30.722297999999999</v>
      </c>
      <c r="G56" s="54">
        <v>29.595977000000001</v>
      </c>
      <c r="H56" s="54">
        <v>29.128499000000001</v>
      </c>
      <c r="I56" s="54">
        <v>29.095613</v>
      </c>
      <c r="J56" s="54">
        <v>28.357616</v>
      </c>
      <c r="K56" s="54">
        <v>28.335778000000001</v>
      </c>
      <c r="L56" s="54">
        <v>27.404743</v>
      </c>
      <c r="M56" s="54">
        <v>27.357734000000001</v>
      </c>
      <c r="N56" s="54">
        <v>27.809621</v>
      </c>
      <c r="O56" s="54">
        <v>29.927185000000001</v>
      </c>
      <c r="P56" s="54">
        <v>30.241679000000001</v>
      </c>
      <c r="Q56" s="54">
        <v>33.430008999999998</v>
      </c>
      <c r="R56" s="54">
        <v>32.151341000000002</v>
      </c>
      <c r="S56" s="54">
        <v>28.504470000000001</v>
      </c>
      <c r="T56" s="54">
        <v>25.385137</v>
      </c>
      <c r="U56" s="54">
        <v>25.232994999999999</v>
      </c>
      <c r="V56" s="54">
        <v>25.151019000000002</v>
      </c>
      <c r="W56" s="54">
        <v>24.638249999999999</v>
      </c>
      <c r="X56" s="54">
        <v>26.637853</v>
      </c>
      <c r="Y56" s="54">
        <v>28.670565</v>
      </c>
      <c r="Z56" s="54">
        <v>29.655564999999999</v>
      </c>
      <c r="AA56" s="54">
        <v>32.564942000000002</v>
      </c>
      <c r="AB56" s="54">
        <v>31.051335999999999</v>
      </c>
      <c r="AC56" s="54">
        <v>29.276747</v>
      </c>
      <c r="AD56" s="54">
        <v>28.590413999999999</v>
      </c>
      <c r="AE56" s="54">
        <v>27.747852999999999</v>
      </c>
      <c r="AF56" s="54">
        <v>27.730668999999999</v>
      </c>
      <c r="AG56" s="54">
        <v>28.734027000000001</v>
      </c>
      <c r="AH56" s="54">
        <v>26.634188999999999</v>
      </c>
      <c r="AI56" s="54">
        <v>25.720549999999999</v>
      </c>
      <c r="AJ56" s="54">
        <v>25.393108999999999</v>
      </c>
      <c r="AK56" s="54">
        <v>26.449034000000001</v>
      </c>
      <c r="AL56" s="54">
        <v>28.674790999999999</v>
      </c>
      <c r="AM56" s="54">
        <v>33.352336999999999</v>
      </c>
      <c r="AN56" s="54">
        <v>34.035051000000003</v>
      </c>
      <c r="AO56" s="54">
        <v>34.398493000000002</v>
      </c>
      <c r="AP56" s="54">
        <v>31.637782999999999</v>
      </c>
      <c r="AQ56" s="54">
        <v>30.775500999999998</v>
      </c>
      <c r="AR56" s="54">
        <v>29.736238</v>
      </c>
      <c r="AS56" s="54">
        <v>30.787911999999999</v>
      </c>
      <c r="AT56" s="54">
        <v>29.152491999999999</v>
      </c>
      <c r="AU56" s="54">
        <v>27.261168000000001</v>
      </c>
      <c r="AV56" s="54">
        <v>27.034628999999999</v>
      </c>
      <c r="AW56" s="54">
        <v>30.159193999999999</v>
      </c>
      <c r="AX56" s="54">
        <v>31.550449</v>
      </c>
      <c r="AY56" s="54">
        <v>33.476635999999999</v>
      </c>
      <c r="AZ56" s="54">
        <v>35.098570000000002</v>
      </c>
      <c r="BA56" s="54">
        <v>34.287790999999999</v>
      </c>
      <c r="BB56" s="54">
        <v>33.321258</v>
      </c>
      <c r="BC56" s="54">
        <v>31.478072999999998</v>
      </c>
      <c r="BD56" s="54">
        <v>30.079357000000002</v>
      </c>
      <c r="BE56" s="54">
        <v>31.154094000000001</v>
      </c>
      <c r="BF56" s="54">
        <v>29.863686000000001</v>
      </c>
      <c r="BG56" s="54">
        <v>29.681107696000002</v>
      </c>
      <c r="BH56" s="54">
        <v>28.825392185999998</v>
      </c>
      <c r="BI56" s="238">
        <v>29.208690000000001</v>
      </c>
      <c r="BJ56" s="238">
        <v>29.690670000000001</v>
      </c>
      <c r="BK56" s="238">
        <v>31.698789999999999</v>
      </c>
      <c r="BL56" s="238">
        <v>31.846779999999999</v>
      </c>
      <c r="BM56" s="238">
        <v>31.745239999999999</v>
      </c>
      <c r="BN56" s="238">
        <v>31.39189</v>
      </c>
      <c r="BO56" s="238">
        <v>30.992920000000002</v>
      </c>
      <c r="BP56" s="238">
        <v>30.512530000000002</v>
      </c>
      <c r="BQ56" s="238">
        <v>30.353919999999999</v>
      </c>
      <c r="BR56" s="238">
        <v>30.02544</v>
      </c>
      <c r="BS56" s="238">
        <v>30.21912</v>
      </c>
      <c r="BT56" s="238">
        <v>29.64263</v>
      </c>
      <c r="BU56" s="238">
        <v>30.026779999999999</v>
      </c>
      <c r="BV56" s="238">
        <v>30.51202</v>
      </c>
    </row>
    <row r="57" spans="1:74" ht="11.15" customHeight="1" x14ac:dyDescent="0.25">
      <c r="A57" s="48" t="s">
        <v>469</v>
      </c>
      <c r="B57" s="137" t="s">
        <v>384</v>
      </c>
      <c r="C57" s="54">
        <v>262.36599999999999</v>
      </c>
      <c r="D57" s="54">
        <v>252.05799999999999</v>
      </c>
      <c r="E57" s="54">
        <v>236.55500000000001</v>
      </c>
      <c r="F57" s="54">
        <v>230.869</v>
      </c>
      <c r="G57" s="54">
        <v>235.83</v>
      </c>
      <c r="H57" s="54">
        <v>229.91399999999999</v>
      </c>
      <c r="I57" s="54">
        <v>235.434</v>
      </c>
      <c r="J57" s="54">
        <v>230.36199999999999</v>
      </c>
      <c r="K57" s="54">
        <v>232.04300000000001</v>
      </c>
      <c r="L57" s="54">
        <v>224.47300000000001</v>
      </c>
      <c r="M57" s="54">
        <v>233.691</v>
      </c>
      <c r="N57" s="54">
        <v>254.1</v>
      </c>
      <c r="O57" s="54">
        <v>265.71100000000001</v>
      </c>
      <c r="P57" s="54">
        <v>253.09100000000001</v>
      </c>
      <c r="Q57" s="54">
        <v>261.82299999999998</v>
      </c>
      <c r="R57" s="54">
        <v>258.46300000000002</v>
      </c>
      <c r="S57" s="54">
        <v>258.952</v>
      </c>
      <c r="T57" s="54">
        <v>254.47900000000001</v>
      </c>
      <c r="U57" s="54">
        <v>250.36</v>
      </c>
      <c r="V57" s="54">
        <v>237.53399999999999</v>
      </c>
      <c r="W57" s="54">
        <v>227.578</v>
      </c>
      <c r="X57" s="54">
        <v>227.61586700000001</v>
      </c>
      <c r="Y57" s="54">
        <v>241.22969699999999</v>
      </c>
      <c r="Z57" s="54">
        <v>243.39474899999999</v>
      </c>
      <c r="AA57" s="54">
        <v>255.361605</v>
      </c>
      <c r="AB57" s="54">
        <v>241.27302900000001</v>
      </c>
      <c r="AC57" s="54">
        <v>237.84609399999999</v>
      </c>
      <c r="AD57" s="54">
        <v>238.62245100000001</v>
      </c>
      <c r="AE57" s="54">
        <v>240.175715</v>
      </c>
      <c r="AF57" s="54">
        <v>237.28622200000001</v>
      </c>
      <c r="AG57" s="54">
        <v>230.76469800000001</v>
      </c>
      <c r="AH57" s="54">
        <v>225.55103199999999</v>
      </c>
      <c r="AI57" s="54">
        <v>227.04755800000001</v>
      </c>
      <c r="AJ57" s="54">
        <v>216.69639000000001</v>
      </c>
      <c r="AK57" s="54">
        <v>220.59760700000001</v>
      </c>
      <c r="AL57" s="54">
        <v>232.177537</v>
      </c>
      <c r="AM57" s="54">
        <v>251.78143700000001</v>
      </c>
      <c r="AN57" s="54">
        <v>250.26103599999999</v>
      </c>
      <c r="AO57" s="54">
        <v>238.50202100000001</v>
      </c>
      <c r="AP57" s="54">
        <v>230.01925299999999</v>
      </c>
      <c r="AQ57" s="54">
        <v>220.72221500000001</v>
      </c>
      <c r="AR57" s="54">
        <v>221.01629</v>
      </c>
      <c r="AS57" s="54">
        <v>225.133026</v>
      </c>
      <c r="AT57" s="54">
        <v>215.59122500000001</v>
      </c>
      <c r="AU57" s="54">
        <v>209.51571100000001</v>
      </c>
      <c r="AV57" s="54">
        <v>210.44437199999999</v>
      </c>
      <c r="AW57" s="54">
        <v>221.35419999999999</v>
      </c>
      <c r="AX57" s="54">
        <v>224.41015400000001</v>
      </c>
      <c r="AY57" s="54">
        <v>239.705725</v>
      </c>
      <c r="AZ57" s="54">
        <v>242.29767200000001</v>
      </c>
      <c r="BA57" s="54">
        <v>225.332627</v>
      </c>
      <c r="BB57" s="54">
        <v>223.59109000000001</v>
      </c>
      <c r="BC57" s="54">
        <v>222.11295200000001</v>
      </c>
      <c r="BD57" s="54">
        <v>223.1618</v>
      </c>
      <c r="BE57" s="54">
        <v>222.04979499999999</v>
      </c>
      <c r="BF57" s="54">
        <v>218.90145999999999</v>
      </c>
      <c r="BG57" s="54">
        <v>226.60885714</v>
      </c>
      <c r="BH57" s="54">
        <v>221.25595326000001</v>
      </c>
      <c r="BI57" s="238">
        <v>223.30959999999999</v>
      </c>
      <c r="BJ57" s="238">
        <v>236.99170000000001</v>
      </c>
      <c r="BK57" s="238">
        <v>247.9614</v>
      </c>
      <c r="BL57" s="238">
        <v>243.6534</v>
      </c>
      <c r="BM57" s="238">
        <v>234.3433</v>
      </c>
      <c r="BN57" s="238">
        <v>231.6755</v>
      </c>
      <c r="BO57" s="238">
        <v>232.21860000000001</v>
      </c>
      <c r="BP57" s="238">
        <v>231.11420000000001</v>
      </c>
      <c r="BQ57" s="238">
        <v>225.71530000000001</v>
      </c>
      <c r="BR57" s="238">
        <v>221.03399999999999</v>
      </c>
      <c r="BS57" s="238">
        <v>218.99080000000001</v>
      </c>
      <c r="BT57" s="238">
        <v>212.9265</v>
      </c>
      <c r="BU57" s="238">
        <v>220.52860000000001</v>
      </c>
      <c r="BV57" s="238">
        <v>230.2955</v>
      </c>
    </row>
    <row r="58" spans="1:74" ht="11.15" customHeight="1" x14ac:dyDescent="0.25">
      <c r="A58" s="48" t="s">
        <v>470</v>
      </c>
      <c r="B58" s="137" t="s">
        <v>385</v>
      </c>
      <c r="C58" s="54">
        <v>28.704999999999998</v>
      </c>
      <c r="D58" s="54">
        <v>23.864000000000001</v>
      </c>
      <c r="E58" s="54">
        <v>20.864999999999998</v>
      </c>
      <c r="F58" s="54">
        <v>20.866</v>
      </c>
      <c r="G58" s="54">
        <v>22.169</v>
      </c>
      <c r="H58" s="54">
        <v>21.491</v>
      </c>
      <c r="I58" s="54">
        <v>21.916</v>
      </c>
      <c r="J58" s="54">
        <v>23.084</v>
      </c>
      <c r="K58" s="54">
        <v>23.007000000000001</v>
      </c>
      <c r="L58" s="54">
        <v>23.33</v>
      </c>
      <c r="M58" s="54">
        <v>24.834</v>
      </c>
      <c r="N58" s="54">
        <v>26.129000000000001</v>
      </c>
      <c r="O58" s="54">
        <v>28.536999999999999</v>
      </c>
      <c r="P58" s="54">
        <v>26.396999999999998</v>
      </c>
      <c r="Q58" s="54">
        <v>22.585000000000001</v>
      </c>
      <c r="R58" s="54">
        <v>22.888999999999999</v>
      </c>
      <c r="S58" s="54">
        <v>24.068999999999999</v>
      </c>
      <c r="T58" s="54">
        <v>23.495000000000001</v>
      </c>
      <c r="U58" s="54">
        <v>24.292999999999999</v>
      </c>
      <c r="V58" s="54">
        <v>25.151</v>
      </c>
      <c r="W58" s="54">
        <v>22.542999999999999</v>
      </c>
      <c r="X58" s="54">
        <v>25.205065000000001</v>
      </c>
      <c r="Y58" s="54">
        <v>25.039054</v>
      </c>
      <c r="Z58" s="54">
        <v>25.398053000000001</v>
      </c>
      <c r="AA58" s="54">
        <v>22.952304999999999</v>
      </c>
      <c r="AB58" s="54">
        <v>20.906077</v>
      </c>
      <c r="AC58" s="54">
        <v>20.273078000000002</v>
      </c>
      <c r="AD58" s="54">
        <v>21.291778999999998</v>
      </c>
      <c r="AE58" s="54">
        <v>20.651513999999999</v>
      </c>
      <c r="AF58" s="54">
        <v>18.546299000000001</v>
      </c>
      <c r="AG58" s="54">
        <v>17.830857000000002</v>
      </c>
      <c r="AH58" s="54">
        <v>18.183273</v>
      </c>
      <c r="AI58" s="54">
        <v>18.512231</v>
      </c>
      <c r="AJ58" s="54">
        <v>18.291882000000001</v>
      </c>
      <c r="AK58" s="54">
        <v>18.172886999999999</v>
      </c>
      <c r="AL58" s="54">
        <v>17.814738999999999</v>
      </c>
      <c r="AM58" s="54">
        <v>18.089321999999999</v>
      </c>
      <c r="AN58" s="54">
        <v>18.572253</v>
      </c>
      <c r="AO58" s="54">
        <v>17.260479</v>
      </c>
      <c r="AP58" s="54">
        <v>17.829722</v>
      </c>
      <c r="AQ58" s="54">
        <v>17.282693999999999</v>
      </c>
      <c r="AR58" s="54">
        <v>17.135769</v>
      </c>
      <c r="AS58" s="54">
        <v>16.768424</v>
      </c>
      <c r="AT58" s="54">
        <v>17.034687000000002</v>
      </c>
      <c r="AU58" s="54">
        <v>17.622859999999999</v>
      </c>
      <c r="AV58" s="54">
        <v>16.509627999999999</v>
      </c>
      <c r="AW58" s="54">
        <v>16.544924000000002</v>
      </c>
      <c r="AX58" s="54">
        <v>17.237877999999998</v>
      </c>
      <c r="AY58" s="54">
        <v>16.700402</v>
      </c>
      <c r="AZ58" s="54">
        <v>17.173024000000002</v>
      </c>
      <c r="BA58" s="54">
        <v>14.706690999999999</v>
      </c>
      <c r="BB58" s="54">
        <v>15.698938999999999</v>
      </c>
      <c r="BC58" s="54">
        <v>17.017837</v>
      </c>
      <c r="BD58" s="54">
        <v>17.573719000000001</v>
      </c>
      <c r="BE58" s="54">
        <v>15.173759</v>
      </c>
      <c r="BF58" s="54">
        <v>15.513403</v>
      </c>
      <c r="BG58" s="54">
        <v>17.404857143000001</v>
      </c>
      <c r="BH58" s="54">
        <v>16.856735570000001</v>
      </c>
      <c r="BI58" s="238">
        <v>17.028839999999999</v>
      </c>
      <c r="BJ58" s="238">
        <v>18.332840000000001</v>
      </c>
      <c r="BK58" s="238">
        <v>18.653300000000002</v>
      </c>
      <c r="BL58" s="238">
        <v>17.58052</v>
      </c>
      <c r="BM58" s="238">
        <v>15.765280000000001</v>
      </c>
      <c r="BN58" s="238">
        <v>15.5684</v>
      </c>
      <c r="BO58" s="238">
        <v>16.276479999999999</v>
      </c>
      <c r="BP58" s="238">
        <v>16.573609999999999</v>
      </c>
      <c r="BQ58" s="238">
        <v>16.766960000000001</v>
      </c>
      <c r="BR58" s="238">
        <v>18.0914</v>
      </c>
      <c r="BS58" s="238">
        <v>18.161549999999998</v>
      </c>
      <c r="BT58" s="238">
        <v>16.997990000000001</v>
      </c>
      <c r="BU58" s="238">
        <v>18.518329999999999</v>
      </c>
      <c r="BV58" s="238">
        <v>19.327750000000002</v>
      </c>
    </row>
    <row r="59" spans="1:74" ht="11.15" customHeight="1" x14ac:dyDescent="0.25">
      <c r="A59" s="48" t="s">
        <v>471</v>
      </c>
      <c r="B59" s="137" t="s">
        <v>655</v>
      </c>
      <c r="C59" s="54">
        <v>233.661</v>
      </c>
      <c r="D59" s="54">
        <v>228.19399999999999</v>
      </c>
      <c r="E59" s="54">
        <v>215.69</v>
      </c>
      <c r="F59" s="54">
        <v>210.00299999999999</v>
      </c>
      <c r="G59" s="54">
        <v>213.661</v>
      </c>
      <c r="H59" s="54">
        <v>208.423</v>
      </c>
      <c r="I59" s="54">
        <v>213.518</v>
      </c>
      <c r="J59" s="54">
        <v>207.27799999999999</v>
      </c>
      <c r="K59" s="54">
        <v>209.036</v>
      </c>
      <c r="L59" s="54">
        <v>201.143</v>
      </c>
      <c r="M59" s="54">
        <v>208.857</v>
      </c>
      <c r="N59" s="54">
        <v>227.971</v>
      </c>
      <c r="O59" s="54">
        <v>237.17400000000001</v>
      </c>
      <c r="P59" s="54">
        <v>226.69399999999999</v>
      </c>
      <c r="Q59" s="54">
        <v>239.238</v>
      </c>
      <c r="R59" s="54">
        <v>235.57400000000001</v>
      </c>
      <c r="S59" s="54">
        <v>234.88300000000001</v>
      </c>
      <c r="T59" s="54">
        <v>230.98400000000001</v>
      </c>
      <c r="U59" s="54">
        <v>226.06700000000001</v>
      </c>
      <c r="V59" s="54">
        <v>212.38300000000001</v>
      </c>
      <c r="W59" s="54">
        <v>205.035</v>
      </c>
      <c r="X59" s="54">
        <v>202.41080199999999</v>
      </c>
      <c r="Y59" s="54">
        <v>216.19064299999999</v>
      </c>
      <c r="Z59" s="54">
        <v>217.99669599999999</v>
      </c>
      <c r="AA59" s="54">
        <v>232.4093</v>
      </c>
      <c r="AB59" s="54">
        <v>220.366952</v>
      </c>
      <c r="AC59" s="54">
        <v>217.573016</v>
      </c>
      <c r="AD59" s="54">
        <v>217.33067199999999</v>
      </c>
      <c r="AE59" s="54">
        <v>219.52420100000001</v>
      </c>
      <c r="AF59" s="54">
        <v>218.739923</v>
      </c>
      <c r="AG59" s="54">
        <v>212.933841</v>
      </c>
      <c r="AH59" s="54">
        <v>207.36775900000001</v>
      </c>
      <c r="AI59" s="54">
        <v>208.535327</v>
      </c>
      <c r="AJ59" s="54">
        <v>198.40450799999999</v>
      </c>
      <c r="AK59" s="54">
        <v>202.42472000000001</v>
      </c>
      <c r="AL59" s="54">
        <v>214.362798</v>
      </c>
      <c r="AM59" s="54">
        <v>233.692115</v>
      </c>
      <c r="AN59" s="54">
        <v>231.688783</v>
      </c>
      <c r="AO59" s="54">
        <v>221.24154200000001</v>
      </c>
      <c r="AP59" s="54">
        <v>212.18953099999999</v>
      </c>
      <c r="AQ59" s="54">
        <v>203.43952100000001</v>
      </c>
      <c r="AR59" s="54">
        <v>203.88052099999999</v>
      </c>
      <c r="AS59" s="54">
        <v>208.36460199999999</v>
      </c>
      <c r="AT59" s="54">
        <v>198.55653799999999</v>
      </c>
      <c r="AU59" s="54">
        <v>191.89285100000001</v>
      </c>
      <c r="AV59" s="54">
        <v>193.93474399999999</v>
      </c>
      <c r="AW59" s="54">
        <v>204.80927600000001</v>
      </c>
      <c r="AX59" s="54">
        <v>207.17227600000001</v>
      </c>
      <c r="AY59" s="54">
        <v>223.005323</v>
      </c>
      <c r="AZ59" s="54">
        <v>225.12464800000001</v>
      </c>
      <c r="BA59" s="54">
        <v>210.625936</v>
      </c>
      <c r="BB59" s="54">
        <v>207.89215100000001</v>
      </c>
      <c r="BC59" s="54">
        <v>205.09511499999999</v>
      </c>
      <c r="BD59" s="54">
        <v>205.58808099999999</v>
      </c>
      <c r="BE59" s="54">
        <v>206.876036</v>
      </c>
      <c r="BF59" s="54">
        <v>203.388057</v>
      </c>
      <c r="BG59" s="54">
        <v>209.20500000000001</v>
      </c>
      <c r="BH59" s="54">
        <v>204.39798838999999</v>
      </c>
      <c r="BI59" s="238">
        <v>206.2807</v>
      </c>
      <c r="BJ59" s="238">
        <v>218.65889999999999</v>
      </c>
      <c r="BK59" s="238">
        <v>229.3081</v>
      </c>
      <c r="BL59" s="238">
        <v>226.0729</v>
      </c>
      <c r="BM59" s="238">
        <v>218.578</v>
      </c>
      <c r="BN59" s="238">
        <v>216.1071</v>
      </c>
      <c r="BO59" s="238">
        <v>215.94210000000001</v>
      </c>
      <c r="BP59" s="238">
        <v>214.54060000000001</v>
      </c>
      <c r="BQ59" s="238">
        <v>208.94839999999999</v>
      </c>
      <c r="BR59" s="238">
        <v>202.9426</v>
      </c>
      <c r="BS59" s="238">
        <v>200.82929999999999</v>
      </c>
      <c r="BT59" s="238">
        <v>195.92859999999999</v>
      </c>
      <c r="BU59" s="238">
        <v>202.0103</v>
      </c>
      <c r="BV59" s="238">
        <v>210.96770000000001</v>
      </c>
    </row>
    <row r="60" spans="1:74" ht="11.15" customHeight="1" x14ac:dyDescent="0.25">
      <c r="A60" s="48" t="s">
        <v>494</v>
      </c>
      <c r="B60" s="137" t="s">
        <v>369</v>
      </c>
      <c r="C60" s="54">
        <v>41.158000000000001</v>
      </c>
      <c r="D60" s="54">
        <v>42.018999999999998</v>
      </c>
      <c r="E60" s="54">
        <v>41.646000000000001</v>
      </c>
      <c r="F60" s="54">
        <v>40.871000000000002</v>
      </c>
      <c r="G60" s="54">
        <v>39.292999999999999</v>
      </c>
      <c r="H60" s="54">
        <v>40.546999999999997</v>
      </c>
      <c r="I60" s="54">
        <v>43.029000000000003</v>
      </c>
      <c r="J60" s="54">
        <v>43.15</v>
      </c>
      <c r="K60" s="54">
        <v>44.331000000000003</v>
      </c>
      <c r="L60" s="54">
        <v>39.781999999999996</v>
      </c>
      <c r="M60" s="54">
        <v>40.622</v>
      </c>
      <c r="N60" s="54">
        <v>40.466999999999999</v>
      </c>
      <c r="O60" s="54">
        <v>43.634</v>
      </c>
      <c r="P60" s="54">
        <v>42.631</v>
      </c>
      <c r="Q60" s="54">
        <v>39.872999999999998</v>
      </c>
      <c r="R60" s="54">
        <v>39.993000000000002</v>
      </c>
      <c r="S60" s="54">
        <v>40.354999999999997</v>
      </c>
      <c r="T60" s="54">
        <v>41.610999999999997</v>
      </c>
      <c r="U60" s="54">
        <v>40.993000000000002</v>
      </c>
      <c r="V60" s="54">
        <v>40.090000000000003</v>
      </c>
      <c r="W60" s="54">
        <v>40.134999999999998</v>
      </c>
      <c r="X60" s="54">
        <v>37.636000000000003</v>
      </c>
      <c r="Y60" s="54">
        <v>37.662999999999997</v>
      </c>
      <c r="Z60" s="54">
        <v>38.627000000000002</v>
      </c>
      <c r="AA60" s="54">
        <v>42.591304999999998</v>
      </c>
      <c r="AB60" s="54">
        <v>39.996749000000001</v>
      </c>
      <c r="AC60" s="54">
        <v>39.118651999999997</v>
      </c>
      <c r="AD60" s="54">
        <v>40.531784000000002</v>
      </c>
      <c r="AE60" s="54">
        <v>43.443421000000001</v>
      </c>
      <c r="AF60" s="54">
        <v>44.729740999999997</v>
      </c>
      <c r="AG60" s="54">
        <v>43.818579</v>
      </c>
      <c r="AH60" s="54">
        <v>42.476813</v>
      </c>
      <c r="AI60" s="54">
        <v>41.987599000000003</v>
      </c>
      <c r="AJ60" s="54">
        <v>40.353942000000004</v>
      </c>
      <c r="AK60" s="54">
        <v>36.776465000000002</v>
      </c>
      <c r="AL60" s="54">
        <v>35.797570999999998</v>
      </c>
      <c r="AM60" s="54">
        <v>38.582630000000002</v>
      </c>
      <c r="AN60" s="54">
        <v>39.857602999999997</v>
      </c>
      <c r="AO60" s="54">
        <v>35.606813000000002</v>
      </c>
      <c r="AP60" s="54">
        <v>37.708813999999997</v>
      </c>
      <c r="AQ60" s="54">
        <v>41.341512000000002</v>
      </c>
      <c r="AR60" s="54">
        <v>39.375874000000003</v>
      </c>
      <c r="AS60" s="54">
        <v>41.230307000000003</v>
      </c>
      <c r="AT60" s="54">
        <v>38.408996000000002</v>
      </c>
      <c r="AU60" s="54">
        <v>36.520041999999997</v>
      </c>
      <c r="AV60" s="54">
        <v>36.459811999999999</v>
      </c>
      <c r="AW60" s="54">
        <v>37.811636</v>
      </c>
      <c r="AX60" s="54">
        <v>35.038728999999996</v>
      </c>
      <c r="AY60" s="54">
        <v>35.863529999999997</v>
      </c>
      <c r="AZ60" s="54">
        <v>37.524085999999997</v>
      </c>
      <c r="BA60" s="54">
        <v>37.748772000000002</v>
      </c>
      <c r="BB60" s="54">
        <v>41.170085999999998</v>
      </c>
      <c r="BC60" s="54">
        <v>42.493892000000002</v>
      </c>
      <c r="BD60" s="54">
        <v>42.744795000000003</v>
      </c>
      <c r="BE60" s="54">
        <v>42.686171000000002</v>
      </c>
      <c r="BF60" s="54">
        <v>42.627389999999998</v>
      </c>
      <c r="BG60" s="54">
        <v>42.74</v>
      </c>
      <c r="BH60" s="54">
        <v>39.926900258000003</v>
      </c>
      <c r="BI60" s="238">
        <v>37.618290000000002</v>
      </c>
      <c r="BJ60" s="238">
        <v>38.143770000000004</v>
      </c>
      <c r="BK60" s="238">
        <v>39.813850000000002</v>
      </c>
      <c r="BL60" s="238">
        <v>40.129649999999998</v>
      </c>
      <c r="BM60" s="238">
        <v>38.900039999999997</v>
      </c>
      <c r="BN60" s="238">
        <v>39.182459999999999</v>
      </c>
      <c r="BO60" s="238">
        <v>39.727420000000002</v>
      </c>
      <c r="BP60" s="238">
        <v>37.745989999999999</v>
      </c>
      <c r="BQ60" s="238">
        <v>38.270820000000001</v>
      </c>
      <c r="BR60" s="238">
        <v>37.728169999999999</v>
      </c>
      <c r="BS60" s="238">
        <v>38.325290000000003</v>
      </c>
      <c r="BT60" s="238">
        <v>35.439360000000001</v>
      </c>
      <c r="BU60" s="238">
        <v>34.574849999999998</v>
      </c>
      <c r="BV60" s="238">
        <v>35.20167</v>
      </c>
    </row>
    <row r="61" spans="1:74" ht="11.15" customHeight="1" x14ac:dyDescent="0.25">
      <c r="A61" s="48" t="s">
        <v>450</v>
      </c>
      <c r="B61" s="137" t="s">
        <v>381</v>
      </c>
      <c r="C61" s="54">
        <v>140.12899999999999</v>
      </c>
      <c r="D61" s="54">
        <v>136.32300000000001</v>
      </c>
      <c r="E61" s="54">
        <v>132.172</v>
      </c>
      <c r="F61" s="54">
        <v>128.274</v>
      </c>
      <c r="G61" s="54">
        <v>129.86500000000001</v>
      </c>
      <c r="H61" s="54">
        <v>131.09399999999999</v>
      </c>
      <c r="I61" s="54">
        <v>137.67400000000001</v>
      </c>
      <c r="J61" s="54">
        <v>135.636</v>
      </c>
      <c r="K61" s="54">
        <v>131.83799999999999</v>
      </c>
      <c r="L61" s="54">
        <v>120.07299999999999</v>
      </c>
      <c r="M61" s="54">
        <v>126.221</v>
      </c>
      <c r="N61" s="54">
        <v>140.083</v>
      </c>
      <c r="O61" s="54">
        <v>143.19</v>
      </c>
      <c r="P61" s="54">
        <v>132.91800000000001</v>
      </c>
      <c r="Q61" s="54">
        <v>126.782</v>
      </c>
      <c r="R61" s="54">
        <v>150.922</v>
      </c>
      <c r="S61" s="54">
        <v>176.62700000000001</v>
      </c>
      <c r="T61" s="54">
        <v>176.947</v>
      </c>
      <c r="U61" s="54">
        <v>178.8</v>
      </c>
      <c r="V61" s="54">
        <v>179.76300000000001</v>
      </c>
      <c r="W61" s="54">
        <v>172.50200000000001</v>
      </c>
      <c r="X61" s="54">
        <v>156.23500000000001</v>
      </c>
      <c r="Y61" s="54">
        <v>157.20500000000001</v>
      </c>
      <c r="Z61" s="54">
        <v>161.18799999999999</v>
      </c>
      <c r="AA61" s="54">
        <v>164.05760799999999</v>
      </c>
      <c r="AB61" s="54">
        <v>144.01243700000001</v>
      </c>
      <c r="AC61" s="54">
        <v>146.07853600000001</v>
      </c>
      <c r="AD61" s="54">
        <v>137.21829700000001</v>
      </c>
      <c r="AE61" s="54">
        <v>139.59954400000001</v>
      </c>
      <c r="AF61" s="54">
        <v>140.132555</v>
      </c>
      <c r="AG61" s="54">
        <v>142.13915600000001</v>
      </c>
      <c r="AH61" s="54">
        <v>137.625441</v>
      </c>
      <c r="AI61" s="54">
        <v>132.095395</v>
      </c>
      <c r="AJ61" s="54">
        <v>132.81144399999999</v>
      </c>
      <c r="AK61" s="54">
        <v>131.69239400000001</v>
      </c>
      <c r="AL61" s="54">
        <v>130.03906000000001</v>
      </c>
      <c r="AM61" s="54">
        <v>125.281997</v>
      </c>
      <c r="AN61" s="54">
        <v>120.609776</v>
      </c>
      <c r="AO61" s="54">
        <v>114.65761500000001</v>
      </c>
      <c r="AP61" s="54">
        <v>106.291242</v>
      </c>
      <c r="AQ61" s="54">
        <v>109.712137</v>
      </c>
      <c r="AR61" s="54">
        <v>111.329024</v>
      </c>
      <c r="AS61" s="54">
        <v>112.59147400000001</v>
      </c>
      <c r="AT61" s="54">
        <v>113.121844</v>
      </c>
      <c r="AU61" s="54">
        <v>110.53083700000001</v>
      </c>
      <c r="AV61" s="54">
        <v>110.49194900000001</v>
      </c>
      <c r="AW61" s="54">
        <v>120.60104200000001</v>
      </c>
      <c r="AX61" s="54">
        <v>118.89921</v>
      </c>
      <c r="AY61" s="54">
        <v>123.013195</v>
      </c>
      <c r="AZ61" s="54">
        <v>124.82069199999999</v>
      </c>
      <c r="BA61" s="54">
        <v>112.291937</v>
      </c>
      <c r="BB61" s="54">
        <v>112.061094</v>
      </c>
      <c r="BC61" s="54">
        <v>113.139951</v>
      </c>
      <c r="BD61" s="54">
        <v>112.598437</v>
      </c>
      <c r="BE61" s="54">
        <v>120.20841900000001</v>
      </c>
      <c r="BF61" s="54">
        <v>116.89025700000001</v>
      </c>
      <c r="BG61" s="54">
        <v>118.27014286000001</v>
      </c>
      <c r="BH61" s="54">
        <v>108.86591285</v>
      </c>
      <c r="BI61" s="238">
        <v>110.7782</v>
      </c>
      <c r="BJ61" s="238">
        <v>120.3552</v>
      </c>
      <c r="BK61" s="238">
        <v>123.8618</v>
      </c>
      <c r="BL61" s="238">
        <v>117.38120000000001</v>
      </c>
      <c r="BM61" s="238">
        <v>114.5397</v>
      </c>
      <c r="BN61" s="238">
        <v>108.0819</v>
      </c>
      <c r="BO61" s="238">
        <v>113.54389999999999</v>
      </c>
      <c r="BP61" s="238">
        <v>116.8762</v>
      </c>
      <c r="BQ61" s="238">
        <v>119.9679</v>
      </c>
      <c r="BR61" s="238">
        <v>120.8416</v>
      </c>
      <c r="BS61" s="238">
        <v>118.10890000000001</v>
      </c>
      <c r="BT61" s="238">
        <v>106.91540000000001</v>
      </c>
      <c r="BU61" s="238">
        <v>111.5693</v>
      </c>
      <c r="BV61" s="238">
        <v>119.6794</v>
      </c>
    </row>
    <row r="62" spans="1:74" ht="11.15" customHeight="1" x14ac:dyDescent="0.25">
      <c r="A62" s="48" t="s">
        <v>495</v>
      </c>
      <c r="B62" s="137" t="s">
        <v>382</v>
      </c>
      <c r="C62" s="54">
        <v>29.748999999999999</v>
      </c>
      <c r="D62" s="54">
        <v>28.41</v>
      </c>
      <c r="E62" s="54">
        <v>29.18</v>
      </c>
      <c r="F62" s="54">
        <v>28.93</v>
      </c>
      <c r="G62" s="54">
        <v>30.155999999999999</v>
      </c>
      <c r="H62" s="54">
        <v>30.466999999999999</v>
      </c>
      <c r="I62" s="54">
        <v>30.712</v>
      </c>
      <c r="J62" s="54">
        <v>28.788</v>
      </c>
      <c r="K62" s="54">
        <v>30.03</v>
      </c>
      <c r="L62" s="54">
        <v>29.681000000000001</v>
      </c>
      <c r="M62" s="54">
        <v>32.659999999999997</v>
      </c>
      <c r="N62" s="54">
        <v>30.52</v>
      </c>
      <c r="O62" s="54">
        <v>30.305</v>
      </c>
      <c r="P62" s="54">
        <v>31.327999999999999</v>
      </c>
      <c r="Q62" s="54">
        <v>34.819000000000003</v>
      </c>
      <c r="R62" s="54">
        <v>36.174999999999997</v>
      </c>
      <c r="S62" s="54">
        <v>38.454000000000001</v>
      </c>
      <c r="T62" s="54">
        <v>39.524000000000001</v>
      </c>
      <c r="U62" s="54">
        <v>35.871000000000002</v>
      </c>
      <c r="V62" s="54">
        <v>34.386000000000003</v>
      </c>
      <c r="W62" s="54">
        <v>32.124000000000002</v>
      </c>
      <c r="X62" s="54">
        <v>31.212</v>
      </c>
      <c r="Y62" s="54">
        <v>31.134</v>
      </c>
      <c r="Z62" s="54">
        <v>30.172999999999998</v>
      </c>
      <c r="AA62" s="54">
        <v>32.183999999999997</v>
      </c>
      <c r="AB62" s="54">
        <v>31.425000000000001</v>
      </c>
      <c r="AC62" s="54">
        <v>30.927</v>
      </c>
      <c r="AD62" s="54">
        <v>31.853999999999999</v>
      </c>
      <c r="AE62" s="54">
        <v>32.03</v>
      </c>
      <c r="AF62" s="54">
        <v>31.524000000000001</v>
      </c>
      <c r="AG62" s="54">
        <v>29.382000000000001</v>
      </c>
      <c r="AH62" s="54">
        <v>29.818999999999999</v>
      </c>
      <c r="AI62" s="54">
        <v>27.76</v>
      </c>
      <c r="AJ62" s="54">
        <v>28.733000000000001</v>
      </c>
      <c r="AK62" s="54">
        <v>27.9</v>
      </c>
      <c r="AL62" s="54">
        <v>25.77</v>
      </c>
      <c r="AM62" s="54">
        <v>27.07</v>
      </c>
      <c r="AN62" s="54">
        <v>28.038</v>
      </c>
      <c r="AO62" s="54">
        <v>28.094999999999999</v>
      </c>
      <c r="AP62" s="54">
        <v>29.492999999999999</v>
      </c>
      <c r="AQ62" s="54">
        <v>29.484999999999999</v>
      </c>
      <c r="AR62" s="54">
        <v>29.251000000000001</v>
      </c>
      <c r="AS62" s="54">
        <v>29.196000000000002</v>
      </c>
      <c r="AT62" s="54">
        <v>28.606999999999999</v>
      </c>
      <c r="AU62" s="54">
        <v>27.390999999999998</v>
      </c>
      <c r="AV62" s="54">
        <v>30.023</v>
      </c>
      <c r="AW62" s="54">
        <v>29.364999999999998</v>
      </c>
      <c r="AX62" s="54">
        <v>30.739000000000001</v>
      </c>
      <c r="AY62" s="54">
        <v>32.110999999999997</v>
      </c>
      <c r="AZ62" s="54">
        <v>31.33</v>
      </c>
      <c r="BA62" s="54">
        <v>29.562999999999999</v>
      </c>
      <c r="BB62" s="54">
        <v>32.073</v>
      </c>
      <c r="BC62" s="54">
        <v>32.787999999999997</v>
      </c>
      <c r="BD62" s="54">
        <v>30.417999999999999</v>
      </c>
      <c r="BE62" s="54">
        <v>28.509</v>
      </c>
      <c r="BF62" s="54">
        <v>26.030999999999999</v>
      </c>
      <c r="BG62" s="54">
        <v>27.558571429000001</v>
      </c>
      <c r="BH62" s="54">
        <v>27.463313633999999</v>
      </c>
      <c r="BI62" s="238">
        <v>28.30904</v>
      </c>
      <c r="BJ62" s="238">
        <v>27.241350000000001</v>
      </c>
      <c r="BK62" s="238">
        <v>28.294239999999999</v>
      </c>
      <c r="BL62" s="238">
        <v>27.544329999999999</v>
      </c>
      <c r="BM62" s="238">
        <v>28.423300000000001</v>
      </c>
      <c r="BN62" s="238">
        <v>27.7974</v>
      </c>
      <c r="BO62" s="238">
        <v>28.4209</v>
      </c>
      <c r="BP62" s="238">
        <v>28.20561</v>
      </c>
      <c r="BQ62" s="238">
        <v>27.26193</v>
      </c>
      <c r="BR62" s="238">
        <v>26.998840000000001</v>
      </c>
      <c r="BS62" s="238">
        <v>26.4618</v>
      </c>
      <c r="BT62" s="238">
        <v>26.695029999999999</v>
      </c>
      <c r="BU62" s="238">
        <v>26.878589999999999</v>
      </c>
      <c r="BV62" s="238">
        <v>25.925840000000001</v>
      </c>
    </row>
    <row r="63" spans="1:74" ht="11.15" customHeight="1" x14ac:dyDescent="0.25">
      <c r="A63" s="48" t="s">
        <v>726</v>
      </c>
      <c r="B63" s="475" t="s">
        <v>927</v>
      </c>
      <c r="C63" s="54">
        <v>60.615000000000002</v>
      </c>
      <c r="D63" s="54">
        <v>61.472000000000001</v>
      </c>
      <c r="E63" s="54">
        <v>63.317</v>
      </c>
      <c r="F63" s="54">
        <v>63.07</v>
      </c>
      <c r="G63" s="54">
        <v>61.323</v>
      </c>
      <c r="H63" s="54">
        <v>59.155999999999999</v>
      </c>
      <c r="I63" s="54">
        <v>56.904000000000003</v>
      </c>
      <c r="J63" s="54">
        <v>53.771999999999998</v>
      </c>
      <c r="K63" s="54">
        <v>51.16</v>
      </c>
      <c r="L63" s="54">
        <v>49.875999999999998</v>
      </c>
      <c r="M63" s="54">
        <v>50.152999999999999</v>
      </c>
      <c r="N63" s="54">
        <v>54.588000000000001</v>
      </c>
      <c r="O63" s="54">
        <v>56.037999999999997</v>
      </c>
      <c r="P63" s="54">
        <v>58.944000000000003</v>
      </c>
      <c r="Q63" s="54">
        <v>61.902999999999999</v>
      </c>
      <c r="R63" s="54">
        <v>62.563000000000002</v>
      </c>
      <c r="S63" s="54">
        <v>63.109000000000002</v>
      </c>
      <c r="T63" s="54">
        <v>58.951000000000001</v>
      </c>
      <c r="U63" s="54">
        <v>56.176000000000002</v>
      </c>
      <c r="V63" s="54">
        <v>50.991999999999997</v>
      </c>
      <c r="W63" s="54">
        <v>48.335000000000001</v>
      </c>
      <c r="X63" s="54">
        <v>46.072000000000003</v>
      </c>
      <c r="Y63" s="54">
        <v>46.298000000000002</v>
      </c>
      <c r="Z63" s="54">
        <v>49.055999999999997</v>
      </c>
      <c r="AA63" s="54">
        <v>52.537999999999997</v>
      </c>
      <c r="AB63" s="54">
        <v>54.73</v>
      </c>
      <c r="AC63" s="54">
        <v>55.807000000000002</v>
      </c>
      <c r="AD63" s="54">
        <v>55.996000000000002</v>
      </c>
      <c r="AE63" s="54">
        <v>57.375999999999998</v>
      </c>
      <c r="AF63" s="54">
        <v>54.305</v>
      </c>
      <c r="AG63" s="54">
        <v>52.122</v>
      </c>
      <c r="AH63" s="54">
        <v>52.225999999999999</v>
      </c>
      <c r="AI63" s="54">
        <v>50.959000000000003</v>
      </c>
      <c r="AJ63" s="54">
        <v>46.472999999999999</v>
      </c>
      <c r="AK63" s="54">
        <v>48.588999999999999</v>
      </c>
      <c r="AL63" s="54">
        <v>52.216999999999999</v>
      </c>
      <c r="AM63" s="54">
        <v>56.591000000000001</v>
      </c>
      <c r="AN63" s="54">
        <v>57.871000000000002</v>
      </c>
      <c r="AO63" s="54">
        <v>58.593000000000004</v>
      </c>
      <c r="AP63" s="54">
        <v>58.491999999999997</v>
      </c>
      <c r="AQ63" s="54">
        <v>58.387999999999998</v>
      </c>
      <c r="AR63" s="54">
        <v>56.308999999999997</v>
      </c>
      <c r="AS63" s="54">
        <v>56.131</v>
      </c>
      <c r="AT63" s="54">
        <v>50.814999999999998</v>
      </c>
      <c r="AU63" s="54">
        <v>49.325000000000003</v>
      </c>
      <c r="AV63" s="54">
        <v>48.21</v>
      </c>
      <c r="AW63" s="54">
        <v>50.536000000000001</v>
      </c>
      <c r="AX63" s="54">
        <v>54.320999999999998</v>
      </c>
      <c r="AY63" s="54">
        <v>57.646000000000001</v>
      </c>
      <c r="AZ63" s="54">
        <v>61.177999999999997</v>
      </c>
      <c r="BA63" s="54">
        <v>63.281999999999996</v>
      </c>
      <c r="BB63" s="54">
        <v>63.793999999999997</v>
      </c>
      <c r="BC63" s="54">
        <v>61.49</v>
      </c>
      <c r="BD63" s="54">
        <v>58.277000000000001</v>
      </c>
      <c r="BE63" s="54">
        <v>57.155999999999999</v>
      </c>
      <c r="BF63" s="54">
        <v>53.917000000000002</v>
      </c>
      <c r="BG63" s="54">
        <v>52.49089</v>
      </c>
      <c r="BH63" s="54">
        <v>48.7423</v>
      </c>
      <c r="BI63" s="238">
        <v>49.400390000000002</v>
      </c>
      <c r="BJ63" s="238">
        <v>52.547969999999999</v>
      </c>
      <c r="BK63" s="238">
        <v>56.990319999999997</v>
      </c>
      <c r="BL63" s="238">
        <v>59.647449999999999</v>
      </c>
      <c r="BM63" s="238">
        <v>61.553879999999999</v>
      </c>
      <c r="BN63" s="238">
        <v>62.476680000000002</v>
      </c>
      <c r="BO63" s="238">
        <v>62.373370000000001</v>
      </c>
      <c r="BP63" s="238">
        <v>59.297080000000001</v>
      </c>
      <c r="BQ63" s="238">
        <v>56.813650000000003</v>
      </c>
      <c r="BR63" s="238">
        <v>52.113160000000001</v>
      </c>
      <c r="BS63" s="238">
        <v>49.932560000000002</v>
      </c>
      <c r="BT63" s="238">
        <v>47.37471</v>
      </c>
      <c r="BU63" s="238">
        <v>48.066830000000003</v>
      </c>
      <c r="BV63" s="238">
        <v>51.250369999999997</v>
      </c>
    </row>
    <row r="64" spans="1:74" ht="11.15" customHeight="1" x14ac:dyDescent="0.25">
      <c r="A64" s="48" t="s">
        <v>496</v>
      </c>
      <c r="B64" s="137" t="s">
        <v>105</v>
      </c>
      <c r="C64" s="558">
        <v>1265.0133530000001</v>
      </c>
      <c r="D64" s="558">
        <v>1248.3144789999999</v>
      </c>
      <c r="E64" s="558">
        <v>1245.21002</v>
      </c>
      <c r="F64" s="558">
        <v>1263.632298</v>
      </c>
      <c r="G64" s="558">
        <v>1307.123977</v>
      </c>
      <c r="H64" s="558">
        <v>1304.1664989999999</v>
      </c>
      <c r="I64" s="558">
        <v>1309.074613</v>
      </c>
      <c r="J64" s="558">
        <v>1300.684616</v>
      </c>
      <c r="K64" s="558">
        <v>1298.386778</v>
      </c>
      <c r="L64" s="558">
        <v>1285.568743</v>
      </c>
      <c r="M64" s="558">
        <v>1283.237734</v>
      </c>
      <c r="N64" s="558">
        <v>1281.879621</v>
      </c>
      <c r="O64" s="558">
        <v>1299.8931849999999</v>
      </c>
      <c r="P64" s="558">
        <v>1282.712679</v>
      </c>
      <c r="Q64" s="558">
        <v>1326.7220090000001</v>
      </c>
      <c r="R64" s="558">
        <v>1403.5993410000001</v>
      </c>
      <c r="S64" s="558">
        <v>1432.23847</v>
      </c>
      <c r="T64" s="558">
        <v>1457.703137</v>
      </c>
      <c r="U64" s="558">
        <v>1453.987995</v>
      </c>
      <c r="V64" s="558">
        <v>1437.578019</v>
      </c>
      <c r="W64" s="558">
        <v>1423.1812500000001</v>
      </c>
      <c r="X64" s="558">
        <v>1386.329254</v>
      </c>
      <c r="Y64" s="558">
        <v>1388.7240099999999</v>
      </c>
      <c r="Z64" s="558">
        <v>1343.3477109999999</v>
      </c>
      <c r="AA64" s="558">
        <v>1337.1033399999999</v>
      </c>
      <c r="AB64" s="558">
        <v>1303.06792</v>
      </c>
      <c r="AC64" s="558">
        <v>1310.94721</v>
      </c>
      <c r="AD64" s="558">
        <v>1298.811995</v>
      </c>
      <c r="AE64" s="558">
        <v>1303.867405</v>
      </c>
      <c r="AF64" s="558">
        <v>1281.363983</v>
      </c>
      <c r="AG64" s="558">
        <v>1278.1167359999999</v>
      </c>
      <c r="AH64" s="558">
        <v>1250.2037230000001</v>
      </c>
      <c r="AI64" s="558">
        <v>1250.9396790000001</v>
      </c>
      <c r="AJ64" s="558">
        <v>1252.9669180000001</v>
      </c>
      <c r="AK64" s="558">
        <v>1233.747879</v>
      </c>
      <c r="AL64" s="558">
        <v>1198.6124299999999</v>
      </c>
      <c r="AM64" s="558">
        <v>1190.10285</v>
      </c>
      <c r="AN64" s="558">
        <v>1165.6142279999999</v>
      </c>
      <c r="AO64" s="558">
        <v>1154.2380989999999</v>
      </c>
      <c r="AP64" s="558">
        <v>1153.830189</v>
      </c>
      <c r="AQ64" s="558">
        <v>1172.1564060000001</v>
      </c>
      <c r="AR64" s="558">
        <v>1180.4096030000001</v>
      </c>
      <c r="AS64" s="558">
        <v>1215.318088</v>
      </c>
      <c r="AT64" s="558">
        <v>1212.6715799999999</v>
      </c>
      <c r="AU64" s="558">
        <v>1215.5591079999999</v>
      </c>
      <c r="AV64" s="558">
        <v>1230.5137460000001</v>
      </c>
      <c r="AW64" s="558">
        <v>1226.776977</v>
      </c>
      <c r="AX64" s="558">
        <v>1222.5920630000001</v>
      </c>
      <c r="AY64" s="558">
        <v>1254.576802</v>
      </c>
      <c r="AZ64" s="558">
        <v>1266.747167</v>
      </c>
      <c r="BA64" s="558">
        <v>1230.791072</v>
      </c>
      <c r="BB64" s="558">
        <v>1245.4618399999999</v>
      </c>
      <c r="BC64" s="558">
        <v>1259.9972250000001</v>
      </c>
      <c r="BD64" s="558">
        <v>1264.4026940000001</v>
      </c>
      <c r="BE64" s="558">
        <v>1271.432157</v>
      </c>
      <c r="BF64" s="558">
        <v>1258.1908470000001</v>
      </c>
      <c r="BG64" s="558">
        <v>1273.2645691</v>
      </c>
      <c r="BH64" s="558">
        <v>1255.4501537000001</v>
      </c>
      <c r="BI64" s="559">
        <v>1242.2760000000001</v>
      </c>
      <c r="BJ64" s="559">
        <v>1230.049</v>
      </c>
      <c r="BK64" s="559">
        <v>1247.1389999999999</v>
      </c>
      <c r="BL64" s="559">
        <v>1234.0029999999999</v>
      </c>
      <c r="BM64" s="559">
        <v>1235.335</v>
      </c>
      <c r="BN64" s="559">
        <v>1243.4860000000001</v>
      </c>
      <c r="BO64" s="559">
        <v>1265.797</v>
      </c>
      <c r="BP64" s="559">
        <v>1263.5260000000001</v>
      </c>
      <c r="BQ64" s="559">
        <v>1264.0060000000001</v>
      </c>
      <c r="BR64" s="559">
        <v>1263.876</v>
      </c>
      <c r="BS64" s="559">
        <v>1262.42</v>
      </c>
      <c r="BT64" s="559">
        <v>1248.673</v>
      </c>
      <c r="BU64" s="559">
        <v>1245.8150000000001</v>
      </c>
      <c r="BV64" s="559">
        <v>1228.673</v>
      </c>
    </row>
    <row r="65" spans="1:74" ht="11.15" customHeight="1" x14ac:dyDescent="0.25">
      <c r="A65" s="48" t="s">
        <v>497</v>
      </c>
      <c r="B65" s="140" t="s">
        <v>386</v>
      </c>
      <c r="C65" s="564">
        <v>649.13900000000001</v>
      </c>
      <c r="D65" s="564">
        <v>649.12599999999998</v>
      </c>
      <c r="E65" s="564">
        <v>649.12599999999998</v>
      </c>
      <c r="F65" s="564">
        <v>648.58799999999997</v>
      </c>
      <c r="G65" s="564">
        <v>644.81799999999998</v>
      </c>
      <c r="H65" s="564">
        <v>644.81799999999998</v>
      </c>
      <c r="I65" s="564">
        <v>644.81799999999998</v>
      </c>
      <c r="J65" s="564">
        <v>644.81799999999998</v>
      </c>
      <c r="K65" s="564">
        <v>644.81799999999998</v>
      </c>
      <c r="L65" s="564">
        <v>641.15300000000002</v>
      </c>
      <c r="M65" s="564">
        <v>634.96699999999998</v>
      </c>
      <c r="N65" s="564">
        <v>634.96699999999998</v>
      </c>
      <c r="O65" s="564">
        <v>634.96699999999998</v>
      </c>
      <c r="P65" s="564">
        <v>634.96699999999998</v>
      </c>
      <c r="Q65" s="564">
        <v>634.96699999999998</v>
      </c>
      <c r="R65" s="564">
        <v>637.82600000000002</v>
      </c>
      <c r="S65" s="564">
        <v>648.32600000000002</v>
      </c>
      <c r="T65" s="564">
        <v>656.02300000000002</v>
      </c>
      <c r="U65" s="564">
        <v>656.14</v>
      </c>
      <c r="V65" s="564">
        <v>647.53</v>
      </c>
      <c r="W65" s="564">
        <v>642.18600000000004</v>
      </c>
      <c r="X65" s="564">
        <v>638.55600000000004</v>
      </c>
      <c r="Y65" s="564">
        <v>638.08500000000004</v>
      </c>
      <c r="Z65" s="564">
        <v>638.08600000000001</v>
      </c>
      <c r="AA65" s="564">
        <v>638.08500000000004</v>
      </c>
      <c r="AB65" s="564">
        <v>637.77300000000002</v>
      </c>
      <c r="AC65" s="564">
        <v>637.774</v>
      </c>
      <c r="AD65" s="564">
        <v>633.428</v>
      </c>
      <c r="AE65" s="564">
        <v>627.58500000000004</v>
      </c>
      <c r="AF65" s="564">
        <v>621.30399999999997</v>
      </c>
      <c r="AG65" s="564">
        <v>621.30200000000002</v>
      </c>
      <c r="AH65" s="564">
        <v>621.30200000000002</v>
      </c>
      <c r="AI65" s="564">
        <v>617.76800000000003</v>
      </c>
      <c r="AJ65" s="564">
        <v>610.64599999999996</v>
      </c>
      <c r="AK65" s="564">
        <v>601.46699999999998</v>
      </c>
      <c r="AL65" s="564">
        <v>593.68200000000002</v>
      </c>
      <c r="AM65" s="564">
        <v>588.31700000000001</v>
      </c>
      <c r="AN65" s="564">
        <v>578.87199999999996</v>
      </c>
      <c r="AO65" s="564">
        <v>566.06100000000004</v>
      </c>
      <c r="AP65" s="564">
        <v>547.86599999999999</v>
      </c>
      <c r="AQ65" s="564">
        <v>523.10900000000004</v>
      </c>
      <c r="AR65" s="564">
        <v>493.32400000000001</v>
      </c>
      <c r="AS65" s="564">
        <v>468.00599999999997</v>
      </c>
      <c r="AT65" s="564">
        <v>445.05700000000002</v>
      </c>
      <c r="AU65" s="564">
        <v>416.39299999999997</v>
      </c>
      <c r="AV65" s="564">
        <v>398.56900000000002</v>
      </c>
      <c r="AW65" s="564">
        <v>388.41899999999998</v>
      </c>
      <c r="AX65" s="564">
        <v>372.03</v>
      </c>
      <c r="AY65" s="564">
        <v>371.57900000000001</v>
      </c>
      <c r="AZ65" s="564">
        <v>371.57900000000001</v>
      </c>
      <c r="BA65" s="564">
        <v>371.17500000000001</v>
      </c>
      <c r="BB65" s="564">
        <v>363.72300000000001</v>
      </c>
      <c r="BC65" s="564">
        <v>354.36599999999999</v>
      </c>
      <c r="BD65" s="564">
        <v>347.15800000000002</v>
      </c>
      <c r="BE65" s="564">
        <v>347.45400000000001</v>
      </c>
      <c r="BF65" s="564">
        <v>350.33</v>
      </c>
      <c r="BG65" s="564">
        <v>351.27828570999998</v>
      </c>
      <c r="BH65" s="564">
        <v>351.47721827999999</v>
      </c>
      <c r="BI65" s="565">
        <v>351.47719999999998</v>
      </c>
      <c r="BJ65" s="565">
        <v>351.47719999999998</v>
      </c>
      <c r="BK65" s="565">
        <v>351.47719999999998</v>
      </c>
      <c r="BL65" s="565">
        <v>351.47719999999998</v>
      </c>
      <c r="BM65" s="565">
        <v>351.47719999999998</v>
      </c>
      <c r="BN65" s="565">
        <v>351.47719999999998</v>
      </c>
      <c r="BO65" s="565">
        <v>351.47719999999998</v>
      </c>
      <c r="BP65" s="565">
        <v>351.47719999999998</v>
      </c>
      <c r="BQ65" s="565">
        <v>351.47719999999998</v>
      </c>
      <c r="BR65" s="565">
        <v>351.47719999999998</v>
      </c>
      <c r="BS65" s="565">
        <v>351.47719999999998</v>
      </c>
      <c r="BT65" s="565">
        <v>351.47719999999998</v>
      </c>
      <c r="BU65" s="565">
        <v>351.47719999999998</v>
      </c>
      <c r="BV65" s="565">
        <v>351.47719999999998</v>
      </c>
    </row>
    <row r="66" spans="1:74" s="329" customFormat="1" ht="12" customHeight="1" x14ac:dyDescent="0.25">
      <c r="A66" s="328"/>
      <c r="B66" s="643" t="s">
        <v>788</v>
      </c>
      <c r="C66" s="614"/>
      <c r="D66" s="614"/>
      <c r="E66" s="614"/>
      <c r="F66" s="614"/>
      <c r="G66" s="614"/>
      <c r="H66" s="614"/>
      <c r="I66" s="614"/>
      <c r="J66" s="614"/>
      <c r="K66" s="614"/>
      <c r="L66" s="614"/>
      <c r="M66" s="614"/>
      <c r="N66" s="614"/>
      <c r="O66" s="614"/>
      <c r="P66" s="614"/>
      <c r="Q66" s="615"/>
      <c r="AY66" s="397"/>
      <c r="AZ66" s="397"/>
      <c r="BA66" s="397"/>
      <c r="BB66" s="397"/>
      <c r="BC66" s="397"/>
      <c r="BD66" s="397"/>
      <c r="BE66" s="397"/>
      <c r="BF66" s="397"/>
      <c r="BG66" s="397"/>
      <c r="BH66" s="397"/>
      <c r="BI66" s="397"/>
      <c r="BJ66" s="397"/>
    </row>
    <row r="67" spans="1:74" s="329" customFormat="1" ht="12" customHeight="1" x14ac:dyDescent="0.25">
      <c r="A67" s="328"/>
      <c r="B67" s="643" t="s">
        <v>812</v>
      </c>
      <c r="C67" s="614"/>
      <c r="D67" s="614"/>
      <c r="E67" s="614"/>
      <c r="F67" s="614"/>
      <c r="G67" s="614"/>
      <c r="H67" s="614"/>
      <c r="I67" s="614"/>
      <c r="J67" s="614"/>
      <c r="K67" s="614"/>
      <c r="L67" s="614"/>
      <c r="M67" s="614"/>
      <c r="N67" s="614"/>
      <c r="O67" s="614"/>
      <c r="P67" s="614"/>
      <c r="Q67" s="615"/>
      <c r="AY67" s="397"/>
      <c r="AZ67" s="397"/>
      <c r="BA67" s="397"/>
      <c r="BB67" s="397"/>
      <c r="BC67" s="397"/>
      <c r="BD67" s="397"/>
      <c r="BE67" s="397"/>
      <c r="BF67" s="397"/>
      <c r="BG67" s="397"/>
      <c r="BH67" s="397"/>
      <c r="BI67" s="397"/>
      <c r="BJ67" s="397"/>
    </row>
    <row r="68" spans="1:74" s="329" customFormat="1" ht="12" customHeight="1" x14ac:dyDescent="0.25">
      <c r="A68" s="328"/>
      <c r="B68" s="643" t="s">
        <v>1372</v>
      </c>
      <c r="C68" s="614"/>
      <c r="D68" s="614"/>
      <c r="E68" s="614"/>
      <c r="F68" s="614"/>
      <c r="G68" s="614"/>
      <c r="H68" s="614"/>
      <c r="I68" s="614"/>
      <c r="J68" s="614"/>
      <c r="K68" s="614"/>
      <c r="L68" s="614"/>
      <c r="M68" s="614"/>
      <c r="N68" s="614"/>
      <c r="O68" s="614"/>
      <c r="P68" s="614"/>
      <c r="Q68" s="615"/>
      <c r="AY68" s="397"/>
      <c r="AZ68" s="397"/>
      <c r="BA68" s="397"/>
      <c r="BB68" s="397"/>
      <c r="BC68" s="397"/>
      <c r="BD68" s="397"/>
      <c r="BE68" s="397"/>
      <c r="BF68" s="397"/>
      <c r="BG68" s="397"/>
      <c r="BH68" s="397"/>
      <c r="BI68" s="397"/>
      <c r="BJ68" s="397"/>
    </row>
    <row r="69" spans="1:74" s="329" customFormat="1" ht="12" customHeight="1" x14ac:dyDescent="0.25">
      <c r="A69" s="328"/>
      <c r="B69" s="646" t="s">
        <v>1373</v>
      </c>
      <c r="C69" s="615"/>
      <c r="D69" s="615"/>
      <c r="E69" s="615"/>
      <c r="F69" s="615"/>
      <c r="G69" s="615"/>
      <c r="H69" s="615"/>
      <c r="I69" s="615"/>
      <c r="J69" s="615"/>
      <c r="K69" s="615"/>
      <c r="L69" s="615"/>
      <c r="M69" s="615"/>
      <c r="N69" s="615"/>
      <c r="O69" s="615"/>
      <c r="P69" s="615"/>
      <c r="Q69" s="615"/>
      <c r="AY69" s="397"/>
      <c r="AZ69" s="397"/>
      <c r="BA69" s="397"/>
      <c r="BB69" s="397"/>
      <c r="BC69" s="397"/>
      <c r="BD69" s="397"/>
      <c r="BE69" s="397"/>
      <c r="BF69" s="397"/>
      <c r="BG69" s="397"/>
      <c r="BH69" s="397"/>
      <c r="BI69" s="397"/>
      <c r="BJ69" s="397"/>
    </row>
    <row r="70" spans="1:74" s="329" customFormat="1" ht="20.65" customHeight="1" x14ac:dyDescent="0.25">
      <c r="A70" s="328"/>
      <c r="B70" s="643" t="s">
        <v>1252</v>
      </c>
      <c r="C70" s="615"/>
      <c r="D70" s="615"/>
      <c r="E70" s="615"/>
      <c r="F70" s="615"/>
      <c r="G70" s="615"/>
      <c r="H70" s="615"/>
      <c r="I70" s="615"/>
      <c r="J70" s="615"/>
      <c r="K70" s="615"/>
      <c r="L70" s="615"/>
      <c r="M70" s="615"/>
      <c r="N70" s="615"/>
      <c r="O70" s="615"/>
      <c r="P70" s="615"/>
      <c r="Q70" s="615"/>
      <c r="AY70" s="397"/>
      <c r="AZ70" s="397"/>
      <c r="BA70" s="397"/>
      <c r="BB70" s="397"/>
      <c r="BC70" s="397"/>
      <c r="BD70" s="397"/>
      <c r="BE70" s="397"/>
      <c r="BF70" s="397"/>
      <c r="BG70" s="397"/>
      <c r="BH70" s="397"/>
      <c r="BI70" s="397"/>
      <c r="BJ70" s="397"/>
    </row>
    <row r="71" spans="1:74" s="329" customFormat="1" ht="12" customHeight="1" x14ac:dyDescent="0.25">
      <c r="A71" s="328"/>
      <c r="B71" s="643" t="s">
        <v>1374</v>
      </c>
      <c r="C71" s="614"/>
      <c r="D71" s="614"/>
      <c r="E71" s="614"/>
      <c r="F71" s="614"/>
      <c r="G71" s="614"/>
      <c r="H71" s="614"/>
      <c r="I71" s="614"/>
      <c r="J71" s="614"/>
      <c r="K71" s="614"/>
      <c r="L71" s="614"/>
      <c r="M71" s="614"/>
      <c r="N71" s="614"/>
      <c r="O71" s="614"/>
      <c r="P71" s="614"/>
      <c r="Q71" s="615"/>
      <c r="AY71" s="397"/>
      <c r="AZ71" s="397"/>
      <c r="BA71" s="397"/>
      <c r="BB71" s="397"/>
      <c r="BC71" s="397"/>
      <c r="BD71" s="397"/>
      <c r="BE71" s="397"/>
      <c r="BF71" s="397"/>
      <c r="BG71" s="397"/>
      <c r="BH71" s="397"/>
      <c r="BI71" s="397"/>
      <c r="BJ71" s="397"/>
    </row>
    <row r="72" spans="1:74" s="329" customFormat="1" ht="23.25" customHeight="1" x14ac:dyDescent="0.25">
      <c r="A72" s="328"/>
      <c r="B72" s="643" t="s">
        <v>1263</v>
      </c>
      <c r="C72" s="614"/>
      <c r="D72" s="614"/>
      <c r="E72" s="614"/>
      <c r="F72" s="614"/>
      <c r="G72" s="614"/>
      <c r="H72" s="614"/>
      <c r="I72" s="614"/>
      <c r="J72" s="614"/>
      <c r="K72" s="614"/>
      <c r="L72" s="614"/>
      <c r="M72" s="614"/>
      <c r="N72" s="614"/>
      <c r="O72" s="614"/>
      <c r="P72" s="614"/>
      <c r="Q72" s="615"/>
      <c r="AY72" s="397"/>
      <c r="AZ72" s="397"/>
      <c r="BA72" s="397"/>
      <c r="BB72" s="397"/>
      <c r="BC72" s="397"/>
      <c r="BD72" s="397"/>
      <c r="BE72" s="397"/>
      <c r="BF72" s="397"/>
      <c r="BG72" s="397"/>
      <c r="BH72" s="397"/>
      <c r="BI72" s="397"/>
      <c r="BJ72" s="397"/>
    </row>
    <row r="73" spans="1:74" s="329" customFormat="1" ht="12" customHeight="1" x14ac:dyDescent="0.25">
      <c r="A73" s="328"/>
      <c r="B73" s="621" t="s">
        <v>787</v>
      </c>
      <c r="C73" s="603"/>
      <c r="D73" s="603"/>
      <c r="E73" s="603"/>
      <c r="F73" s="603"/>
      <c r="G73" s="603"/>
      <c r="H73" s="603"/>
      <c r="I73" s="603"/>
      <c r="J73" s="603"/>
      <c r="K73" s="603"/>
      <c r="L73" s="603"/>
      <c r="M73" s="603"/>
      <c r="N73" s="603"/>
      <c r="O73" s="603"/>
      <c r="P73" s="603"/>
      <c r="Q73" s="603"/>
      <c r="AY73" s="397"/>
      <c r="AZ73" s="397"/>
      <c r="BA73" s="397"/>
      <c r="BB73" s="397"/>
      <c r="BC73" s="397"/>
      <c r="BD73" s="397"/>
      <c r="BE73" s="397"/>
      <c r="BF73" s="397"/>
      <c r="BG73" s="397"/>
      <c r="BH73" s="397"/>
      <c r="BI73" s="397"/>
      <c r="BJ73" s="397"/>
    </row>
    <row r="74" spans="1:74" s="329" customFormat="1" ht="12" customHeight="1" x14ac:dyDescent="0.25">
      <c r="A74" s="328"/>
      <c r="B74" s="642" t="s">
        <v>813</v>
      </c>
      <c r="C74" s="614"/>
      <c r="D74" s="614"/>
      <c r="E74" s="614"/>
      <c r="F74" s="614"/>
      <c r="G74" s="614"/>
      <c r="H74" s="614"/>
      <c r="I74" s="614"/>
      <c r="J74" s="614"/>
      <c r="K74" s="614"/>
      <c r="L74" s="614"/>
      <c r="M74" s="614"/>
      <c r="N74" s="614"/>
      <c r="O74" s="614"/>
      <c r="P74" s="614"/>
      <c r="Q74" s="615"/>
      <c r="AY74" s="397"/>
      <c r="AZ74" s="397"/>
      <c r="BA74" s="397"/>
      <c r="BB74" s="397"/>
      <c r="BC74" s="397"/>
      <c r="BD74" s="397"/>
      <c r="BE74" s="397"/>
      <c r="BF74" s="397"/>
      <c r="BG74" s="397"/>
      <c r="BH74" s="397"/>
      <c r="BI74" s="397"/>
      <c r="BJ74" s="397"/>
    </row>
    <row r="75" spans="1:74" s="329" customFormat="1" ht="12" customHeight="1" x14ac:dyDescent="0.25">
      <c r="A75" s="328"/>
      <c r="B75" s="642" t="s">
        <v>814</v>
      </c>
      <c r="C75" s="615"/>
      <c r="D75" s="615"/>
      <c r="E75" s="615"/>
      <c r="F75" s="615"/>
      <c r="G75" s="615"/>
      <c r="H75" s="615"/>
      <c r="I75" s="615"/>
      <c r="J75" s="615"/>
      <c r="K75" s="615"/>
      <c r="L75" s="615"/>
      <c r="M75" s="615"/>
      <c r="N75" s="615"/>
      <c r="O75" s="615"/>
      <c r="P75" s="615"/>
      <c r="Q75" s="615"/>
      <c r="AY75" s="397"/>
      <c r="AZ75" s="397"/>
      <c r="BA75" s="397"/>
      <c r="BB75" s="397"/>
      <c r="BC75" s="397"/>
      <c r="BD75" s="397"/>
      <c r="BE75" s="397"/>
      <c r="BF75" s="397"/>
      <c r="BG75" s="397"/>
      <c r="BH75" s="397"/>
      <c r="BI75" s="397"/>
      <c r="BJ75" s="397"/>
    </row>
    <row r="76" spans="1:74" s="329" customFormat="1" ht="12" customHeight="1" x14ac:dyDescent="0.25">
      <c r="A76" s="328"/>
      <c r="B76" s="611" t="str">
        <f>"Notes: "&amp;"EIA completed modeling and analysis for this report on " &amp;Dates!$D$2&amp;"."</f>
        <v>Notes: EIA completed modeling and analysis for this report on Thursday November 2, 2023.</v>
      </c>
      <c r="C76" s="612"/>
      <c r="D76" s="612"/>
      <c r="E76" s="612"/>
      <c r="F76" s="612"/>
      <c r="G76" s="612"/>
      <c r="H76" s="612"/>
      <c r="I76" s="612"/>
      <c r="J76" s="612"/>
      <c r="K76" s="612"/>
      <c r="L76" s="612"/>
      <c r="M76" s="612"/>
      <c r="N76" s="612"/>
      <c r="O76" s="612"/>
      <c r="P76" s="612"/>
      <c r="Q76" s="612"/>
      <c r="AY76" s="397"/>
      <c r="AZ76" s="397"/>
      <c r="BA76" s="397"/>
      <c r="BB76" s="397"/>
      <c r="BC76" s="397"/>
      <c r="BD76" s="397"/>
      <c r="BE76" s="397"/>
      <c r="BF76" s="397"/>
      <c r="BG76" s="397"/>
      <c r="BH76" s="397"/>
      <c r="BI76" s="397"/>
      <c r="BJ76" s="397"/>
    </row>
    <row r="77" spans="1:74" s="329" customFormat="1" ht="12" customHeight="1" x14ac:dyDescent="0.25">
      <c r="A77" s="328"/>
      <c r="B77" s="626" t="s">
        <v>337</v>
      </c>
      <c r="C77" s="612"/>
      <c r="D77" s="612"/>
      <c r="E77" s="612"/>
      <c r="F77" s="612"/>
      <c r="G77" s="612"/>
      <c r="H77" s="612"/>
      <c r="I77" s="612"/>
      <c r="J77" s="612"/>
      <c r="K77" s="612"/>
      <c r="L77" s="612"/>
      <c r="M77" s="612"/>
      <c r="N77" s="612"/>
      <c r="O77" s="612"/>
      <c r="P77" s="612"/>
      <c r="Q77" s="612"/>
      <c r="AY77" s="397"/>
      <c r="AZ77" s="397"/>
      <c r="BA77" s="397"/>
      <c r="BB77" s="397"/>
      <c r="BC77" s="397"/>
      <c r="BD77" s="397"/>
      <c r="BE77" s="397"/>
      <c r="BF77" s="397"/>
      <c r="BG77" s="397"/>
      <c r="BH77" s="397"/>
      <c r="BI77" s="397"/>
      <c r="BJ77" s="397"/>
    </row>
    <row r="78" spans="1:74" s="329" customFormat="1" ht="12" customHeight="1" x14ac:dyDescent="0.25">
      <c r="A78" s="328"/>
      <c r="B78" s="613" t="s">
        <v>815</v>
      </c>
      <c r="C78" s="614"/>
      <c r="D78" s="614"/>
      <c r="E78" s="614"/>
      <c r="F78" s="614"/>
      <c r="G78" s="614"/>
      <c r="H78" s="614"/>
      <c r="I78" s="614"/>
      <c r="J78" s="614"/>
      <c r="K78" s="614"/>
      <c r="L78" s="614"/>
      <c r="M78" s="614"/>
      <c r="N78" s="614"/>
      <c r="O78" s="614"/>
      <c r="P78" s="614"/>
      <c r="Q78" s="615"/>
      <c r="AY78" s="397"/>
      <c r="AZ78" s="397"/>
      <c r="BA78" s="397"/>
      <c r="BB78" s="397"/>
      <c r="BC78" s="397"/>
      <c r="BD78" s="397"/>
      <c r="BE78" s="397"/>
      <c r="BF78" s="397"/>
      <c r="BG78" s="397"/>
      <c r="BH78" s="397"/>
      <c r="BI78" s="397"/>
      <c r="BJ78" s="397"/>
    </row>
    <row r="79" spans="1:74" s="329" customFormat="1" ht="12" customHeight="1" x14ac:dyDescent="0.25">
      <c r="A79" s="328"/>
      <c r="B79" s="622" t="s">
        <v>816</v>
      </c>
      <c r="C79" s="624"/>
      <c r="D79" s="624"/>
      <c r="E79" s="624"/>
      <c r="F79" s="624"/>
      <c r="G79" s="624"/>
      <c r="H79" s="624"/>
      <c r="I79" s="624"/>
      <c r="J79" s="624"/>
      <c r="K79" s="624"/>
      <c r="L79" s="624"/>
      <c r="M79" s="624"/>
      <c r="N79" s="624"/>
      <c r="O79" s="624"/>
      <c r="P79" s="624"/>
      <c r="Q79" s="615"/>
      <c r="AY79" s="397"/>
      <c r="AZ79" s="397"/>
      <c r="BA79" s="397"/>
      <c r="BB79" s="397"/>
      <c r="BC79" s="397"/>
      <c r="BD79" s="397"/>
      <c r="BE79" s="397"/>
      <c r="BF79" s="397"/>
      <c r="BG79" s="397"/>
      <c r="BH79" s="397"/>
      <c r="BI79" s="397"/>
      <c r="BJ79" s="397"/>
    </row>
    <row r="80" spans="1:74" s="329" customFormat="1" ht="12" customHeight="1" x14ac:dyDescent="0.25">
      <c r="A80" s="328"/>
      <c r="B80" s="623" t="s">
        <v>806</v>
      </c>
      <c r="C80" s="624"/>
      <c r="D80" s="624"/>
      <c r="E80" s="624"/>
      <c r="F80" s="624"/>
      <c r="G80" s="624"/>
      <c r="H80" s="624"/>
      <c r="I80" s="624"/>
      <c r="J80" s="624"/>
      <c r="K80" s="624"/>
      <c r="L80" s="624"/>
      <c r="M80" s="624"/>
      <c r="N80" s="624"/>
      <c r="O80" s="624"/>
      <c r="P80" s="624"/>
      <c r="Q80" s="615"/>
      <c r="AY80" s="397"/>
      <c r="AZ80" s="397"/>
      <c r="BA80" s="397"/>
      <c r="BB80" s="397"/>
      <c r="BC80" s="397"/>
      <c r="BD80" s="397"/>
      <c r="BE80" s="397"/>
      <c r="BF80" s="397"/>
      <c r="BG80" s="397"/>
      <c r="BH80" s="397"/>
      <c r="BI80" s="397"/>
      <c r="BJ80" s="397"/>
    </row>
    <row r="81" spans="1:74" s="330" customFormat="1" ht="12" customHeight="1" x14ac:dyDescent="0.25">
      <c r="A81" s="322"/>
      <c r="B81" s="631" t="s">
        <v>1246</v>
      </c>
      <c r="C81" s="615"/>
      <c r="D81" s="615"/>
      <c r="E81" s="615"/>
      <c r="F81" s="615"/>
      <c r="G81" s="615"/>
      <c r="H81" s="615"/>
      <c r="I81" s="615"/>
      <c r="J81" s="615"/>
      <c r="K81" s="615"/>
      <c r="L81" s="615"/>
      <c r="M81" s="615"/>
      <c r="N81" s="615"/>
      <c r="O81" s="615"/>
      <c r="P81" s="615"/>
      <c r="Q81" s="615"/>
      <c r="AY81" s="398"/>
      <c r="AZ81" s="398"/>
      <c r="BA81" s="398"/>
      <c r="BB81" s="398"/>
      <c r="BC81" s="398"/>
      <c r="BD81" s="398"/>
      <c r="BE81" s="398"/>
      <c r="BF81" s="398"/>
      <c r="BG81" s="398"/>
      <c r="BH81" s="398"/>
      <c r="BI81" s="398"/>
      <c r="BJ81" s="398"/>
    </row>
    <row r="82" spans="1:74" ht="10" x14ac:dyDescent="0.2">
      <c r="BD82" s="296"/>
      <c r="BE82" s="296"/>
      <c r="BF82" s="296"/>
      <c r="BK82" s="296"/>
      <c r="BL82" s="296"/>
      <c r="BM82" s="296"/>
      <c r="BN82" s="296"/>
      <c r="BO82" s="296"/>
      <c r="BP82" s="296"/>
      <c r="BQ82" s="296"/>
      <c r="BR82" s="296"/>
      <c r="BS82" s="296"/>
      <c r="BT82" s="296"/>
      <c r="BU82" s="296"/>
      <c r="BV82" s="296"/>
    </row>
    <row r="83" spans="1:74" ht="10" x14ac:dyDescent="0.2">
      <c r="BD83" s="296"/>
      <c r="BE83" s="296"/>
      <c r="BF83" s="296"/>
      <c r="BK83" s="296"/>
      <c r="BL83" s="296"/>
      <c r="BM83" s="296"/>
      <c r="BN83" s="296"/>
      <c r="BO83" s="296"/>
      <c r="BP83" s="296"/>
      <c r="BQ83" s="296"/>
      <c r="BR83" s="296"/>
      <c r="BS83" s="296"/>
      <c r="BT83" s="296"/>
      <c r="BU83" s="296"/>
      <c r="BV83" s="296"/>
    </row>
    <row r="84" spans="1:74" ht="10" x14ac:dyDescent="0.2">
      <c r="BD84" s="296"/>
      <c r="BE84" s="296"/>
      <c r="BF84" s="296"/>
      <c r="BK84" s="296"/>
      <c r="BL84" s="296"/>
      <c r="BM84" s="296"/>
      <c r="BN84" s="296"/>
      <c r="BO84" s="296"/>
      <c r="BP84" s="296"/>
      <c r="BQ84" s="296"/>
      <c r="BR84" s="296"/>
      <c r="BS84" s="296"/>
      <c r="BT84" s="296"/>
      <c r="BU84" s="296"/>
      <c r="BV84" s="296"/>
    </row>
    <row r="85" spans="1:74" ht="10" x14ac:dyDescent="0.2">
      <c r="BD85" s="296"/>
      <c r="BE85" s="296"/>
      <c r="BF85" s="296"/>
      <c r="BK85" s="296"/>
      <c r="BL85" s="296"/>
      <c r="BM85" s="296"/>
      <c r="BN85" s="296"/>
      <c r="BO85" s="296"/>
      <c r="BP85" s="296"/>
      <c r="BQ85" s="296"/>
      <c r="BR85" s="296"/>
      <c r="BS85" s="296"/>
      <c r="BT85" s="296"/>
      <c r="BU85" s="296"/>
      <c r="BV85" s="296"/>
    </row>
    <row r="86" spans="1:74" ht="10" x14ac:dyDescent="0.2">
      <c r="BD86" s="296"/>
      <c r="BE86" s="296"/>
      <c r="BF86" s="296"/>
      <c r="BK86" s="296"/>
      <c r="BL86" s="296"/>
      <c r="BM86" s="296"/>
      <c r="BN86" s="296"/>
      <c r="BO86" s="296"/>
      <c r="BP86" s="296"/>
      <c r="BQ86" s="296"/>
      <c r="BR86" s="296"/>
      <c r="BS86" s="296"/>
      <c r="BT86" s="296"/>
      <c r="BU86" s="296"/>
      <c r="BV86" s="296"/>
    </row>
    <row r="87" spans="1:74" ht="10" x14ac:dyDescent="0.2">
      <c r="BD87" s="296"/>
      <c r="BE87" s="296"/>
      <c r="BF87" s="296"/>
      <c r="BK87" s="296"/>
      <c r="BL87" s="296"/>
      <c r="BM87" s="296"/>
      <c r="BN87" s="296"/>
      <c r="BO87" s="296"/>
      <c r="BP87" s="296"/>
      <c r="BQ87" s="296"/>
      <c r="BR87" s="296"/>
      <c r="BS87" s="296"/>
      <c r="BT87" s="296"/>
      <c r="BU87" s="296"/>
      <c r="BV87" s="296"/>
    </row>
    <row r="88" spans="1:74" ht="10" x14ac:dyDescent="0.2">
      <c r="BD88" s="296"/>
      <c r="BE88" s="296"/>
      <c r="BF88" s="296"/>
      <c r="BK88" s="296"/>
      <c r="BL88" s="296"/>
      <c r="BM88" s="296"/>
      <c r="BN88" s="296"/>
      <c r="BO88" s="296"/>
      <c r="BP88" s="296"/>
      <c r="BQ88" s="296"/>
      <c r="BR88" s="296"/>
      <c r="BS88" s="296"/>
      <c r="BT88" s="296"/>
      <c r="BU88" s="296"/>
      <c r="BV88" s="296"/>
    </row>
    <row r="89" spans="1:74" ht="10" x14ac:dyDescent="0.2">
      <c r="BD89" s="296"/>
      <c r="BE89" s="296"/>
      <c r="BF89" s="296"/>
      <c r="BK89" s="296"/>
      <c r="BL89" s="296"/>
      <c r="BM89" s="296"/>
      <c r="BN89" s="296"/>
      <c r="BO89" s="296"/>
      <c r="BP89" s="296"/>
      <c r="BQ89" s="296"/>
      <c r="BR89" s="296"/>
      <c r="BS89" s="296"/>
      <c r="BT89" s="296"/>
      <c r="BU89" s="296"/>
      <c r="BV89" s="296"/>
    </row>
    <row r="90" spans="1:74" ht="10" x14ac:dyDescent="0.2">
      <c r="BD90" s="296"/>
      <c r="BE90" s="296"/>
      <c r="BF90" s="296"/>
      <c r="BK90" s="296"/>
      <c r="BL90" s="296"/>
      <c r="BM90" s="296"/>
      <c r="BN90" s="296"/>
      <c r="BO90" s="296"/>
      <c r="BP90" s="296"/>
      <c r="BQ90" s="296"/>
      <c r="BR90" s="296"/>
      <c r="BS90" s="296"/>
      <c r="BT90" s="296"/>
      <c r="BU90" s="296"/>
      <c r="BV90" s="296"/>
    </row>
    <row r="91" spans="1:74" ht="10" x14ac:dyDescent="0.2">
      <c r="BD91" s="296"/>
      <c r="BE91" s="296"/>
      <c r="BF91" s="296"/>
      <c r="BK91" s="296"/>
      <c r="BL91" s="296"/>
      <c r="BM91" s="296"/>
      <c r="BN91" s="296"/>
      <c r="BO91" s="296"/>
      <c r="BP91" s="296"/>
      <c r="BQ91" s="296"/>
      <c r="BR91" s="296"/>
      <c r="BS91" s="296"/>
      <c r="BT91" s="296"/>
      <c r="BU91" s="296"/>
      <c r="BV91" s="296"/>
    </row>
    <row r="92" spans="1:74" ht="10" x14ac:dyDescent="0.2">
      <c r="BD92" s="296"/>
      <c r="BE92" s="296"/>
      <c r="BF92" s="296"/>
      <c r="BK92" s="296"/>
      <c r="BL92" s="296"/>
      <c r="BM92" s="296"/>
      <c r="BN92" s="296"/>
      <c r="BO92" s="296"/>
      <c r="BP92" s="296"/>
      <c r="BQ92" s="296"/>
      <c r="BR92" s="296"/>
      <c r="BS92" s="296"/>
      <c r="BT92" s="296"/>
      <c r="BU92" s="296"/>
      <c r="BV92" s="296"/>
    </row>
    <row r="93" spans="1:74" ht="10" x14ac:dyDescent="0.2">
      <c r="BD93" s="296"/>
      <c r="BE93" s="296"/>
      <c r="BF93" s="296"/>
      <c r="BK93" s="296"/>
      <c r="BL93" s="296"/>
      <c r="BM93" s="296"/>
      <c r="BN93" s="296"/>
      <c r="BO93" s="296"/>
      <c r="BP93" s="296"/>
      <c r="BQ93" s="296"/>
      <c r="BR93" s="296"/>
      <c r="BS93" s="296"/>
      <c r="BT93" s="296"/>
      <c r="BU93" s="296"/>
      <c r="BV93" s="296"/>
    </row>
    <row r="94" spans="1:74" ht="10" x14ac:dyDescent="0.2">
      <c r="BD94" s="296"/>
      <c r="BE94" s="296"/>
      <c r="BF94" s="296"/>
      <c r="BK94" s="296"/>
      <c r="BL94" s="296"/>
      <c r="BM94" s="296"/>
      <c r="BN94" s="296"/>
      <c r="BO94" s="296"/>
      <c r="BP94" s="296"/>
      <c r="BQ94" s="296"/>
      <c r="BR94" s="296"/>
      <c r="BS94" s="296"/>
      <c r="BT94" s="296"/>
      <c r="BU94" s="296"/>
      <c r="BV94" s="296"/>
    </row>
    <row r="95" spans="1:74" ht="10" x14ac:dyDescent="0.2">
      <c r="BD95" s="296"/>
      <c r="BE95" s="296"/>
      <c r="BF95" s="296"/>
      <c r="BK95" s="296"/>
      <c r="BL95" s="296"/>
      <c r="BM95" s="296"/>
      <c r="BN95" s="296"/>
      <c r="BO95" s="296"/>
      <c r="BP95" s="296"/>
      <c r="BQ95" s="296"/>
      <c r="BR95" s="296"/>
      <c r="BS95" s="296"/>
      <c r="BT95" s="296"/>
      <c r="BU95" s="296"/>
      <c r="BV95" s="296"/>
    </row>
    <row r="96" spans="1:74" ht="10" x14ac:dyDescent="0.2">
      <c r="BD96" s="296"/>
      <c r="BE96" s="296"/>
      <c r="BF96" s="296"/>
      <c r="BK96" s="296"/>
      <c r="BL96" s="296"/>
      <c r="BM96" s="296"/>
      <c r="BN96" s="296"/>
      <c r="BO96" s="296"/>
      <c r="BP96" s="296"/>
      <c r="BQ96" s="296"/>
      <c r="BR96" s="296"/>
      <c r="BS96" s="296"/>
      <c r="BT96" s="296"/>
      <c r="BU96" s="296"/>
      <c r="BV96" s="296"/>
    </row>
    <row r="97" spans="56:74" ht="10" x14ac:dyDescent="0.2">
      <c r="BD97" s="296"/>
      <c r="BE97" s="296"/>
      <c r="BF97" s="296"/>
      <c r="BK97" s="296"/>
      <c r="BL97" s="296"/>
      <c r="BM97" s="296"/>
      <c r="BN97" s="296"/>
      <c r="BO97" s="296"/>
      <c r="BP97" s="296"/>
      <c r="BQ97" s="296"/>
      <c r="BR97" s="296"/>
      <c r="BS97" s="296"/>
      <c r="BT97" s="296"/>
      <c r="BU97" s="296"/>
      <c r="BV97" s="296"/>
    </row>
    <row r="98" spans="56:74" ht="10" x14ac:dyDescent="0.2">
      <c r="BD98" s="296"/>
      <c r="BE98" s="296"/>
      <c r="BF98" s="296"/>
      <c r="BK98" s="296"/>
      <c r="BL98" s="296"/>
      <c r="BM98" s="296"/>
      <c r="BN98" s="296"/>
      <c r="BO98" s="296"/>
      <c r="BP98" s="296"/>
      <c r="BQ98" s="296"/>
      <c r="BR98" s="296"/>
      <c r="BS98" s="296"/>
      <c r="BT98" s="296"/>
      <c r="BU98" s="296"/>
      <c r="BV98" s="296"/>
    </row>
    <row r="99" spans="56:74" ht="10" x14ac:dyDescent="0.2">
      <c r="BD99" s="296"/>
      <c r="BE99" s="296"/>
      <c r="BF99" s="296"/>
      <c r="BK99" s="296"/>
      <c r="BL99" s="296"/>
      <c r="BM99" s="296"/>
      <c r="BN99" s="296"/>
      <c r="BO99" s="296"/>
      <c r="BP99" s="296"/>
      <c r="BQ99" s="296"/>
      <c r="BR99" s="296"/>
      <c r="BS99" s="296"/>
      <c r="BT99" s="296"/>
      <c r="BU99" s="296"/>
      <c r="BV99" s="296"/>
    </row>
    <row r="100" spans="56:74" ht="10" x14ac:dyDescent="0.2">
      <c r="BD100" s="296"/>
      <c r="BE100" s="296"/>
      <c r="BF100" s="296"/>
      <c r="BK100" s="296"/>
      <c r="BL100" s="296"/>
      <c r="BM100" s="296"/>
      <c r="BN100" s="296"/>
      <c r="BO100" s="296"/>
      <c r="BP100" s="296"/>
      <c r="BQ100" s="296"/>
      <c r="BR100" s="296"/>
      <c r="BS100" s="296"/>
      <c r="BT100" s="296"/>
      <c r="BU100" s="296"/>
      <c r="BV100" s="296"/>
    </row>
    <row r="101" spans="56:74" ht="10" x14ac:dyDescent="0.2">
      <c r="BD101" s="296"/>
      <c r="BE101" s="296"/>
      <c r="BF101" s="296"/>
      <c r="BK101" s="296"/>
      <c r="BL101" s="296"/>
      <c r="BM101" s="296"/>
      <c r="BN101" s="296"/>
      <c r="BO101" s="296"/>
      <c r="BP101" s="296"/>
      <c r="BQ101" s="296"/>
      <c r="BR101" s="296"/>
      <c r="BS101" s="296"/>
      <c r="BT101" s="296"/>
      <c r="BU101" s="296"/>
      <c r="BV101" s="296"/>
    </row>
    <row r="102" spans="56:74" ht="10" x14ac:dyDescent="0.2">
      <c r="BD102" s="296"/>
      <c r="BE102" s="296"/>
      <c r="BF102" s="296"/>
      <c r="BK102" s="296"/>
      <c r="BL102" s="296"/>
      <c r="BM102" s="296"/>
      <c r="BN102" s="296"/>
      <c r="BO102" s="296"/>
      <c r="BP102" s="296"/>
      <c r="BQ102" s="296"/>
      <c r="BR102" s="296"/>
      <c r="BS102" s="296"/>
      <c r="BT102" s="296"/>
      <c r="BU102" s="296"/>
      <c r="BV102" s="296"/>
    </row>
    <row r="103" spans="56:74" ht="10" x14ac:dyDescent="0.2">
      <c r="BD103" s="296"/>
      <c r="BE103" s="296"/>
      <c r="BF103" s="296"/>
      <c r="BK103" s="296"/>
      <c r="BL103" s="296"/>
      <c r="BM103" s="296"/>
      <c r="BN103" s="296"/>
      <c r="BO103" s="296"/>
      <c r="BP103" s="296"/>
      <c r="BQ103" s="296"/>
      <c r="BR103" s="296"/>
      <c r="BS103" s="296"/>
      <c r="BT103" s="296"/>
      <c r="BU103" s="296"/>
      <c r="BV103" s="296"/>
    </row>
    <row r="104" spans="56:74" ht="10" x14ac:dyDescent="0.2">
      <c r="BD104" s="296"/>
      <c r="BE104" s="296"/>
      <c r="BF104" s="296"/>
      <c r="BK104" s="296"/>
      <c r="BL104" s="296"/>
      <c r="BM104" s="296"/>
      <c r="BN104" s="296"/>
      <c r="BO104" s="296"/>
      <c r="BP104" s="296"/>
      <c r="BQ104" s="296"/>
      <c r="BR104" s="296"/>
      <c r="BS104" s="296"/>
      <c r="BT104" s="296"/>
      <c r="BU104" s="296"/>
      <c r="BV104" s="296"/>
    </row>
    <row r="105" spans="56:74" ht="10" x14ac:dyDescent="0.2">
      <c r="BD105" s="296"/>
      <c r="BE105" s="296"/>
      <c r="BF105" s="296"/>
      <c r="BK105" s="296"/>
      <c r="BL105" s="296"/>
      <c r="BM105" s="296"/>
      <c r="BN105" s="296"/>
      <c r="BO105" s="296"/>
      <c r="BP105" s="296"/>
      <c r="BQ105" s="296"/>
      <c r="BR105" s="296"/>
      <c r="BS105" s="296"/>
      <c r="BT105" s="296"/>
      <c r="BU105" s="296"/>
      <c r="BV105" s="296"/>
    </row>
    <row r="106" spans="56:74" ht="10" x14ac:dyDescent="0.2">
      <c r="BD106" s="296"/>
      <c r="BE106" s="296"/>
      <c r="BF106" s="296"/>
      <c r="BK106" s="296"/>
      <c r="BL106" s="296"/>
      <c r="BM106" s="296"/>
      <c r="BN106" s="296"/>
      <c r="BO106" s="296"/>
      <c r="BP106" s="296"/>
      <c r="BQ106" s="296"/>
      <c r="BR106" s="296"/>
      <c r="BS106" s="296"/>
      <c r="BT106" s="296"/>
      <c r="BU106" s="296"/>
      <c r="BV106" s="296"/>
    </row>
    <row r="107" spans="56:74" x14ac:dyDescent="0.25">
      <c r="BK107" s="296"/>
      <c r="BL107" s="296"/>
      <c r="BM107" s="296"/>
      <c r="BN107" s="296"/>
      <c r="BO107" s="296"/>
      <c r="BP107" s="296"/>
      <c r="BQ107" s="296"/>
      <c r="BR107" s="296"/>
      <c r="BS107" s="296"/>
      <c r="BT107" s="296"/>
      <c r="BU107" s="296"/>
      <c r="BV107" s="296"/>
    </row>
    <row r="108" spans="56:74" x14ac:dyDescent="0.25">
      <c r="BK108" s="296"/>
      <c r="BL108" s="296"/>
      <c r="BM108" s="296"/>
      <c r="BN108" s="296"/>
      <c r="BO108" s="296"/>
      <c r="BP108" s="296"/>
      <c r="BQ108" s="296"/>
      <c r="BR108" s="296"/>
      <c r="BS108" s="296"/>
      <c r="BT108" s="296"/>
      <c r="BU108" s="296"/>
      <c r="BV108" s="296"/>
    </row>
    <row r="109" spans="56:74" x14ac:dyDescent="0.25">
      <c r="BK109" s="296"/>
      <c r="BL109" s="296"/>
      <c r="BM109" s="296"/>
      <c r="BN109" s="296"/>
      <c r="BO109" s="296"/>
      <c r="BP109" s="296"/>
      <c r="BQ109" s="296"/>
      <c r="BR109" s="296"/>
      <c r="BS109" s="296"/>
      <c r="BT109" s="296"/>
      <c r="BU109" s="296"/>
      <c r="BV109" s="296"/>
    </row>
    <row r="110" spans="56:74" x14ac:dyDescent="0.25">
      <c r="BK110" s="296"/>
      <c r="BL110" s="296"/>
      <c r="BM110" s="296"/>
      <c r="BN110" s="296"/>
      <c r="BO110" s="296"/>
      <c r="BP110" s="296"/>
      <c r="BQ110" s="296"/>
      <c r="BR110" s="296"/>
      <c r="BS110" s="296"/>
      <c r="BT110" s="296"/>
      <c r="BU110" s="296"/>
      <c r="BV110" s="296"/>
    </row>
    <row r="111" spans="56:74" x14ac:dyDescent="0.25">
      <c r="BK111" s="296"/>
      <c r="BL111" s="296"/>
      <c r="BM111" s="296"/>
      <c r="BN111" s="296"/>
      <c r="BO111" s="296"/>
      <c r="BP111" s="296"/>
      <c r="BQ111" s="296"/>
      <c r="BR111" s="296"/>
      <c r="BS111" s="296"/>
      <c r="BT111" s="296"/>
      <c r="BU111" s="296"/>
      <c r="BV111" s="296"/>
    </row>
    <row r="112" spans="56:74" x14ac:dyDescent="0.25">
      <c r="BK112" s="296"/>
      <c r="BL112" s="296"/>
      <c r="BM112" s="296"/>
      <c r="BN112" s="296"/>
      <c r="BO112" s="296"/>
      <c r="BP112" s="296"/>
      <c r="BQ112" s="296"/>
      <c r="BR112" s="296"/>
      <c r="BS112" s="296"/>
      <c r="BT112" s="296"/>
      <c r="BU112" s="296"/>
      <c r="BV112" s="296"/>
    </row>
    <row r="113" spans="63:74" x14ac:dyDescent="0.25">
      <c r="BK113" s="296"/>
      <c r="BL113" s="296"/>
      <c r="BM113" s="296"/>
      <c r="BN113" s="296"/>
      <c r="BO113" s="296"/>
      <c r="BP113" s="296"/>
      <c r="BQ113" s="296"/>
      <c r="BR113" s="296"/>
      <c r="BS113" s="296"/>
      <c r="BT113" s="296"/>
      <c r="BU113" s="296"/>
      <c r="BV113" s="296"/>
    </row>
    <row r="114" spans="63:74" x14ac:dyDescent="0.25">
      <c r="BK114" s="296"/>
      <c r="BL114" s="296"/>
      <c r="BM114" s="296"/>
      <c r="BN114" s="296"/>
      <c r="BO114" s="296"/>
      <c r="BP114" s="296"/>
      <c r="BQ114" s="296"/>
      <c r="BR114" s="296"/>
      <c r="BS114" s="296"/>
      <c r="BT114" s="296"/>
      <c r="BU114" s="296"/>
      <c r="BV114" s="296"/>
    </row>
    <row r="115" spans="63:74" x14ac:dyDescent="0.25">
      <c r="BK115" s="296"/>
      <c r="BL115" s="296"/>
      <c r="BM115" s="296"/>
      <c r="BN115" s="296"/>
      <c r="BO115" s="296"/>
      <c r="BP115" s="296"/>
      <c r="BQ115" s="296"/>
      <c r="BR115" s="296"/>
      <c r="BS115" s="296"/>
      <c r="BT115" s="296"/>
      <c r="BU115" s="296"/>
      <c r="BV115" s="296"/>
    </row>
    <row r="116" spans="63:74" x14ac:dyDescent="0.25">
      <c r="BK116" s="296"/>
      <c r="BL116" s="296"/>
      <c r="BM116" s="296"/>
      <c r="BN116" s="296"/>
      <c r="BO116" s="296"/>
      <c r="BP116" s="296"/>
      <c r="BQ116" s="296"/>
      <c r="BR116" s="296"/>
      <c r="BS116" s="296"/>
      <c r="BT116" s="296"/>
      <c r="BU116" s="296"/>
      <c r="BV116" s="296"/>
    </row>
    <row r="117" spans="63:74" x14ac:dyDescent="0.25">
      <c r="BK117" s="296"/>
      <c r="BL117" s="296"/>
      <c r="BM117" s="296"/>
      <c r="BN117" s="296"/>
      <c r="BO117" s="296"/>
      <c r="BP117" s="296"/>
      <c r="BQ117" s="296"/>
      <c r="BR117" s="296"/>
      <c r="BS117" s="296"/>
      <c r="BT117" s="296"/>
      <c r="BU117" s="296"/>
      <c r="BV117" s="296"/>
    </row>
    <row r="118" spans="63:74" x14ac:dyDescent="0.25">
      <c r="BK118" s="296"/>
      <c r="BL118" s="296"/>
      <c r="BM118" s="296"/>
      <c r="BN118" s="296"/>
      <c r="BO118" s="296"/>
      <c r="BP118" s="296"/>
      <c r="BQ118" s="296"/>
      <c r="BR118" s="296"/>
      <c r="BS118" s="296"/>
      <c r="BT118" s="296"/>
      <c r="BU118" s="296"/>
      <c r="BV118" s="296"/>
    </row>
    <row r="119" spans="63:74" x14ac:dyDescent="0.25">
      <c r="BK119" s="296"/>
      <c r="BL119" s="296"/>
      <c r="BM119" s="296"/>
      <c r="BN119" s="296"/>
      <c r="BO119" s="296"/>
      <c r="BP119" s="296"/>
      <c r="BQ119" s="296"/>
      <c r="BR119" s="296"/>
      <c r="BS119" s="296"/>
      <c r="BT119" s="296"/>
      <c r="BU119" s="296"/>
      <c r="BV119" s="296"/>
    </row>
    <row r="120" spans="63:74" x14ac:dyDescent="0.25">
      <c r="BK120" s="296"/>
      <c r="BL120" s="296"/>
      <c r="BM120" s="296"/>
      <c r="BN120" s="296"/>
      <c r="BO120" s="296"/>
      <c r="BP120" s="296"/>
      <c r="BQ120" s="296"/>
      <c r="BR120" s="296"/>
      <c r="BS120" s="296"/>
      <c r="BT120" s="296"/>
      <c r="BU120" s="296"/>
      <c r="BV120" s="296"/>
    </row>
    <row r="121" spans="63:74" x14ac:dyDescent="0.25">
      <c r="BK121" s="296"/>
      <c r="BL121" s="296"/>
      <c r="BM121" s="296"/>
      <c r="BN121" s="296"/>
      <c r="BO121" s="296"/>
      <c r="BP121" s="296"/>
      <c r="BQ121" s="296"/>
      <c r="BR121" s="296"/>
      <c r="BS121" s="296"/>
      <c r="BT121" s="296"/>
      <c r="BU121" s="296"/>
      <c r="BV121" s="296"/>
    </row>
    <row r="122" spans="63:74" x14ac:dyDescent="0.25">
      <c r="BK122" s="296"/>
      <c r="BL122" s="296"/>
      <c r="BM122" s="296"/>
      <c r="BN122" s="296"/>
      <c r="BO122" s="296"/>
      <c r="BP122" s="296"/>
      <c r="BQ122" s="296"/>
      <c r="BR122" s="296"/>
      <c r="BS122" s="296"/>
      <c r="BT122" s="296"/>
      <c r="BU122" s="296"/>
      <c r="BV122" s="296"/>
    </row>
    <row r="123" spans="63:74" x14ac:dyDescent="0.25">
      <c r="BK123" s="296"/>
      <c r="BL123" s="296"/>
      <c r="BM123" s="296"/>
      <c r="BN123" s="296"/>
      <c r="BO123" s="296"/>
      <c r="BP123" s="296"/>
      <c r="BQ123" s="296"/>
      <c r="BR123" s="296"/>
      <c r="BS123" s="296"/>
      <c r="BT123" s="296"/>
      <c r="BU123" s="296"/>
      <c r="BV123" s="296"/>
    </row>
    <row r="124" spans="63:74" x14ac:dyDescent="0.25">
      <c r="BK124" s="296"/>
      <c r="BL124" s="296"/>
      <c r="BM124" s="296"/>
      <c r="BN124" s="296"/>
      <c r="BO124" s="296"/>
      <c r="BP124" s="296"/>
      <c r="BQ124" s="296"/>
      <c r="BR124" s="296"/>
      <c r="BS124" s="296"/>
      <c r="BT124" s="296"/>
      <c r="BU124" s="296"/>
      <c r="BV124" s="296"/>
    </row>
    <row r="125" spans="63:74" x14ac:dyDescent="0.25">
      <c r="BK125" s="296"/>
      <c r="BL125" s="296"/>
      <c r="BM125" s="296"/>
      <c r="BN125" s="296"/>
      <c r="BO125" s="296"/>
      <c r="BP125" s="296"/>
      <c r="BQ125" s="296"/>
      <c r="BR125" s="296"/>
      <c r="BS125" s="296"/>
      <c r="BT125" s="296"/>
      <c r="BU125" s="296"/>
      <c r="BV125" s="296"/>
    </row>
    <row r="126" spans="63:74" x14ac:dyDescent="0.25">
      <c r="BK126" s="296"/>
      <c r="BL126" s="296"/>
      <c r="BM126" s="296"/>
      <c r="BN126" s="296"/>
      <c r="BO126" s="296"/>
      <c r="BP126" s="296"/>
      <c r="BQ126" s="296"/>
      <c r="BR126" s="296"/>
      <c r="BS126" s="296"/>
      <c r="BT126" s="296"/>
      <c r="BU126" s="296"/>
      <c r="BV126" s="296"/>
    </row>
    <row r="127" spans="63:74" x14ac:dyDescent="0.25">
      <c r="BK127" s="296"/>
      <c r="BL127" s="296"/>
      <c r="BM127" s="296"/>
      <c r="BN127" s="296"/>
      <c r="BO127" s="296"/>
      <c r="BP127" s="296"/>
      <c r="BQ127" s="296"/>
      <c r="BR127" s="296"/>
      <c r="BS127" s="296"/>
      <c r="BT127" s="296"/>
      <c r="BU127" s="296"/>
      <c r="BV127" s="296"/>
    </row>
    <row r="128" spans="63:74" x14ac:dyDescent="0.25">
      <c r="BK128" s="296"/>
      <c r="BL128" s="296"/>
      <c r="BM128" s="296"/>
      <c r="BN128" s="296"/>
      <c r="BO128" s="296"/>
      <c r="BP128" s="296"/>
      <c r="BQ128" s="296"/>
      <c r="BR128" s="296"/>
      <c r="BS128" s="296"/>
      <c r="BT128" s="296"/>
      <c r="BU128" s="296"/>
      <c r="BV128" s="296"/>
    </row>
    <row r="129" spans="63:74" x14ac:dyDescent="0.25">
      <c r="BK129" s="296"/>
      <c r="BL129" s="296"/>
      <c r="BM129" s="296"/>
      <c r="BN129" s="296"/>
      <c r="BO129" s="296"/>
      <c r="BP129" s="296"/>
      <c r="BQ129" s="296"/>
      <c r="BR129" s="296"/>
      <c r="BS129" s="296"/>
      <c r="BT129" s="296"/>
      <c r="BU129" s="296"/>
      <c r="BV129" s="296"/>
    </row>
    <row r="130" spans="63:74" x14ac:dyDescent="0.25">
      <c r="BK130" s="296"/>
      <c r="BL130" s="296"/>
      <c r="BM130" s="296"/>
      <c r="BN130" s="296"/>
      <c r="BO130" s="296"/>
      <c r="BP130" s="296"/>
      <c r="BQ130" s="296"/>
      <c r="BR130" s="296"/>
      <c r="BS130" s="296"/>
      <c r="BT130" s="296"/>
      <c r="BU130" s="296"/>
      <c r="BV130" s="296"/>
    </row>
    <row r="131" spans="63:74" x14ac:dyDescent="0.25">
      <c r="BK131" s="296"/>
      <c r="BL131" s="296"/>
      <c r="BM131" s="296"/>
      <c r="BN131" s="296"/>
      <c r="BO131" s="296"/>
      <c r="BP131" s="296"/>
      <c r="BQ131" s="296"/>
      <c r="BR131" s="296"/>
      <c r="BS131" s="296"/>
      <c r="BT131" s="296"/>
      <c r="BU131" s="296"/>
      <c r="BV131" s="296"/>
    </row>
    <row r="132" spans="63:74" x14ac:dyDescent="0.25">
      <c r="BK132" s="296"/>
      <c r="BL132" s="296"/>
      <c r="BM132" s="296"/>
      <c r="BN132" s="296"/>
      <c r="BO132" s="296"/>
      <c r="BP132" s="296"/>
      <c r="BQ132" s="296"/>
      <c r="BR132" s="296"/>
      <c r="BS132" s="296"/>
      <c r="BT132" s="296"/>
      <c r="BU132" s="296"/>
      <c r="BV132" s="296"/>
    </row>
    <row r="133" spans="63:74" x14ac:dyDescent="0.25">
      <c r="BK133" s="296"/>
      <c r="BL133" s="296"/>
      <c r="BM133" s="296"/>
      <c r="BN133" s="296"/>
      <c r="BO133" s="296"/>
      <c r="BP133" s="296"/>
      <c r="BQ133" s="296"/>
      <c r="BR133" s="296"/>
      <c r="BS133" s="296"/>
      <c r="BT133" s="296"/>
      <c r="BU133" s="296"/>
      <c r="BV133" s="296"/>
    </row>
    <row r="134" spans="63:74" x14ac:dyDescent="0.25">
      <c r="BK134" s="296"/>
      <c r="BL134" s="296"/>
      <c r="BM134" s="296"/>
      <c r="BN134" s="296"/>
      <c r="BO134" s="296"/>
      <c r="BP134" s="296"/>
      <c r="BQ134" s="296"/>
      <c r="BR134" s="296"/>
      <c r="BS134" s="296"/>
      <c r="BT134" s="296"/>
      <c r="BU134" s="296"/>
      <c r="BV134" s="296"/>
    </row>
    <row r="135" spans="63:74" x14ac:dyDescent="0.25">
      <c r="BK135" s="296"/>
      <c r="BL135" s="296"/>
      <c r="BM135" s="296"/>
      <c r="BN135" s="296"/>
      <c r="BO135" s="296"/>
      <c r="BP135" s="296"/>
      <c r="BQ135" s="296"/>
      <c r="BR135" s="296"/>
      <c r="BS135" s="296"/>
      <c r="BT135" s="296"/>
      <c r="BU135" s="296"/>
      <c r="BV135" s="296"/>
    </row>
    <row r="136" spans="63:74" x14ac:dyDescent="0.25">
      <c r="BK136" s="296"/>
      <c r="BL136" s="296"/>
      <c r="BM136" s="296"/>
      <c r="BN136" s="296"/>
      <c r="BO136" s="296"/>
      <c r="BP136" s="296"/>
      <c r="BQ136" s="296"/>
      <c r="BR136" s="296"/>
      <c r="BS136" s="296"/>
      <c r="BT136" s="296"/>
      <c r="BU136" s="296"/>
      <c r="BV136" s="296"/>
    </row>
    <row r="137" spans="63:74" x14ac:dyDescent="0.25">
      <c r="BK137" s="296"/>
      <c r="BL137" s="296"/>
      <c r="BM137" s="296"/>
      <c r="BN137" s="296"/>
      <c r="BO137" s="296"/>
      <c r="BP137" s="296"/>
      <c r="BQ137" s="296"/>
      <c r="BR137" s="296"/>
      <c r="BS137" s="296"/>
      <c r="BT137" s="296"/>
      <c r="BU137" s="296"/>
      <c r="BV137" s="296"/>
    </row>
    <row r="138" spans="63:74" x14ac:dyDescent="0.25">
      <c r="BK138" s="296"/>
      <c r="BL138" s="296"/>
      <c r="BM138" s="296"/>
      <c r="BN138" s="296"/>
      <c r="BO138" s="296"/>
      <c r="BP138" s="296"/>
      <c r="BQ138" s="296"/>
      <c r="BR138" s="296"/>
      <c r="BS138" s="296"/>
      <c r="BT138" s="296"/>
      <c r="BU138" s="296"/>
      <c r="BV138" s="296"/>
    </row>
    <row r="139" spans="63:74" x14ac:dyDescent="0.25">
      <c r="BK139" s="296"/>
      <c r="BL139" s="296"/>
      <c r="BM139" s="296"/>
      <c r="BN139" s="296"/>
      <c r="BO139" s="296"/>
      <c r="BP139" s="296"/>
      <c r="BQ139" s="296"/>
      <c r="BR139" s="296"/>
      <c r="BS139" s="296"/>
      <c r="BT139" s="296"/>
      <c r="BU139" s="296"/>
      <c r="BV139" s="296"/>
    </row>
    <row r="140" spans="63:74" x14ac:dyDescent="0.25">
      <c r="BK140" s="296"/>
      <c r="BL140" s="296"/>
      <c r="BM140" s="296"/>
      <c r="BN140" s="296"/>
      <c r="BO140" s="296"/>
      <c r="BP140" s="296"/>
      <c r="BQ140" s="296"/>
      <c r="BR140" s="296"/>
      <c r="BS140" s="296"/>
      <c r="BT140" s="296"/>
      <c r="BU140" s="296"/>
      <c r="BV140" s="296"/>
    </row>
    <row r="141" spans="63:74" x14ac:dyDescent="0.25">
      <c r="BK141" s="296"/>
      <c r="BL141" s="296"/>
      <c r="BM141" s="296"/>
      <c r="BN141" s="296"/>
      <c r="BO141" s="296"/>
      <c r="BP141" s="296"/>
      <c r="BQ141" s="296"/>
      <c r="BR141" s="296"/>
      <c r="BS141" s="296"/>
      <c r="BT141" s="296"/>
      <c r="BU141" s="296"/>
      <c r="BV141" s="296"/>
    </row>
    <row r="142" spans="63:74" x14ac:dyDescent="0.25">
      <c r="BK142" s="296"/>
      <c r="BL142" s="296"/>
      <c r="BM142" s="296"/>
      <c r="BN142" s="296"/>
      <c r="BO142" s="296"/>
      <c r="BP142" s="296"/>
      <c r="BQ142" s="296"/>
      <c r="BR142" s="296"/>
      <c r="BS142" s="296"/>
      <c r="BT142" s="296"/>
      <c r="BU142" s="296"/>
      <c r="BV142" s="296"/>
    </row>
    <row r="143" spans="63:74" x14ac:dyDescent="0.25">
      <c r="BK143" s="296"/>
      <c r="BL143" s="296"/>
      <c r="BM143" s="296"/>
      <c r="BN143" s="296"/>
      <c r="BO143" s="296"/>
      <c r="BP143" s="296"/>
      <c r="BQ143" s="296"/>
      <c r="BR143" s="296"/>
      <c r="BS143" s="296"/>
      <c r="BT143" s="296"/>
      <c r="BU143" s="296"/>
      <c r="BV143" s="296"/>
    </row>
  </sheetData>
  <mergeCells count="24">
    <mergeCell ref="BK3:BV3"/>
    <mergeCell ref="AY3:BJ3"/>
    <mergeCell ref="AM3:AX3"/>
    <mergeCell ref="B72:Q72"/>
    <mergeCell ref="B70:Q70"/>
    <mergeCell ref="B69:Q69"/>
    <mergeCell ref="B71:Q71"/>
    <mergeCell ref="A1:A2"/>
    <mergeCell ref="B73:Q73"/>
    <mergeCell ref="B66:Q66"/>
    <mergeCell ref="B67:Q67"/>
    <mergeCell ref="B68:Q68"/>
    <mergeCell ref="B1:AL1"/>
    <mergeCell ref="C3:N3"/>
    <mergeCell ref="O3:Z3"/>
    <mergeCell ref="AA3:AL3"/>
    <mergeCell ref="B80:Q80"/>
    <mergeCell ref="B81:Q81"/>
    <mergeCell ref="B74:Q74"/>
    <mergeCell ref="B75:Q75"/>
    <mergeCell ref="B78:Q78"/>
    <mergeCell ref="B79:Q79"/>
    <mergeCell ref="B76:Q76"/>
    <mergeCell ref="B77:Q77"/>
  </mergeCells>
  <phoneticPr fontId="6"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CA180"/>
  <sheetViews>
    <sheetView workbookViewId="0">
      <pane xSplit="2" ySplit="4" topLeftCell="AY5" activePane="bottomRight" state="frozen"/>
      <selection activeCell="BF63" sqref="BF63"/>
      <selection pane="topRight" activeCell="BF63" sqref="BF63"/>
      <selection pane="bottomLeft" activeCell="BF63" sqref="BF63"/>
      <selection pane="bottomRight" activeCell="BH7" sqref="BH7:BH65"/>
    </sheetView>
  </sheetViews>
  <sheetFormatPr defaultColWidth="9.54296875" defaultRowHeight="10.5" x14ac:dyDescent="0.25"/>
  <cols>
    <col min="1" max="1" width="12" style="121" customWidth="1"/>
    <col min="2" max="2" width="32.453125" style="121" customWidth="1"/>
    <col min="3" max="3" width="7.54296875" style="121" customWidth="1"/>
    <col min="4" max="50" width="6.54296875" style="121" customWidth="1"/>
    <col min="51" max="55" width="6.54296875" style="294" customWidth="1"/>
    <col min="56" max="58" width="6.54296875" style="489" customWidth="1"/>
    <col min="59" max="59" width="6.54296875" style="294" customWidth="1"/>
    <col min="60" max="60" width="6.54296875" style="549" customWidth="1"/>
    <col min="61" max="62" width="6.54296875" style="294" customWidth="1"/>
    <col min="63" max="74" width="6.54296875" style="121" customWidth="1"/>
    <col min="75" max="75" width="9.54296875" style="121"/>
    <col min="76" max="77" width="11.54296875" style="121" bestFit="1" customWidth="1"/>
    <col min="78" max="16384" width="9.54296875" style="121"/>
  </cols>
  <sheetData>
    <row r="1" spans="1:74" ht="13.4" customHeight="1" x14ac:dyDescent="0.3">
      <c r="A1" s="600" t="s">
        <v>771</v>
      </c>
      <c r="B1" s="647" t="s">
        <v>937</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row>
    <row r="2" spans="1:74" ht="12.5" x14ac:dyDescent="0.25">
      <c r="A2" s="601"/>
      <c r="B2" s="402" t="str">
        <f>"U.S. Energy Information Administration  |  Short-Term Energy Outlook  - "&amp;Dates!D1</f>
        <v>U.S. Energy Information Administration  |  Short-Term Energy Outlook  - November 2023</v>
      </c>
      <c r="C2" s="403"/>
      <c r="D2" s="403"/>
      <c r="E2" s="403"/>
      <c r="F2" s="403"/>
      <c r="G2" s="403"/>
      <c r="H2" s="403"/>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74"/>
      <c r="AN2" s="574"/>
      <c r="AO2" s="574"/>
      <c r="AP2" s="574"/>
      <c r="AQ2" s="574"/>
      <c r="AR2" s="574"/>
      <c r="AS2" s="574"/>
      <c r="AT2" s="574"/>
    </row>
    <row r="3" spans="1:74" s="9" customFormat="1" ht="13" x14ac:dyDescent="0.3">
      <c r="A3" s="591" t="s">
        <v>1278</v>
      </c>
      <c r="B3" s="11"/>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s="9" customFormat="1"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x14ac:dyDescent="0.25">
      <c r="A5" s="470"/>
      <c r="B5" s="122" t="s">
        <v>885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293"/>
      <c r="AZ5" s="293"/>
      <c r="BA5" s="293"/>
      <c r="BB5" s="293"/>
      <c r="BC5" s="293"/>
      <c r="BD5" s="477"/>
      <c r="BE5" s="477"/>
      <c r="BF5" s="477"/>
      <c r="BG5" s="477"/>
      <c r="BH5" s="477"/>
      <c r="BI5" s="477"/>
      <c r="BJ5" s="293"/>
      <c r="BK5" s="293"/>
      <c r="BL5" s="293"/>
      <c r="BM5" s="293"/>
      <c r="BN5" s="293"/>
      <c r="BO5" s="293"/>
      <c r="BP5" s="293"/>
      <c r="BQ5" s="293"/>
      <c r="BR5" s="293"/>
      <c r="BS5" s="293"/>
      <c r="BT5" s="293"/>
      <c r="BU5" s="293"/>
      <c r="BV5" s="293"/>
    </row>
    <row r="6" spans="1:74" x14ac:dyDescent="0.25">
      <c r="A6" s="471"/>
      <c r="B6" s="122" t="s">
        <v>886</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293"/>
      <c r="AZ6" s="293"/>
      <c r="BA6" s="293"/>
      <c r="BB6" s="293"/>
      <c r="BC6" s="293"/>
      <c r="BD6" s="477"/>
      <c r="BE6" s="477"/>
      <c r="BF6" s="477"/>
      <c r="BG6" s="477"/>
      <c r="BH6" s="477"/>
      <c r="BI6" s="477"/>
      <c r="BJ6" s="293"/>
      <c r="BK6" s="293"/>
      <c r="BL6" s="293"/>
      <c r="BM6" s="293"/>
      <c r="BN6" s="293"/>
      <c r="BO6" s="293"/>
      <c r="BP6" s="293"/>
      <c r="BQ6" s="293"/>
      <c r="BR6" s="293"/>
      <c r="BS6" s="293"/>
      <c r="BT6" s="293"/>
      <c r="BU6" s="293"/>
      <c r="BV6" s="293"/>
    </row>
    <row r="7" spans="1:74" x14ac:dyDescent="0.25">
      <c r="A7" s="471" t="s">
        <v>887</v>
      </c>
      <c r="B7" s="472" t="s">
        <v>888</v>
      </c>
      <c r="C7" s="168">
        <v>1.801871</v>
      </c>
      <c r="D7" s="168">
        <v>1.928464</v>
      </c>
      <c r="E7" s="168">
        <v>1.9012899999999999</v>
      </c>
      <c r="F7" s="168">
        <v>1.879167</v>
      </c>
      <c r="G7" s="168">
        <v>1.8852580000000001</v>
      </c>
      <c r="H7" s="168">
        <v>1.8316669999999999</v>
      </c>
      <c r="I7" s="168">
        <v>1.678226</v>
      </c>
      <c r="J7" s="168">
        <v>1.677484</v>
      </c>
      <c r="K7" s="168">
        <v>1.8148</v>
      </c>
      <c r="L7" s="168">
        <v>1.873839</v>
      </c>
      <c r="M7" s="168">
        <v>1.839167</v>
      </c>
      <c r="N7" s="168">
        <v>1.8487420000000001</v>
      </c>
      <c r="O7" s="168">
        <v>1.9553229999999999</v>
      </c>
      <c r="P7" s="168">
        <v>1.898862</v>
      </c>
      <c r="Q7" s="168">
        <v>1.978129</v>
      </c>
      <c r="R7" s="168">
        <v>1.766</v>
      </c>
      <c r="S7" s="168">
        <v>1.863097</v>
      </c>
      <c r="T7" s="168">
        <v>2.1326000000000001</v>
      </c>
      <c r="U7" s="168">
        <v>2.1820650000000001</v>
      </c>
      <c r="V7" s="168">
        <v>2.1460970000000001</v>
      </c>
      <c r="W7" s="168">
        <v>2.0971329999999999</v>
      </c>
      <c r="X7" s="168">
        <v>2.1388389999999999</v>
      </c>
      <c r="Y7" s="168">
        <v>2.1138330000000001</v>
      </c>
      <c r="Z7" s="168">
        <v>1.913645</v>
      </c>
      <c r="AA7" s="168">
        <v>2.0436450000000002</v>
      </c>
      <c r="AB7" s="168">
        <v>1.5646789999999999</v>
      </c>
      <c r="AC7" s="168">
        <v>1.990194</v>
      </c>
      <c r="AD7" s="168">
        <v>2.2159330000000002</v>
      </c>
      <c r="AE7" s="168">
        <v>2.1895479999999998</v>
      </c>
      <c r="AF7" s="168">
        <v>2.1941670000000002</v>
      </c>
      <c r="AG7" s="168">
        <v>2.1732260000000001</v>
      </c>
      <c r="AH7" s="168">
        <v>2.2170969999999999</v>
      </c>
      <c r="AI7" s="168">
        <v>2.1905999999999999</v>
      </c>
      <c r="AJ7" s="168">
        <v>2.2895159999999999</v>
      </c>
      <c r="AK7" s="168">
        <v>2.3473329999999999</v>
      </c>
      <c r="AL7" s="168">
        <v>2.3301289999999999</v>
      </c>
      <c r="AM7" s="168">
        <v>2.256097</v>
      </c>
      <c r="AN7" s="168">
        <v>2.2515710000000002</v>
      </c>
      <c r="AO7" s="168">
        <v>2.5298069999999999</v>
      </c>
      <c r="AP7" s="168">
        <v>2.4696669999999998</v>
      </c>
      <c r="AQ7" s="168">
        <v>2.4485809999999999</v>
      </c>
      <c r="AR7" s="168">
        <v>2.441033</v>
      </c>
      <c r="AS7" s="168">
        <v>2.5109360000000001</v>
      </c>
      <c r="AT7" s="168">
        <v>2.3745479999999999</v>
      </c>
      <c r="AU7" s="168">
        <v>2.387</v>
      </c>
      <c r="AV7" s="168">
        <v>2.4591940000000001</v>
      </c>
      <c r="AW7" s="168">
        <v>2.5308329999999999</v>
      </c>
      <c r="AX7" s="168">
        <v>2.198645</v>
      </c>
      <c r="AY7" s="168">
        <v>2.3671289999999998</v>
      </c>
      <c r="AZ7" s="168">
        <v>2.4846430000000002</v>
      </c>
      <c r="BA7" s="168">
        <v>2.6166130000000001</v>
      </c>
      <c r="BB7" s="168">
        <v>2.7024330000000001</v>
      </c>
      <c r="BC7" s="168">
        <v>2.6248710000000002</v>
      </c>
      <c r="BD7" s="168">
        <v>2.6125669999999999</v>
      </c>
      <c r="BE7" s="168">
        <v>2.5701939999999999</v>
      </c>
      <c r="BF7" s="168">
        <v>2.5975160000000002</v>
      </c>
      <c r="BG7" s="168">
        <v>2.6080248693999999</v>
      </c>
      <c r="BH7" s="168">
        <v>2.6565294954000001</v>
      </c>
      <c r="BI7" s="258">
        <v>2.6643750000000002</v>
      </c>
      <c r="BJ7" s="258">
        <v>2.674086</v>
      </c>
      <c r="BK7" s="258">
        <v>2.6697929999999999</v>
      </c>
      <c r="BL7" s="258">
        <v>2.6745390000000002</v>
      </c>
      <c r="BM7" s="258">
        <v>2.6849180000000001</v>
      </c>
      <c r="BN7" s="258">
        <v>2.684517</v>
      </c>
      <c r="BO7" s="258">
        <v>2.7020110000000002</v>
      </c>
      <c r="BP7" s="258">
        <v>2.695087</v>
      </c>
      <c r="BQ7" s="258">
        <v>2.6926480000000002</v>
      </c>
      <c r="BR7" s="258">
        <v>2.7043620000000002</v>
      </c>
      <c r="BS7" s="258">
        <v>2.704723</v>
      </c>
      <c r="BT7" s="258">
        <v>2.7084359999999998</v>
      </c>
      <c r="BU7" s="258">
        <v>2.7163919999999999</v>
      </c>
      <c r="BV7" s="258">
        <v>2.725009</v>
      </c>
    </row>
    <row r="8" spans="1:74" x14ac:dyDescent="0.25">
      <c r="A8" s="471" t="s">
        <v>889</v>
      </c>
      <c r="B8" s="472" t="s">
        <v>890</v>
      </c>
      <c r="C8" s="168">
        <v>1.4865159999999999</v>
      </c>
      <c r="D8" s="168">
        <v>1.502429</v>
      </c>
      <c r="E8" s="168">
        <v>1.522742</v>
      </c>
      <c r="F8" s="168">
        <v>1.5525</v>
      </c>
      <c r="G8" s="168">
        <v>1.562452</v>
      </c>
      <c r="H8" s="168">
        <v>1.5563670000000001</v>
      </c>
      <c r="I8" s="168">
        <v>1.5777099999999999</v>
      </c>
      <c r="J8" s="168">
        <v>1.6048070000000001</v>
      </c>
      <c r="K8" s="168">
        <v>1.6611</v>
      </c>
      <c r="L8" s="168">
        <v>1.6659999999999999</v>
      </c>
      <c r="M8" s="168">
        <v>1.6822330000000001</v>
      </c>
      <c r="N8" s="168">
        <v>1.6844190000000001</v>
      </c>
      <c r="O8" s="168">
        <v>1.754419</v>
      </c>
      <c r="P8" s="168">
        <v>1.7032069999999999</v>
      </c>
      <c r="Q8" s="168">
        <v>1.760032</v>
      </c>
      <c r="R8" s="168">
        <v>1.6914</v>
      </c>
      <c r="S8" s="168">
        <v>1.530645</v>
      </c>
      <c r="T8" s="168">
        <v>1.6140000000000001</v>
      </c>
      <c r="U8" s="168">
        <v>1.671516</v>
      </c>
      <c r="V8" s="168">
        <v>1.679419</v>
      </c>
      <c r="W8" s="168">
        <v>1.6924999999999999</v>
      </c>
      <c r="X8" s="168">
        <v>1.680677</v>
      </c>
      <c r="Y8" s="168">
        <v>1.7154670000000001</v>
      </c>
      <c r="Z8" s="168">
        <v>1.696194</v>
      </c>
      <c r="AA8" s="168">
        <v>1.7184839999999999</v>
      </c>
      <c r="AB8" s="168">
        <v>1.44425</v>
      </c>
      <c r="AC8" s="168">
        <v>1.7052579999999999</v>
      </c>
      <c r="AD8" s="168">
        <v>1.7537670000000001</v>
      </c>
      <c r="AE8" s="168">
        <v>1.764645</v>
      </c>
      <c r="AF8" s="168">
        <v>1.7539</v>
      </c>
      <c r="AG8" s="168">
        <v>1.754516</v>
      </c>
      <c r="AH8" s="168">
        <v>1.7724519999999999</v>
      </c>
      <c r="AI8" s="168">
        <v>1.7761</v>
      </c>
      <c r="AJ8" s="168">
        <v>1.8143229999999999</v>
      </c>
      <c r="AK8" s="168">
        <v>1.8260670000000001</v>
      </c>
      <c r="AL8" s="168">
        <v>1.824516</v>
      </c>
      <c r="AM8" s="168">
        <v>1.754</v>
      </c>
      <c r="AN8" s="168">
        <v>1.764643</v>
      </c>
      <c r="AO8" s="168">
        <v>1.8433870000000001</v>
      </c>
      <c r="AP8" s="168">
        <v>1.8437330000000001</v>
      </c>
      <c r="AQ8" s="168">
        <v>1.855129</v>
      </c>
      <c r="AR8" s="168">
        <v>1.869167</v>
      </c>
      <c r="AS8" s="168">
        <v>1.9100649999999999</v>
      </c>
      <c r="AT8" s="168">
        <v>1.922839</v>
      </c>
      <c r="AU8" s="168">
        <v>1.9772670000000001</v>
      </c>
      <c r="AV8" s="168">
        <v>1.9576769999999999</v>
      </c>
      <c r="AW8" s="168">
        <v>1.9283999999999999</v>
      </c>
      <c r="AX8" s="168">
        <v>1.8187420000000001</v>
      </c>
      <c r="AY8" s="168">
        <v>1.865839</v>
      </c>
      <c r="AZ8" s="168">
        <v>1.8708210000000001</v>
      </c>
      <c r="BA8" s="168">
        <v>1.9306449999999999</v>
      </c>
      <c r="BB8" s="168">
        <v>1.9566669999999999</v>
      </c>
      <c r="BC8" s="168">
        <v>1.97929</v>
      </c>
      <c r="BD8" s="168">
        <v>2.053633</v>
      </c>
      <c r="BE8" s="168">
        <v>2.0188069999999998</v>
      </c>
      <c r="BF8" s="168">
        <v>2.0443229999999999</v>
      </c>
      <c r="BG8" s="168">
        <v>2.0456157571000002</v>
      </c>
      <c r="BH8" s="168">
        <v>2.0459011893999999</v>
      </c>
      <c r="BI8" s="258">
        <v>2.0452059999999999</v>
      </c>
      <c r="BJ8" s="258">
        <v>2.0456150000000002</v>
      </c>
      <c r="BK8" s="258">
        <v>2.0449220000000001</v>
      </c>
      <c r="BL8" s="258">
        <v>2.0428299999999999</v>
      </c>
      <c r="BM8" s="258">
        <v>2.0424799999999999</v>
      </c>
      <c r="BN8" s="258">
        <v>2.0334669999999999</v>
      </c>
      <c r="BO8" s="258">
        <v>2.0251329999999998</v>
      </c>
      <c r="BP8" s="258">
        <v>2.0261</v>
      </c>
      <c r="BQ8" s="258">
        <v>2.0281009999999999</v>
      </c>
      <c r="BR8" s="258">
        <v>2.0251410000000001</v>
      </c>
      <c r="BS8" s="258">
        <v>2.0430380000000001</v>
      </c>
      <c r="BT8" s="258">
        <v>2.041296</v>
      </c>
      <c r="BU8" s="258">
        <v>2.053604</v>
      </c>
      <c r="BV8" s="258">
        <v>2.053426</v>
      </c>
    </row>
    <row r="9" spans="1:74" x14ac:dyDescent="0.25">
      <c r="A9" s="471" t="s">
        <v>891</v>
      </c>
      <c r="B9" s="472" t="s">
        <v>918</v>
      </c>
      <c r="C9" s="168">
        <v>0.78051700000000002</v>
      </c>
      <c r="D9" s="168">
        <v>0.79078599999999999</v>
      </c>
      <c r="E9" s="168">
        <v>0.80561300000000002</v>
      </c>
      <c r="F9" s="168">
        <v>0.82973300000000005</v>
      </c>
      <c r="G9" s="168">
        <v>0.84028999999999998</v>
      </c>
      <c r="H9" s="168">
        <v>0.83819900000000003</v>
      </c>
      <c r="I9" s="168">
        <v>0.85619299999999998</v>
      </c>
      <c r="J9" s="168">
        <v>0.87145099999999998</v>
      </c>
      <c r="K9" s="168">
        <v>0.89729999999999999</v>
      </c>
      <c r="L9" s="168">
        <v>0.89119300000000001</v>
      </c>
      <c r="M9" s="168">
        <v>0.89553300000000002</v>
      </c>
      <c r="N9" s="168">
        <v>0.89803200000000005</v>
      </c>
      <c r="O9" s="168">
        <v>0.92532300000000001</v>
      </c>
      <c r="P9" s="168">
        <v>0.89779399999999998</v>
      </c>
      <c r="Q9" s="168">
        <v>0.93471000000000004</v>
      </c>
      <c r="R9" s="168">
        <v>0.90430100000000002</v>
      </c>
      <c r="S9" s="168">
        <v>0.81274299999999999</v>
      </c>
      <c r="T9" s="168">
        <v>0.86003399999999997</v>
      </c>
      <c r="U9" s="168">
        <v>0.89222599999999996</v>
      </c>
      <c r="V9" s="168">
        <v>0.89803299999999997</v>
      </c>
      <c r="W9" s="168">
        <v>0.90116700000000005</v>
      </c>
      <c r="X9" s="168">
        <v>0.88754900000000003</v>
      </c>
      <c r="Y9" s="168">
        <v>0.90626700000000004</v>
      </c>
      <c r="Z9" s="168">
        <v>0.89058099999999996</v>
      </c>
      <c r="AA9" s="168">
        <v>0.89838700000000005</v>
      </c>
      <c r="AB9" s="168">
        <v>0.76403500000000002</v>
      </c>
      <c r="AC9" s="168">
        <v>0.89412899999999995</v>
      </c>
      <c r="AD9" s="168">
        <v>0.92030000000000001</v>
      </c>
      <c r="AE9" s="168">
        <v>0.93145199999999995</v>
      </c>
      <c r="AF9" s="168">
        <v>0.93006699999999998</v>
      </c>
      <c r="AG9" s="168">
        <v>0.92961300000000002</v>
      </c>
      <c r="AH9" s="168">
        <v>0.94483799999999996</v>
      </c>
      <c r="AI9" s="168">
        <v>0.94526600000000005</v>
      </c>
      <c r="AJ9" s="168">
        <v>0.96541900000000003</v>
      </c>
      <c r="AK9" s="168">
        <v>0.96460000000000001</v>
      </c>
      <c r="AL9" s="168">
        <v>0.96193600000000001</v>
      </c>
      <c r="AM9" s="168">
        <v>0.91725800000000002</v>
      </c>
      <c r="AN9" s="168">
        <v>0.91985700000000004</v>
      </c>
      <c r="AO9" s="168">
        <v>0.96412900000000001</v>
      </c>
      <c r="AP9" s="168">
        <v>0.97360000000000002</v>
      </c>
      <c r="AQ9" s="168">
        <v>0.98699999999999999</v>
      </c>
      <c r="AR9" s="168">
        <v>0.99776699999999996</v>
      </c>
      <c r="AS9" s="168">
        <v>1.026386</v>
      </c>
      <c r="AT9" s="168">
        <v>1.022645</v>
      </c>
      <c r="AU9" s="168">
        <v>1.0415000000000001</v>
      </c>
      <c r="AV9" s="168">
        <v>1.036645</v>
      </c>
      <c r="AW9" s="168">
        <v>1.0089999999999999</v>
      </c>
      <c r="AX9" s="168">
        <v>0.95542000000000005</v>
      </c>
      <c r="AY9" s="168">
        <v>0.97906400000000005</v>
      </c>
      <c r="AZ9" s="168">
        <v>0.97378600000000004</v>
      </c>
      <c r="BA9" s="168">
        <v>1.005806</v>
      </c>
      <c r="BB9" s="168">
        <v>1.0281</v>
      </c>
      <c r="BC9" s="168">
        <v>1.0461609999999999</v>
      </c>
      <c r="BD9" s="168">
        <v>1.0922339999999999</v>
      </c>
      <c r="BE9" s="168">
        <v>1.0707409999999999</v>
      </c>
      <c r="BF9" s="168">
        <v>1.087483</v>
      </c>
      <c r="BG9" s="168">
        <v>1.0857563100000001</v>
      </c>
      <c r="BH9" s="168">
        <v>1.0859109566</v>
      </c>
      <c r="BI9" s="258">
        <v>1.0800209999999999</v>
      </c>
      <c r="BJ9" s="258">
        <v>1.0761750000000001</v>
      </c>
      <c r="BK9" s="258">
        <v>1.0943879999999999</v>
      </c>
      <c r="BL9" s="258">
        <v>1.1010740000000001</v>
      </c>
      <c r="BM9" s="258">
        <v>1.094727</v>
      </c>
      <c r="BN9" s="258">
        <v>1.0938870000000001</v>
      </c>
      <c r="BO9" s="258">
        <v>1.088401</v>
      </c>
      <c r="BP9" s="258">
        <v>1.0919559999999999</v>
      </c>
      <c r="BQ9" s="258">
        <v>1.0921179999999999</v>
      </c>
      <c r="BR9" s="258">
        <v>1.0924700000000001</v>
      </c>
      <c r="BS9" s="258">
        <v>1.1042419999999999</v>
      </c>
      <c r="BT9" s="258">
        <v>1.1000399999999999</v>
      </c>
      <c r="BU9" s="258">
        <v>1.1042540000000001</v>
      </c>
      <c r="BV9" s="258">
        <v>1.1001110000000001</v>
      </c>
    </row>
    <row r="10" spans="1:74" x14ac:dyDescent="0.25">
      <c r="A10" s="471" t="s">
        <v>893</v>
      </c>
      <c r="B10" s="472" t="s">
        <v>894</v>
      </c>
      <c r="C10" s="168">
        <v>0.48516100000000001</v>
      </c>
      <c r="D10" s="168">
        <v>0.49107099999999998</v>
      </c>
      <c r="E10" s="168">
        <v>0.49983899999999998</v>
      </c>
      <c r="F10" s="168">
        <v>0.528833</v>
      </c>
      <c r="G10" s="168">
        <v>0.55180700000000005</v>
      </c>
      <c r="H10" s="168">
        <v>0.56846699999999994</v>
      </c>
      <c r="I10" s="168">
        <v>0.595194</v>
      </c>
      <c r="J10" s="168">
        <v>0.61212900000000003</v>
      </c>
      <c r="K10" s="168">
        <v>0.61629999999999996</v>
      </c>
      <c r="L10" s="168">
        <v>0.59122600000000003</v>
      </c>
      <c r="M10" s="168">
        <v>0.57756700000000005</v>
      </c>
      <c r="N10" s="168">
        <v>0.56032300000000002</v>
      </c>
      <c r="O10" s="168">
        <v>0.57070900000000002</v>
      </c>
      <c r="P10" s="168">
        <v>0.552172</v>
      </c>
      <c r="Q10" s="168">
        <v>0.57999999999999996</v>
      </c>
      <c r="R10" s="168">
        <v>0.57256600000000002</v>
      </c>
      <c r="S10" s="168">
        <v>0.53896699999999997</v>
      </c>
      <c r="T10" s="168">
        <v>0.58803300000000003</v>
      </c>
      <c r="U10" s="168">
        <v>0.62177400000000005</v>
      </c>
      <c r="V10" s="168">
        <v>0.62790299999999999</v>
      </c>
      <c r="W10" s="168">
        <v>0.61703300000000005</v>
      </c>
      <c r="X10" s="168">
        <v>0.59019299999999997</v>
      </c>
      <c r="Y10" s="168">
        <v>0.58589999999999998</v>
      </c>
      <c r="Z10" s="168">
        <v>0.55783799999999995</v>
      </c>
      <c r="AA10" s="168">
        <v>0.55674199999999996</v>
      </c>
      <c r="AB10" s="168">
        <v>0.47389300000000001</v>
      </c>
      <c r="AC10" s="168">
        <v>0.55838699999999997</v>
      </c>
      <c r="AD10" s="168">
        <v>0.58746699999999996</v>
      </c>
      <c r="AE10" s="168">
        <v>0.61099999999999999</v>
      </c>
      <c r="AF10" s="168">
        <v>0.63703299999999996</v>
      </c>
      <c r="AG10" s="168">
        <v>0.64438700000000004</v>
      </c>
      <c r="AH10" s="168">
        <v>0.66174200000000005</v>
      </c>
      <c r="AI10" s="168">
        <v>0.65926700000000005</v>
      </c>
      <c r="AJ10" s="168">
        <v>0.65174200000000004</v>
      </c>
      <c r="AK10" s="168">
        <v>0.63483299999999998</v>
      </c>
      <c r="AL10" s="168">
        <v>0.62435499999999999</v>
      </c>
      <c r="AM10" s="168">
        <v>0.58099999999999996</v>
      </c>
      <c r="AN10" s="168">
        <v>0.57789299999999999</v>
      </c>
      <c r="AO10" s="168">
        <v>0.61503200000000002</v>
      </c>
      <c r="AP10" s="168">
        <v>0.63029999999999997</v>
      </c>
      <c r="AQ10" s="168">
        <v>0.67029000000000005</v>
      </c>
      <c r="AR10" s="168">
        <v>0.70030000000000003</v>
      </c>
      <c r="AS10" s="168">
        <v>0.74112900000000004</v>
      </c>
      <c r="AT10" s="168">
        <v>0.74051599999999995</v>
      </c>
      <c r="AU10" s="168">
        <v>0.74829999999999997</v>
      </c>
      <c r="AV10" s="168">
        <v>0.71422600000000003</v>
      </c>
      <c r="AW10" s="168">
        <v>0.67106699999999997</v>
      </c>
      <c r="AX10" s="168">
        <v>0.62764500000000001</v>
      </c>
      <c r="AY10" s="168">
        <v>0.63800000000000001</v>
      </c>
      <c r="AZ10" s="168">
        <v>0.63217900000000005</v>
      </c>
      <c r="BA10" s="168">
        <v>0.65832299999999999</v>
      </c>
      <c r="BB10" s="168">
        <v>0.68626699999999996</v>
      </c>
      <c r="BC10" s="168">
        <v>0.72532300000000005</v>
      </c>
      <c r="BD10" s="168">
        <v>0.76823300000000005</v>
      </c>
      <c r="BE10" s="168">
        <v>0.78564500000000004</v>
      </c>
      <c r="BF10" s="168">
        <v>0.81896800000000003</v>
      </c>
      <c r="BG10" s="168">
        <v>0.79498929727000001</v>
      </c>
      <c r="BH10" s="168">
        <v>0.762243212</v>
      </c>
      <c r="BI10" s="258">
        <v>0.68246839999999998</v>
      </c>
      <c r="BJ10" s="258">
        <v>0.66651329999999998</v>
      </c>
      <c r="BK10" s="258">
        <v>0.65928290000000001</v>
      </c>
      <c r="BL10" s="258">
        <v>0.65953870000000003</v>
      </c>
      <c r="BM10" s="258">
        <v>0.6711201</v>
      </c>
      <c r="BN10" s="258">
        <v>0.67561859999999996</v>
      </c>
      <c r="BO10" s="258">
        <v>0.68625919999999996</v>
      </c>
      <c r="BP10" s="258">
        <v>0.70258969999999998</v>
      </c>
      <c r="BQ10" s="258">
        <v>0.71234580000000003</v>
      </c>
      <c r="BR10" s="258">
        <v>0.70781229999999995</v>
      </c>
      <c r="BS10" s="258">
        <v>0.7132406</v>
      </c>
      <c r="BT10" s="258">
        <v>0.69753019999999999</v>
      </c>
      <c r="BU10" s="258">
        <v>0.68497450000000004</v>
      </c>
      <c r="BV10" s="258">
        <v>0.66904750000000002</v>
      </c>
    </row>
    <row r="11" spans="1:74" x14ac:dyDescent="0.25">
      <c r="A11" s="471"/>
      <c r="B11" s="122" t="s">
        <v>895</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293"/>
      <c r="BJ11" s="293"/>
      <c r="BK11" s="293"/>
      <c r="BL11" s="293"/>
      <c r="BM11" s="293"/>
      <c r="BN11" s="293"/>
      <c r="BO11" s="293"/>
      <c r="BP11" s="293"/>
      <c r="BQ11" s="293"/>
      <c r="BR11" s="293"/>
      <c r="BS11" s="293"/>
      <c r="BT11" s="293"/>
      <c r="BU11" s="293"/>
      <c r="BV11" s="293"/>
    </row>
    <row r="12" spans="1:74" x14ac:dyDescent="0.25">
      <c r="A12" s="471" t="s">
        <v>896</v>
      </c>
      <c r="B12" s="472" t="s">
        <v>897</v>
      </c>
      <c r="C12" s="168">
        <v>1.8389999999999999E-3</v>
      </c>
      <c r="D12" s="168">
        <v>6.8929999999999998E-3</v>
      </c>
      <c r="E12" s="168">
        <v>6.097E-3</v>
      </c>
      <c r="F12" s="168">
        <v>5.0670000000000003E-3</v>
      </c>
      <c r="G12" s="168">
        <v>5.2900000000000004E-3</v>
      </c>
      <c r="H12" s="168">
        <v>4.5999999999999999E-3</v>
      </c>
      <c r="I12" s="168">
        <v>6.0000000000000001E-3</v>
      </c>
      <c r="J12" s="168">
        <v>7.4190000000000002E-3</v>
      </c>
      <c r="K12" s="168">
        <v>5.5999999999999999E-3</v>
      </c>
      <c r="L12" s="168">
        <v>4.1609999999999998E-3</v>
      </c>
      <c r="M12" s="168">
        <v>5.5329999999999997E-3</v>
      </c>
      <c r="N12" s="168">
        <v>5.1939999999999998E-3</v>
      </c>
      <c r="O12" s="168">
        <v>5.6759999999999996E-3</v>
      </c>
      <c r="P12" s="168">
        <v>5.8609999999999999E-3</v>
      </c>
      <c r="Q12" s="168">
        <v>8.0960000000000008E-3</v>
      </c>
      <c r="R12" s="168">
        <v>7.8659999999999997E-3</v>
      </c>
      <c r="S12" s="168">
        <v>6.2570000000000004E-3</v>
      </c>
      <c r="T12" s="168">
        <v>9.3989999999999994E-3</v>
      </c>
      <c r="U12" s="168">
        <v>8.4180000000000001E-3</v>
      </c>
      <c r="V12" s="168">
        <v>6.5799999999999999E-3</v>
      </c>
      <c r="W12" s="168">
        <v>5.0000000000000001E-3</v>
      </c>
      <c r="X12" s="168">
        <v>5.6759999999999996E-3</v>
      </c>
      <c r="Y12" s="168">
        <v>5.2659999999999998E-3</v>
      </c>
      <c r="Z12" s="168">
        <v>6.5799999999999999E-3</v>
      </c>
      <c r="AA12" s="168">
        <v>5.0000000000000001E-3</v>
      </c>
      <c r="AB12" s="168">
        <v>2.6080000000000001E-3</v>
      </c>
      <c r="AC12" s="168">
        <v>4.0000000000000001E-3</v>
      </c>
      <c r="AD12" s="168">
        <v>3.3E-3</v>
      </c>
      <c r="AE12" s="168">
        <v>6.7099999999999998E-3</v>
      </c>
      <c r="AF12" s="168">
        <v>4.9329999999999999E-3</v>
      </c>
      <c r="AG12" s="168">
        <v>3.0330000000000001E-3</v>
      </c>
      <c r="AH12" s="168">
        <v>4.6449999999999998E-3</v>
      </c>
      <c r="AI12" s="168">
        <v>6.1659999999999996E-3</v>
      </c>
      <c r="AJ12" s="168">
        <v>2.967E-3</v>
      </c>
      <c r="AK12" s="168">
        <v>8.5000000000000006E-3</v>
      </c>
      <c r="AL12" s="168">
        <v>6.613E-3</v>
      </c>
      <c r="AM12" s="168">
        <v>9.6450000000000008E-3</v>
      </c>
      <c r="AN12" s="168">
        <v>7.1780000000000004E-3</v>
      </c>
      <c r="AO12" s="168">
        <v>5.581E-3</v>
      </c>
      <c r="AP12" s="168">
        <v>6.3660000000000001E-3</v>
      </c>
      <c r="AQ12" s="168">
        <v>6.2249999999999996E-3</v>
      </c>
      <c r="AR12" s="168">
        <v>7.9330000000000008E-3</v>
      </c>
      <c r="AS12" s="168">
        <v>9.0650000000000001E-3</v>
      </c>
      <c r="AT12" s="168">
        <v>7.2259999999999998E-3</v>
      </c>
      <c r="AU12" s="168">
        <v>6.3E-3</v>
      </c>
      <c r="AV12" s="168">
        <v>5.7419999999999997E-3</v>
      </c>
      <c r="AW12" s="168">
        <v>6.4330000000000003E-3</v>
      </c>
      <c r="AX12" s="168">
        <v>6.5160000000000001E-3</v>
      </c>
      <c r="AY12" s="168">
        <v>3.8709999999999999E-3</v>
      </c>
      <c r="AZ12" s="168">
        <v>4.5360000000000001E-3</v>
      </c>
      <c r="BA12" s="168">
        <v>8.5800000000000008E-3</v>
      </c>
      <c r="BB12" s="168">
        <v>5.3330000000000001E-3</v>
      </c>
      <c r="BC12" s="168">
        <v>4.0000000000000001E-3</v>
      </c>
      <c r="BD12" s="168">
        <v>4.8989999999999997E-3</v>
      </c>
      <c r="BE12" s="168">
        <v>7.6769999999999998E-3</v>
      </c>
      <c r="BF12" s="168">
        <v>6.3229999999999996E-3</v>
      </c>
      <c r="BG12" s="168">
        <v>4.81249E-3</v>
      </c>
      <c r="BH12" s="168">
        <v>5.3129400000000004E-3</v>
      </c>
      <c r="BI12" s="258">
        <v>5.4307100000000001E-3</v>
      </c>
      <c r="BJ12" s="258">
        <v>5.1294499999999998E-3</v>
      </c>
      <c r="BK12" s="258">
        <v>4.7745699999999997E-3</v>
      </c>
      <c r="BL12" s="258">
        <v>4.71698E-3</v>
      </c>
      <c r="BM12" s="258">
        <v>5.4262199999999998E-3</v>
      </c>
      <c r="BN12" s="258">
        <v>5.8032200000000004E-3</v>
      </c>
      <c r="BO12" s="258">
        <v>5.7591200000000004E-3</v>
      </c>
      <c r="BP12" s="258">
        <v>4.2368900000000001E-3</v>
      </c>
      <c r="BQ12" s="258">
        <v>5.0075600000000003E-3</v>
      </c>
      <c r="BR12" s="258">
        <v>6.2788599999999998E-3</v>
      </c>
      <c r="BS12" s="258">
        <v>5.0599599999999996E-3</v>
      </c>
      <c r="BT12" s="258">
        <v>5.4338299999999997E-3</v>
      </c>
      <c r="BU12" s="258">
        <v>5.2961199999999996E-3</v>
      </c>
      <c r="BV12" s="258">
        <v>4.9048800000000004E-3</v>
      </c>
    </row>
    <row r="13" spans="1:74" x14ac:dyDescent="0.25">
      <c r="A13" s="471" t="s">
        <v>1001</v>
      </c>
      <c r="B13" s="472" t="s">
        <v>890</v>
      </c>
      <c r="C13" s="168">
        <v>0.29712899999999998</v>
      </c>
      <c r="D13" s="168">
        <v>0.25678600000000001</v>
      </c>
      <c r="E13" s="168">
        <v>0.28761300000000001</v>
      </c>
      <c r="F13" s="168">
        <v>0.29503299999999999</v>
      </c>
      <c r="G13" s="168">
        <v>0.294516</v>
      </c>
      <c r="H13" s="168">
        <v>0.3004</v>
      </c>
      <c r="I13" s="168">
        <v>0.29238700000000001</v>
      </c>
      <c r="J13" s="168">
        <v>0.29493599999999998</v>
      </c>
      <c r="K13" s="168">
        <v>0.27179999999999999</v>
      </c>
      <c r="L13" s="168">
        <v>0.251774</v>
      </c>
      <c r="M13" s="168">
        <v>0.293933</v>
      </c>
      <c r="N13" s="168">
        <v>0.315807</v>
      </c>
      <c r="O13" s="168">
        <v>0.29654799999999998</v>
      </c>
      <c r="P13" s="168">
        <v>0.28072399999999997</v>
      </c>
      <c r="Q13" s="168">
        <v>0.27848299999999998</v>
      </c>
      <c r="R13" s="168">
        <v>0.22989999999999999</v>
      </c>
      <c r="S13" s="168">
        <v>0.23354800000000001</v>
      </c>
      <c r="T13" s="168">
        <v>0.2485</v>
      </c>
      <c r="U13" s="168">
        <v>0.26451599999999997</v>
      </c>
      <c r="V13" s="168">
        <v>0.27438699999999999</v>
      </c>
      <c r="W13" s="168">
        <v>0.25993300000000003</v>
      </c>
      <c r="X13" s="168">
        <v>0.25819300000000001</v>
      </c>
      <c r="Y13" s="168">
        <v>0.27479999999999999</v>
      </c>
      <c r="Z13" s="168">
        <v>0.26587100000000002</v>
      </c>
      <c r="AA13" s="168">
        <v>0.259129</v>
      </c>
      <c r="AB13" s="168">
        <v>0.219107</v>
      </c>
      <c r="AC13" s="168">
        <v>0.27074199999999998</v>
      </c>
      <c r="AD13" s="168">
        <v>0.28010000000000002</v>
      </c>
      <c r="AE13" s="168">
        <v>0.30106500000000003</v>
      </c>
      <c r="AF13" s="168">
        <v>0.30146699999999998</v>
      </c>
      <c r="AG13" s="168">
        <v>0.28899999999999998</v>
      </c>
      <c r="AH13" s="168">
        <v>0.28812900000000002</v>
      </c>
      <c r="AI13" s="168">
        <v>0.25973299999999999</v>
      </c>
      <c r="AJ13" s="168">
        <v>0.27648400000000001</v>
      </c>
      <c r="AK13" s="168">
        <v>0.28670000000000001</v>
      </c>
      <c r="AL13" s="168">
        <v>0.29448400000000002</v>
      </c>
      <c r="AM13" s="168">
        <v>0.27112900000000001</v>
      </c>
      <c r="AN13" s="168">
        <v>0.27160699999999999</v>
      </c>
      <c r="AO13" s="168">
        <v>0.27451599999999998</v>
      </c>
      <c r="AP13" s="168">
        <v>0.29836699999999999</v>
      </c>
      <c r="AQ13" s="168">
        <v>0.28922599999999998</v>
      </c>
      <c r="AR13" s="168">
        <v>0.29609999999999997</v>
      </c>
      <c r="AS13" s="168">
        <v>0.292323</v>
      </c>
      <c r="AT13" s="168">
        <v>0.294097</v>
      </c>
      <c r="AU13" s="168">
        <v>0.28260000000000002</v>
      </c>
      <c r="AV13" s="168">
        <v>0.274065</v>
      </c>
      <c r="AW13" s="168">
        <v>0.28760000000000002</v>
      </c>
      <c r="AX13" s="168">
        <v>0.26241900000000001</v>
      </c>
      <c r="AY13" s="168">
        <v>0.26600000000000001</v>
      </c>
      <c r="AZ13" s="168">
        <v>0.26910699999999999</v>
      </c>
      <c r="BA13" s="168">
        <v>0.27851599999999999</v>
      </c>
      <c r="BB13" s="168">
        <v>0.28599999999999998</v>
      </c>
      <c r="BC13" s="168">
        <v>0.28777399999999997</v>
      </c>
      <c r="BD13" s="168">
        <v>0.28353299999999998</v>
      </c>
      <c r="BE13" s="168">
        <v>0.28958099999999998</v>
      </c>
      <c r="BF13" s="168">
        <v>0.28761300000000001</v>
      </c>
      <c r="BG13" s="168">
        <v>0.28508719999999999</v>
      </c>
      <c r="BH13" s="168">
        <v>0.2414229</v>
      </c>
      <c r="BI13" s="258">
        <v>0.27258189999999999</v>
      </c>
      <c r="BJ13" s="258">
        <v>0.28352949999999999</v>
      </c>
      <c r="BK13" s="258">
        <v>0.26242840000000001</v>
      </c>
      <c r="BL13" s="258">
        <v>0.25832500000000003</v>
      </c>
      <c r="BM13" s="258">
        <v>0.27264250000000001</v>
      </c>
      <c r="BN13" s="258">
        <v>0.25830160000000002</v>
      </c>
      <c r="BO13" s="258">
        <v>0.26886100000000002</v>
      </c>
      <c r="BP13" s="258">
        <v>0.2961049</v>
      </c>
      <c r="BQ13" s="258">
        <v>0.28742050000000002</v>
      </c>
      <c r="BR13" s="258">
        <v>0.28229670000000001</v>
      </c>
      <c r="BS13" s="258">
        <v>0.27183469999999998</v>
      </c>
      <c r="BT13" s="258">
        <v>0.25384980000000001</v>
      </c>
      <c r="BU13" s="258">
        <v>0.26535639999999999</v>
      </c>
      <c r="BV13" s="258">
        <v>0.2735108</v>
      </c>
    </row>
    <row r="14" spans="1:74" x14ac:dyDescent="0.25">
      <c r="A14" s="471" t="s">
        <v>1002</v>
      </c>
      <c r="B14" s="472" t="s">
        <v>1003</v>
      </c>
      <c r="C14" s="168">
        <v>0.29183900000000002</v>
      </c>
      <c r="D14" s="168">
        <v>0.28857100000000002</v>
      </c>
      <c r="E14" s="168">
        <v>0.26148399999999999</v>
      </c>
      <c r="F14" s="168">
        <v>0.2717</v>
      </c>
      <c r="G14" s="168">
        <v>0.28290300000000002</v>
      </c>
      <c r="H14" s="168">
        <v>0.29016700000000001</v>
      </c>
      <c r="I14" s="168">
        <v>0.28641899999999998</v>
      </c>
      <c r="J14" s="168">
        <v>0.28412900000000002</v>
      </c>
      <c r="K14" s="168">
        <v>0.28163300000000002</v>
      </c>
      <c r="L14" s="168">
        <v>0.28090300000000001</v>
      </c>
      <c r="M14" s="168">
        <v>0.28713300000000003</v>
      </c>
      <c r="N14" s="168">
        <v>0.28022599999999998</v>
      </c>
      <c r="O14" s="168">
        <v>0.269096</v>
      </c>
      <c r="P14" s="168">
        <v>0.23361999999999999</v>
      </c>
      <c r="Q14" s="168">
        <v>0.245451</v>
      </c>
      <c r="R14" s="168">
        <v>0.26440000000000002</v>
      </c>
      <c r="S14" s="168">
        <v>0.25838699999999998</v>
      </c>
      <c r="T14" s="168">
        <v>0.25569999999999998</v>
      </c>
      <c r="U14" s="168">
        <v>0.25790299999999999</v>
      </c>
      <c r="V14" s="168">
        <v>0.25235400000000002</v>
      </c>
      <c r="W14" s="168">
        <v>0.2697</v>
      </c>
      <c r="X14" s="168">
        <v>0.27961200000000003</v>
      </c>
      <c r="Y14" s="168">
        <v>0.28489999999999999</v>
      </c>
      <c r="Z14" s="168">
        <v>0.29206399999999999</v>
      </c>
      <c r="AA14" s="168">
        <v>0.296097</v>
      </c>
      <c r="AB14" s="168">
        <v>0.24482100000000001</v>
      </c>
      <c r="AC14" s="168">
        <v>0.267484</v>
      </c>
      <c r="AD14" s="168">
        <v>0.29909999999999998</v>
      </c>
      <c r="AE14" s="168">
        <v>0.32403199999999999</v>
      </c>
      <c r="AF14" s="168">
        <v>0.30640000000000001</v>
      </c>
      <c r="AG14" s="168">
        <v>0.29829</v>
      </c>
      <c r="AH14" s="168">
        <v>0.29590300000000003</v>
      </c>
      <c r="AI14" s="168">
        <v>0.27873300000000001</v>
      </c>
      <c r="AJ14" s="168">
        <v>0.26900000000000002</v>
      </c>
      <c r="AK14" s="168">
        <v>0.30080000000000001</v>
      </c>
      <c r="AL14" s="168">
        <v>0.304645</v>
      </c>
      <c r="AM14" s="168">
        <v>0.27854800000000002</v>
      </c>
      <c r="AN14" s="168">
        <v>0.27560699999999999</v>
      </c>
      <c r="AO14" s="168">
        <v>0.28403200000000001</v>
      </c>
      <c r="AP14" s="168">
        <v>0.28453299999999998</v>
      </c>
      <c r="AQ14" s="168">
        <v>0.286387</v>
      </c>
      <c r="AR14" s="168">
        <v>0.27313300000000001</v>
      </c>
      <c r="AS14" s="168">
        <v>0.27612900000000001</v>
      </c>
      <c r="AT14" s="168">
        <v>0.26300000000000001</v>
      </c>
      <c r="AU14" s="168">
        <v>0.252</v>
      </c>
      <c r="AV14" s="168">
        <v>0.22364500000000001</v>
      </c>
      <c r="AW14" s="168">
        <v>0.23433300000000001</v>
      </c>
      <c r="AX14" s="168">
        <v>0.229355</v>
      </c>
      <c r="AY14" s="168">
        <v>0.23319400000000001</v>
      </c>
      <c r="AZ14" s="168">
        <v>0.22614300000000001</v>
      </c>
      <c r="BA14" s="168">
        <v>0.247194</v>
      </c>
      <c r="BB14" s="168">
        <v>0.26093300000000003</v>
      </c>
      <c r="BC14" s="168">
        <v>0.25629000000000002</v>
      </c>
      <c r="BD14" s="168">
        <v>0.25190000000000001</v>
      </c>
      <c r="BE14" s="168">
        <v>0.25483899999999998</v>
      </c>
      <c r="BF14" s="168">
        <v>0.25480700000000001</v>
      </c>
      <c r="BG14" s="168">
        <v>0.26543990000000001</v>
      </c>
      <c r="BH14" s="168">
        <v>0.26923760000000002</v>
      </c>
      <c r="BI14" s="258">
        <v>0.27806360000000002</v>
      </c>
      <c r="BJ14" s="258">
        <v>0.29397380000000001</v>
      </c>
      <c r="BK14" s="258">
        <v>0.27867189999999997</v>
      </c>
      <c r="BL14" s="258">
        <v>0.27319779999999999</v>
      </c>
      <c r="BM14" s="258">
        <v>0.28021580000000001</v>
      </c>
      <c r="BN14" s="258">
        <v>0.28119909999999998</v>
      </c>
      <c r="BO14" s="258">
        <v>0.28157070000000001</v>
      </c>
      <c r="BP14" s="258">
        <v>0.28666970000000003</v>
      </c>
      <c r="BQ14" s="258">
        <v>0.27937400000000001</v>
      </c>
      <c r="BR14" s="258">
        <v>0.27792820000000001</v>
      </c>
      <c r="BS14" s="258">
        <v>0.26968930000000002</v>
      </c>
      <c r="BT14" s="258">
        <v>0.26776850000000002</v>
      </c>
      <c r="BU14" s="258">
        <v>0.27281870000000003</v>
      </c>
      <c r="BV14" s="258">
        <v>0.28763919999999998</v>
      </c>
    </row>
    <row r="15" spans="1:74" x14ac:dyDescent="0.25">
      <c r="A15" s="471" t="s">
        <v>898</v>
      </c>
      <c r="B15" s="472" t="s">
        <v>892</v>
      </c>
      <c r="C15" s="168">
        <v>-0.22313</v>
      </c>
      <c r="D15" s="168">
        <v>-0.1235</v>
      </c>
      <c r="E15" s="168">
        <v>7.3451000000000002E-2</v>
      </c>
      <c r="F15" s="168">
        <v>0.23236699999999999</v>
      </c>
      <c r="G15" s="168">
        <v>0.28464600000000001</v>
      </c>
      <c r="H15" s="168">
        <v>0.264233</v>
      </c>
      <c r="I15" s="168">
        <v>0.26719399999999999</v>
      </c>
      <c r="J15" s="168">
        <v>0.21970999999999999</v>
      </c>
      <c r="K15" s="168">
        <v>5.4033999999999999E-2</v>
      </c>
      <c r="L15" s="168">
        <v>-0.127612</v>
      </c>
      <c r="M15" s="168">
        <v>-0.314299</v>
      </c>
      <c r="N15" s="168">
        <v>-0.25332399999999999</v>
      </c>
      <c r="O15" s="168">
        <v>-0.18348200000000001</v>
      </c>
      <c r="P15" s="168">
        <v>-0.138964</v>
      </c>
      <c r="Q15" s="168">
        <v>8.8969999999999994E-2</v>
      </c>
      <c r="R15" s="168">
        <v>0.18063399999999999</v>
      </c>
      <c r="S15" s="168">
        <v>0.17283999999999999</v>
      </c>
      <c r="T15" s="168">
        <v>0.196801</v>
      </c>
      <c r="U15" s="168">
        <v>0.201324</v>
      </c>
      <c r="V15" s="168">
        <v>0.17871100000000001</v>
      </c>
      <c r="W15" s="168">
        <v>2.0833000000000001E-2</v>
      </c>
      <c r="X15" s="168">
        <v>-0.13364300000000001</v>
      </c>
      <c r="Y15" s="168">
        <v>-0.23166600000000001</v>
      </c>
      <c r="Z15" s="168">
        <v>-0.21754799999999999</v>
      </c>
      <c r="AA15" s="168">
        <v>-0.192968</v>
      </c>
      <c r="AB15" s="168">
        <v>-0.12385699999999999</v>
      </c>
      <c r="AC15" s="168">
        <v>5.1999999999999998E-2</v>
      </c>
      <c r="AD15" s="168">
        <v>0.19616700000000001</v>
      </c>
      <c r="AE15" s="168">
        <v>0.26793499999999998</v>
      </c>
      <c r="AF15" s="168">
        <v>0.2681</v>
      </c>
      <c r="AG15" s="168">
        <v>0.25948399999999999</v>
      </c>
      <c r="AH15" s="168">
        <v>0.216807</v>
      </c>
      <c r="AI15" s="168">
        <v>6.2067999999999998E-2</v>
      </c>
      <c r="AJ15" s="168">
        <v>-6.1870000000000001E-2</v>
      </c>
      <c r="AK15" s="168">
        <v>-0.21283299999999999</v>
      </c>
      <c r="AL15" s="168">
        <v>-0.21764500000000001</v>
      </c>
      <c r="AM15" s="168">
        <v>-0.177451</v>
      </c>
      <c r="AN15" s="168">
        <v>-0.100285</v>
      </c>
      <c r="AO15" s="168">
        <v>6.7194000000000004E-2</v>
      </c>
      <c r="AP15" s="168">
        <v>0.220801</v>
      </c>
      <c r="AQ15" s="168">
        <v>0.267646</v>
      </c>
      <c r="AR15" s="168">
        <v>0.28430100000000003</v>
      </c>
      <c r="AS15" s="168">
        <v>0.26938600000000001</v>
      </c>
      <c r="AT15" s="168">
        <v>0.23574200000000001</v>
      </c>
      <c r="AU15" s="168">
        <v>7.0133000000000001E-2</v>
      </c>
      <c r="AV15" s="168">
        <v>-9.9162E-2</v>
      </c>
      <c r="AW15" s="168">
        <v>-0.18993299999999999</v>
      </c>
      <c r="AX15" s="168">
        <v>-0.161161</v>
      </c>
      <c r="AY15" s="168">
        <v>-0.15132300000000001</v>
      </c>
      <c r="AZ15" s="168">
        <v>-9.0749999999999997E-2</v>
      </c>
      <c r="BA15" s="168">
        <v>9.9128999999999995E-2</v>
      </c>
      <c r="BB15" s="168">
        <v>0.25323400000000001</v>
      </c>
      <c r="BC15" s="168">
        <v>0.29451699999999997</v>
      </c>
      <c r="BD15" s="168">
        <v>0.30526799999999998</v>
      </c>
      <c r="BE15" s="168">
        <v>0.25751600000000002</v>
      </c>
      <c r="BF15" s="168">
        <v>0.27709600000000001</v>
      </c>
      <c r="BG15" s="168">
        <v>5.5967599999999999E-2</v>
      </c>
      <c r="BH15" s="168">
        <v>-8.5498299999999999E-2</v>
      </c>
      <c r="BI15" s="258">
        <v>-0.2362571</v>
      </c>
      <c r="BJ15" s="258">
        <v>-0.2484104</v>
      </c>
      <c r="BK15" s="258">
        <v>-0.19549639999999999</v>
      </c>
      <c r="BL15" s="258">
        <v>-0.12829769999999999</v>
      </c>
      <c r="BM15" s="258">
        <v>7.4188500000000004E-2</v>
      </c>
      <c r="BN15" s="258">
        <v>0.23694660000000001</v>
      </c>
      <c r="BO15" s="258">
        <v>0.28552539999999998</v>
      </c>
      <c r="BP15" s="258">
        <v>0.27651409999999998</v>
      </c>
      <c r="BQ15" s="258">
        <v>0.27748270000000003</v>
      </c>
      <c r="BR15" s="258">
        <v>0.25158659999999999</v>
      </c>
      <c r="BS15" s="258">
        <v>5.17274E-2</v>
      </c>
      <c r="BT15" s="258">
        <v>-8.9263899999999993E-2</v>
      </c>
      <c r="BU15" s="258">
        <v>-0.23371829999999999</v>
      </c>
      <c r="BV15" s="258">
        <v>-0.2411828</v>
      </c>
    </row>
    <row r="16" spans="1:74" x14ac:dyDescent="0.25">
      <c r="A16" s="471"/>
      <c r="B16" s="122" t="s">
        <v>899</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293"/>
      <c r="BJ16" s="293"/>
      <c r="BK16" s="293"/>
      <c r="BL16" s="293"/>
      <c r="BM16" s="293"/>
      <c r="BN16" s="293"/>
      <c r="BO16" s="293"/>
      <c r="BP16" s="293"/>
      <c r="BQ16" s="293"/>
      <c r="BR16" s="293"/>
      <c r="BS16" s="293"/>
      <c r="BT16" s="293"/>
      <c r="BU16" s="293"/>
      <c r="BV16" s="293"/>
    </row>
    <row r="17" spans="1:74" x14ac:dyDescent="0.25">
      <c r="A17" s="471" t="s">
        <v>900</v>
      </c>
      <c r="B17" s="472" t="s">
        <v>894</v>
      </c>
      <c r="C17" s="168">
        <v>-2.0226000000000001E-2</v>
      </c>
      <c r="D17" s="168">
        <v>-2.0678999999999999E-2</v>
      </c>
      <c r="E17" s="168">
        <v>-1.9193999999999999E-2</v>
      </c>
      <c r="F17" s="168">
        <v>-1.9833E-2</v>
      </c>
      <c r="G17" s="168">
        <v>-2.0289999999999999E-2</v>
      </c>
      <c r="H17" s="168">
        <v>-2.1132999999999999E-2</v>
      </c>
      <c r="I17" s="168">
        <v>-2.1225999999999998E-2</v>
      </c>
      <c r="J17" s="168">
        <v>-2.0903000000000001E-2</v>
      </c>
      <c r="K17" s="168">
        <v>-2.01E-2</v>
      </c>
      <c r="L17" s="168">
        <v>-2.0645E-2</v>
      </c>
      <c r="M17" s="168">
        <v>-2.1100000000000001E-2</v>
      </c>
      <c r="N17" s="168">
        <v>-2.1451999999999999E-2</v>
      </c>
      <c r="O17" s="168">
        <v>-2.0516E-2</v>
      </c>
      <c r="P17" s="168">
        <v>-1.9827999999999998E-2</v>
      </c>
      <c r="Q17" s="168">
        <v>-1.8096999999999999E-2</v>
      </c>
      <c r="R17" s="168">
        <v>-1.1133000000000001E-2</v>
      </c>
      <c r="S17" s="168">
        <v>-1.3644999999999999E-2</v>
      </c>
      <c r="T17" s="168">
        <v>-1.7867000000000001E-2</v>
      </c>
      <c r="U17" s="168">
        <v>-1.9484000000000001E-2</v>
      </c>
      <c r="V17" s="168">
        <v>-1.8903E-2</v>
      </c>
      <c r="W17" s="168">
        <v>-1.9266999999999999E-2</v>
      </c>
      <c r="X17" s="168">
        <v>-2.0487999999999999E-2</v>
      </c>
      <c r="Y17" s="168">
        <v>-2.1024000000000001E-2</v>
      </c>
      <c r="Z17" s="168">
        <v>-2.0570999999999999E-2</v>
      </c>
      <c r="AA17" s="168">
        <v>-1.9303000000000001E-2</v>
      </c>
      <c r="AB17" s="168">
        <v>-1.8078E-2</v>
      </c>
      <c r="AC17" s="168">
        <v>-2.0549000000000001E-2</v>
      </c>
      <c r="AD17" s="168">
        <v>-2.0841999999999999E-2</v>
      </c>
      <c r="AE17" s="168">
        <v>-2.2662000000000002E-2</v>
      </c>
      <c r="AF17" s="168">
        <v>-2.3705E-2</v>
      </c>
      <c r="AG17" s="168">
        <v>-2.3311999999999999E-2</v>
      </c>
      <c r="AH17" s="168">
        <v>-2.1728000000000001E-2</v>
      </c>
      <c r="AI17" s="168">
        <v>-2.1631999999999998E-2</v>
      </c>
      <c r="AJ17" s="168">
        <v>-2.2270000000000002E-2</v>
      </c>
      <c r="AK17" s="168">
        <v>-2.3389E-2</v>
      </c>
      <c r="AL17" s="168">
        <v>-2.3397999999999999E-2</v>
      </c>
      <c r="AM17" s="168">
        <v>-2.2349000000000001E-2</v>
      </c>
      <c r="AN17" s="168">
        <v>-2.1128000000000001E-2</v>
      </c>
      <c r="AO17" s="168">
        <v>-2.2387000000000001E-2</v>
      </c>
      <c r="AP17" s="168">
        <v>-2.0142E-2</v>
      </c>
      <c r="AQ17" s="168">
        <v>-2.1826000000000002E-2</v>
      </c>
      <c r="AR17" s="168">
        <v>-2.3644999999999999E-2</v>
      </c>
      <c r="AS17" s="168">
        <v>-2.2442E-2</v>
      </c>
      <c r="AT17" s="168">
        <v>-2.2522E-2</v>
      </c>
      <c r="AU17" s="168">
        <v>-2.0795000000000001E-2</v>
      </c>
      <c r="AV17" s="168">
        <v>-2.3115E-2</v>
      </c>
      <c r="AW17" s="168">
        <v>-2.4674999999999999E-2</v>
      </c>
      <c r="AX17" s="168">
        <v>-2.2335000000000001E-2</v>
      </c>
      <c r="AY17" s="168">
        <v>-2.3247E-2</v>
      </c>
      <c r="AZ17" s="168">
        <v>-2.3174E-2</v>
      </c>
      <c r="BA17" s="168">
        <v>-2.3144999999999999E-2</v>
      </c>
      <c r="BB17" s="168">
        <v>-2.2377000000000001E-2</v>
      </c>
      <c r="BC17" s="168">
        <v>-2.3636000000000001E-2</v>
      </c>
      <c r="BD17" s="168">
        <v>-2.4230000000000002E-2</v>
      </c>
      <c r="BE17" s="168">
        <v>-2.3909E-2</v>
      </c>
      <c r="BF17" s="168">
        <v>-2.4232E-2</v>
      </c>
      <c r="BG17" s="168">
        <v>-2.0261600000000001E-2</v>
      </c>
      <c r="BH17" s="168">
        <v>-1.9665700000000001E-2</v>
      </c>
      <c r="BI17" s="258">
        <v>-2.08191E-2</v>
      </c>
      <c r="BJ17" s="258">
        <v>-2.0042600000000001E-2</v>
      </c>
      <c r="BK17" s="258">
        <v>-1.9980700000000001E-2</v>
      </c>
      <c r="BL17" s="258">
        <v>-1.9802E-2</v>
      </c>
      <c r="BM17" s="258">
        <v>-2.01192E-2</v>
      </c>
      <c r="BN17" s="258">
        <v>-1.9380499999999998E-2</v>
      </c>
      <c r="BO17" s="258">
        <v>-1.9612600000000001E-2</v>
      </c>
      <c r="BP17" s="258">
        <v>-2.0567700000000001E-2</v>
      </c>
      <c r="BQ17" s="258">
        <v>-1.99755E-2</v>
      </c>
      <c r="BR17" s="258">
        <v>-2.0192100000000001E-2</v>
      </c>
      <c r="BS17" s="258">
        <v>-1.9733799999999999E-2</v>
      </c>
      <c r="BT17" s="258">
        <v>-1.9191400000000001E-2</v>
      </c>
      <c r="BU17" s="258">
        <v>-2.0125000000000001E-2</v>
      </c>
      <c r="BV17" s="258">
        <v>-1.97372E-2</v>
      </c>
    </row>
    <row r="18" spans="1:74" ht="10" x14ac:dyDescent="0.2">
      <c r="A18" s="471"/>
      <c r="B18" s="472"/>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293"/>
      <c r="BJ18" s="293"/>
      <c r="BK18" s="293"/>
      <c r="BL18" s="293"/>
      <c r="BM18" s="293"/>
      <c r="BN18" s="293"/>
      <c r="BO18" s="293"/>
      <c r="BP18" s="293"/>
      <c r="BQ18" s="293"/>
      <c r="BR18" s="293"/>
      <c r="BS18" s="293"/>
      <c r="BT18" s="293"/>
      <c r="BU18" s="293"/>
      <c r="BV18" s="293"/>
    </row>
    <row r="19" spans="1:74" x14ac:dyDescent="0.25">
      <c r="A19" s="470"/>
      <c r="B19" s="122" t="s">
        <v>901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293"/>
      <c r="BJ19" s="293"/>
      <c r="BK19" s="293"/>
      <c r="BL19" s="293"/>
      <c r="BM19" s="293"/>
      <c r="BN19" s="293"/>
      <c r="BO19" s="293"/>
      <c r="BP19" s="293"/>
      <c r="BQ19" s="293"/>
      <c r="BR19" s="293"/>
      <c r="BS19" s="293"/>
      <c r="BT19" s="293"/>
      <c r="BU19" s="293"/>
      <c r="BV19" s="293"/>
    </row>
    <row r="20" spans="1:74" x14ac:dyDescent="0.25">
      <c r="A20" s="471" t="s">
        <v>902</v>
      </c>
      <c r="B20" s="472" t="s">
        <v>903</v>
      </c>
      <c r="C20" s="168">
        <v>-0.26598300000000002</v>
      </c>
      <c r="D20" s="168">
        <v>-0.25472499999999998</v>
      </c>
      <c r="E20" s="168">
        <v>-0.245562</v>
      </c>
      <c r="F20" s="168">
        <v>-0.25165999999999999</v>
      </c>
      <c r="G20" s="168">
        <v>-0.28347899999999998</v>
      </c>
      <c r="H20" s="168">
        <v>-0.27490900000000001</v>
      </c>
      <c r="I20" s="168">
        <v>-0.27798800000000001</v>
      </c>
      <c r="J20" s="168">
        <v>-0.31239800000000001</v>
      </c>
      <c r="K20" s="168">
        <v>-0.24643300000000001</v>
      </c>
      <c r="L20" s="168">
        <v>-0.33849000000000001</v>
      </c>
      <c r="M20" s="168">
        <v>-0.26636700000000002</v>
      </c>
      <c r="N20" s="168">
        <v>-0.30124299999999998</v>
      </c>
      <c r="O20" s="168">
        <v>-0.32342599999999999</v>
      </c>
      <c r="P20" s="168">
        <v>-0.27740300000000001</v>
      </c>
      <c r="Q20" s="168">
        <v>-0.29536699999999999</v>
      </c>
      <c r="R20" s="168">
        <v>-0.229573</v>
      </c>
      <c r="S20" s="168">
        <v>-0.240928</v>
      </c>
      <c r="T20" s="168">
        <v>-0.26357599999999998</v>
      </c>
      <c r="U20" s="168">
        <v>-0.25139899999999998</v>
      </c>
      <c r="V20" s="168">
        <v>-0.30333300000000002</v>
      </c>
      <c r="W20" s="168">
        <v>-0.23763400000000001</v>
      </c>
      <c r="X20" s="168">
        <v>-0.29858400000000002</v>
      </c>
      <c r="Y20" s="168">
        <v>-0.26036799999999999</v>
      </c>
      <c r="Z20" s="168">
        <v>-0.26413900000000001</v>
      </c>
      <c r="AA20" s="168">
        <v>-0.31598799999999999</v>
      </c>
      <c r="AB20" s="168">
        <v>-0.24326400000000001</v>
      </c>
      <c r="AC20" s="168">
        <v>-0.35239900000000002</v>
      </c>
      <c r="AD20" s="168">
        <v>-0.32882800000000001</v>
      </c>
      <c r="AE20" s="168">
        <v>-0.392899</v>
      </c>
      <c r="AF20" s="168">
        <v>-0.41834199999999999</v>
      </c>
      <c r="AG20" s="168">
        <v>-0.31873699999999999</v>
      </c>
      <c r="AH20" s="168">
        <v>-0.44159100000000001</v>
      </c>
      <c r="AI20" s="168">
        <v>-0.364145</v>
      </c>
      <c r="AJ20" s="168">
        <v>-0.39275199999999999</v>
      </c>
      <c r="AK20" s="168">
        <v>-0.398511</v>
      </c>
      <c r="AL20" s="168">
        <v>-0.45266699999999999</v>
      </c>
      <c r="AM20" s="168">
        <v>-0.37527300000000002</v>
      </c>
      <c r="AN20" s="168">
        <v>-0.39957500000000001</v>
      </c>
      <c r="AO20" s="168">
        <v>-0.43408999999999998</v>
      </c>
      <c r="AP20" s="168">
        <v>-0.35388399999999998</v>
      </c>
      <c r="AQ20" s="168">
        <v>-0.39364900000000003</v>
      </c>
      <c r="AR20" s="168">
        <v>-0.45976099999999998</v>
      </c>
      <c r="AS20" s="168">
        <v>-0.41492099999999998</v>
      </c>
      <c r="AT20" s="168">
        <v>-0.45024399999999998</v>
      </c>
      <c r="AU20" s="168">
        <v>-0.390656</v>
      </c>
      <c r="AV20" s="168">
        <v>-0.43077100000000002</v>
      </c>
      <c r="AW20" s="168">
        <v>-0.43722800000000001</v>
      </c>
      <c r="AX20" s="168">
        <v>-0.48331800000000003</v>
      </c>
      <c r="AY20" s="168">
        <v>-0.481377</v>
      </c>
      <c r="AZ20" s="168">
        <v>-0.47426099999999999</v>
      </c>
      <c r="BA20" s="168">
        <v>-0.53672799999999998</v>
      </c>
      <c r="BB20" s="168">
        <v>-0.490311</v>
      </c>
      <c r="BC20" s="168">
        <v>-0.46257199999999998</v>
      </c>
      <c r="BD20" s="168">
        <v>-0.51341899999999996</v>
      </c>
      <c r="BE20" s="168">
        <v>-0.47698000000000002</v>
      </c>
      <c r="BF20" s="168">
        <v>-0.50797400000000004</v>
      </c>
      <c r="BG20" s="168">
        <v>-0.46789809999999998</v>
      </c>
      <c r="BH20" s="168">
        <v>-0.46897800000000001</v>
      </c>
      <c r="BI20" s="258">
        <v>-0.46816960000000002</v>
      </c>
      <c r="BJ20" s="258">
        <v>-0.474078</v>
      </c>
      <c r="BK20" s="258">
        <v>-0.48784709999999998</v>
      </c>
      <c r="BL20" s="258">
        <v>-0.50455070000000002</v>
      </c>
      <c r="BM20" s="258">
        <v>-0.49305860000000001</v>
      </c>
      <c r="BN20" s="258">
        <v>-0.48744140000000002</v>
      </c>
      <c r="BO20" s="258">
        <v>-0.50201879999999999</v>
      </c>
      <c r="BP20" s="258">
        <v>-0.49639240000000001</v>
      </c>
      <c r="BQ20" s="258">
        <v>-0.48421890000000001</v>
      </c>
      <c r="BR20" s="258">
        <v>-0.48240739999999999</v>
      </c>
      <c r="BS20" s="258">
        <v>-0.49191839999999998</v>
      </c>
      <c r="BT20" s="258">
        <v>-0.50604839999999995</v>
      </c>
      <c r="BU20" s="258">
        <v>-0.50608439999999999</v>
      </c>
      <c r="BV20" s="258">
        <v>-0.53516450000000004</v>
      </c>
    </row>
    <row r="21" spans="1:74" x14ac:dyDescent="0.25">
      <c r="A21" s="471" t="s">
        <v>904</v>
      </c>
      <c r="B21" s="472" t="s">
        <v>913</v>
      </c>
      <c r="C21" s="168">
        <v>-0.80049899999999996</v>
      </c>
      <c r="D21" s="168">
        <v>-0.70601499999999995</v>
      </c>
      <c r="E21" s="168">
        <v>-0.73214999999999997</v>
      </c>
      <c r="F21" s="168">
        <v>-1.023512</v>
      </c>
      <c r="G21" s="168">
        <v>-0.95669999999999999</v>
      </c>
      <c r="H21" s="168">
        <v>-1.0334300000000001</v>
      </c>
      <c r="I21" s="168">
        <v>-1.066152</v>
      </c>
      <c r="J21" s="168">
        <v>-0.913327</v>
      </c>
      <c r="K21" s="168">
        <v>-1.0048490000000001</v>
      </c>
      <c r="L21" s="168">
        <v>-1.0374110000000001</v>
      </c>
      <c r="M21" s="168">
        <v>-1.0142910000000001</v>
      </c>
      <c r="N21" s="168">
        <v>-1.0858749999999999</v>
      </c>
      <c r="O21" s="168">
        <v>-1.0311790000000001</v>
      </c>
      <c r="P21" s="168">
        <v>-1.0643549999999999</v>
      </c>
      <c r="Q21" s="168">
        <v>-1.137583</v>
      </c>
      <c r="R21" s="168">
        <v>-1.1718329999999999</v>
      </c>
      <c r="S21" s="168">
        <v>-0.95726100000000003</v>
      </c>
      <c r="T21" s="168">
        <v>-1.1572720000000001</v>
      </c>
      <c r="U21" s="168">
        <v>-1.134045</v>
      </c>
      <c r="V21" s="168">
        <v>-1.033169</v>
      </c>
      <c r="W21" s="168">
        <v>-1.013131</v>
      </c>
      <c r="X21" s="168">
        <v>-1.2844390000000001</v>
      </c>
      <c r="Y21" s="168">
        <v>-1.181886</v>
      </c>
      <c r="Z21" s="168">
        <v>-1.457379</v>
      </c>
      <c r="AA21" s="168">
        <v>-1.201052</v>
      </c>
      <c r="AB21" s="168">
        <v>-0.96134900000000001</v>
      </c>
      <c r="AC21" s="168">
        <v>-1.059785</v>
      </c>
      <c r="AD21" s="168">
        <v>-1.30061</v>
      </c>
      <c r="AE21" s="168">
        <v>-1.169959</v>
      </c>
      <c r="AF21" s="168">
        <v>-1.3070360000000001</v>
      </c>
      <c r="AG21" s="168">
        <v>-1.156085</v>
      </c>
      <c r="AH21" s="168">
        <v>-1.2765340000000001</v>
      </c>
      <c r="AI21" s="168">
        <v>-1.224502</v>
      </c>
      <c r="AJ21" s="168">
        <v>-1.1246240000000001</v>
      </c>
      <c r="AK21" s="168">
        <v>-1.359056</v>
      </c>
      <c r="AL21" s="168">
        <v>-1.2307779999999999</v>
      </c>
      <c r="AM21" s="168">
        <v>-1.2274689999999999</v>
      </c>
      <c r="AN21" s="168">
        <v>-1.149994</v>
      </c>
      <c r="AO21" s="168">
        <v>-1.2060839999999999</v>
      </c>
      <c r="AP21" s="168">
        <v>-1.3134920000000001</v>
      </c>
      <c r="AQ21" s="168">
        <v>-1.2839929999999999</v>
      </c>
      <c r="AR21" s="168">
        <v>-1.438733</v>
      </c>
      <c r="AS21" s="168">
        <v>-1.2515000000000001</v>
      </c>
      <c r="AT21" s="168">
        <v>-1.3592740000000001</v>
      </c>
      <c r="AU21" s="168">
        <v>-1.2004570000000001</v>
      </c>
      <c r="AV21" s="168">
        <v>-1.3140160000000001</v>
      </c>
      <c r="AW21" s="168">
        <v>-1.1867829999999999</v>
      </c>
      <c r="AX21" s="168">
        <v>-1.318559</v>
      </c>
      <c r="AY21" s="168">
        <v>-1.2766580000000001</v>
      </c>
      <c r="AZ21" s="168">
        <v>-1.3647800000000001</v>
      </c>
      <c r="BA21" s="168">
        <v>-1.5421210000000001</v>
      </c>
      <c r="BB21" s="168">
        <v>-1.3718520000000001</v>
      </c>
      <c r="BC21" s="168">
        <v>-1.3979429999999999</v>
      </c>
      <c r="BD21" s="168">
        <v>-1.4153009999999999</v>
      </c>
      <c r="BE21" s="168">
        <v>-1.46096</v>
      </c>
      <c r="BF21" s="168">
        <v>-1.3713120000000001</v>
      </c>
      <c r="BG21" s="168">
        <v>-1.5598333333000001</v>
      </c>
      <c r="BH21" s="168">
        <v>-1.5911530645</v>
      </c>
      <c r="BI21" s="258">
        <v>-1.516899</v>
      </c>
      <c r="BJ21" s="258">
        <v>-1.552629</v>
      </c>
      <c r="BK21" s="258">
        <v>-1.542044</v>
      </c>
      <c r="BL21" s="258">
        <v>-1.544664</v>
      </c>
      <c r="BM21" s="258">
        <v>-1.49057</v>
      </c>
      <c r="BN21" s="258">
        <v>-1.4202300000000001</v>
      </c>
      <c r="BO21" s="258">
        <v>-1.506318</v>
      </c>
      <c r="BP21" s="258">
        <v>-1.4510000000000001</v>
      </c>
      <c r="BQ21" s="258">
        <v>-1.493393</v>
      </c>
      <c r="BR21" s="258">
        <v>-1.402382</v>
      </c>
      <c r="BS21" s="258">
        <v>-1.4500599999999999</v>
      </c>
      <c r="BT21" s="258">
        <v>-1.4136329999999999</v>
      </c>
      <c r="BU21" s="258">
        <v>-1.390922</v>
      </c>
      <c r="BV21" s="258">
        <v>-1.432307</v>
      </c>
    </row>
    <row r="22" spans="1:74" x14ac:dyDescent="0.25">
      <c r="A22" s="471" t="s">
        <v>905</v>
      </c>
      <c r="B22" s="472" t="s">
        <v>906</v>
      </c>
      <c r="C22" s="168">
        <v>-9.1320999999999999E-2</v>
      </c>
      <c r="D22" s="168">
        <v>-0.10777200000000001</v>
      </c>
      <c r="E22" s="168">
        <v>-0.21798100000000001</v>
      </c>
      <c r="F22" s="168">
        <v>-0.27332000000000001</v>
      </c>
      <c r="G22" s="168">
        <v>-0.232178</v>
      </c>
      <c r="H22" s="168">
        <v>-0.25698599999999999</v>
      </c>
      <c r="I22" s="168">
        <v>-0.22805800000000001</v>
      </c>
      <c r="J22" s="168">
        <v>-0.27643699999999999</v>
      </c>
      <c r="K22" s="168">
        <v>-0.28084599999999998</v>
      </c>
      <c r="L22" s="168">
        <v>-0.28472599999999998</v>
      </c>
      <c r="M22" s="168">
        <v>-0.25609900000000002</v>
      </c>
      <c r="N22" s="168">
        <v>-0.2036</v>
      </c>
      <c r="O22" s="168">
        <v>-0.27883000000000002</v>
      </c>
      <c r="P22" s="168">
        <v>-0.331293</v>
      </c>
      <c r="Q22" s="168">
        <v>-0.289524</v>
      </c>
      <c r="R22" s="168">
        <v>-0.33490199999999998</v>
      </c>
      <c r="S22" s="168">
        <v>-0.33559699999999998</v>
      </c>
      <c r="T22" s="168">
        <v>-0.26724599999999998</v>
      </c>
      <c r="U22" s="168">
        <v>-0.35758299999999998</v>
      </c>
      <c r="V22" s="168">
        <v>-0.36327700000000002</v>
      </c>
      <c r="W22" s="168">
        <v>-0.309307</v>
      </c>
      <c r="X22" s="168">
        <v>-0.42966700000000002</v>
      </c>
      <c r="Y22" s="168">
        <v>-0.35767599999999999</v>
      </c>
      <c r="Z22" s="168">
        <v>-0.22337099999999999</v>
      </c>
      <c r="AA22" s="168">
        <v>-0.32599600000000001</v>
      </c>
      <c r="AB22" s="168">
        <v>-0.285798</v>
      </c>
      <c r="AC22" s="168">
        <v>-0.41586000000000001</v>
      </c>
      <c r="AD22" s="168">
        <v>-0.41188900000000001</v>
      </c>
      <c r="AE22" s="168">
        <v>-0.44028800000000001</v>
      </c>
      <c r="AF22" s="168">
        <v>-0.37187199999999998</v>
      </c>
      <c r="AG22" s="168">
        <v>-0.41281000000000001</v>
      </c>
      <c r="AH22" s="168">
        <v>-0.43709500000000001</v>
      </c>
      <c r="AI22" s="168">
        <v>-0.29815399999999997</v>
      </c>
      <c r="AJ22" s="168">
        <v>-0.39267400000000002</v>
      </c>
      <c r="AK22" s="168">
        <v>-0.37167299999999998</v>
      </c>
      <c r="AL22" s="168">
        <v>-0.286856</v>
      </c>
      <c r="AM22" s="168">
        <v>-0.25077199999999999</v>
      </c>
      <c r="AN22" s="168">
        <v>-0.298591</v>
      </c>
      <c r="AO22" s="168">
        <v>-0.33574599999999999</v>
      </c>
      <c r="AP22" s="168">
        <v>-0.43086600000000003</v>
      </c>
      <c r="AQ22" s="168">
        <v>-0.48691499999999999</v>
      </c>
      <c r="AR22" s="168">
        <v>-0.42652299999999999</v>
      </c>
      <c r="AS22" s="168">
        <v>-0.345447</v>
      </c>
      <c r="AT22" s="168">
        <v>-0.32774199999999998</v>
      </c>
      <c r="AU22" s="168">
        <v>-0.43238399999999999</v>
      </c>
      <c r="AV22" s="168">
        <v>-0.377442</v>
      </c>
      <c r="AW22" s="168">
        <v>-0.37562600000000002</v>
      </c>
      <c r="AX22" s="168">
        <v>-0.389403</v>
      </c>
      <c r="AY22" s="168">
        <v>-0.42275400000000002</v>
      </c>
      <c r="AZ22" s="168">
        <v>-0.41521200000000003</v>
      </c>
      <c r="BA22" s="168">
        <v>-0.42899700000000002</v>
      </c>
      <c r="BB22" s="168">
        <v>-0.47478300000000001</v>
      </c>
      <c r="BC22" s="168">
        <v>-0.36726300000000001</v>
      </c>
      <c r="BD22" s="168">
        <v>-0.40422999999999998</v>
      </c>
      <c r="BE22" s="168">
        <v>-0.36354399999999998</v>
      </c>
      <c r="BF22" s="168">
        <v>-0.43463000000000002</v>
      </c>
      <c r="BG22" s="168">
        <v>-0.4639915</v>
      </c>
      <c r="BH22" s="168">
        <v>-0.49540509999999999</v>
      </c>
      <c r="BI22" s="258">
        <v>-0.48466979999999998</v>
      </c>
      <c r="BJ22" s="258">
        <v>-0.44885920000000001</v>
      </c>
      <c r="BK22" s="258">
        <v>-0.40989569999999997</v>
      </c>
      <c r="BL22" s="258">
        <v>-0.48298259999999998</v>
      </c>
      <c r="BM22" s="258">
        <v>-0.51298500000000002</v>
      </c>
      <c r="BN22" s="258">
        <v>-0.50228470000000003</v>
      </c>
      <c r="BO22" s="258">
        <v>-0.52113830000000005</v>
      </c>
      <c r="BP22" s="258">
        <v>-0.50554399999999999</v>
      </c>
      <c r="BQ22" s="258">
        <v>-0.51443019999999995</v>
      </c>
      <c r="BR22" s="258">
        <v>-0.48877300000000001</v>
      </c>
      <c r="BS22" s="258">
        <v>-0.4946508</v>
      </c>
      <c r="BT22" s="258">
        <v>-0.48839129999999997</v>
      </c>
      <c r="BU22" s="258">
        <v>-0.48702620000000002</v>
      </c>
      <c r="BV22" s="258">
        <v>-0.47945969999999999</v>
      </c>
    </row>
    <row r="23" spans="1:74" x14ac:dyDescent="0.25">
      <c r="A23" s="471" t="s">
        <v>171</v>
      </c>
      <c r="B23" s="472" t="s">
        <v>907</v>
      </c>
      <c r="C23" s="168">
        <v>-0.106517</v>
      </c>
      <c r="D23" s="168">
        <v>-0.20202999999999999</v>
      </c>
      <c r="E23" s="168">
        <v>-0.201677</v>
      </c>
      <c r="F23" s="168">
        <v>-0.16669999999999999</v>
      </c>
      <c r="G23" s="168">
        <v>-0.14588999999999999</v>
      </c>
      <c r="H23" s="168">
        <v>-0.12500700000000001</v>
      </c>
      <c r="I23" s="168">
        <v>-0.14049800000000001</v>
      </c>
      <c r="J23" s="168">
        <v>-0.15157499999999999</v>
      </c>
      <c r="K23" s="168">
        <v>-0.17624600000000001</v>
      </c>
      <c r="L23" s="168">
        <v>-0.22196099999999999</v>
      </c>
      <c r="M23" s="168">
        <v>-0.25397700000000001</v>
      </c>
      <c r="N23" s="168">
        <v>-0.16434199999999999</v>
      </c>
      <c r="O23" s="168">
        <v>-0.28094599999999997</v>
      </c>
      <c r="P23" s="168">
        <v>-0.36170099999999999</v>
      </c>
      <c r="Q23" s="168">
        <v>-0.183528</v>
      </c>
      <c r="R23" s="168">
        <v>-0.27321200000000001</v>
      </c>
      <c r="S23" s="168">
        <v>-0.13653999999999999</v>
      </c>
      <c r="T23" s="168">
        <v>-0.17069400000000001</v>
      </c>
      <c r="U23" s="168">
        <v>-0.16001599999999999</v>
      </c>
      <c r="V23" s="168">
        <v>-0.12271899999999999</v>
      </c>
      <c r="W23" s="168">
        <v>-0.20241999999999999</v>
      </c>
      <c r="X23" s="168">
        <v>-0.15822900000000001</v>
      </c>
      <c r="Y23" s="168">
        <v>-0.168792</v>
      </c>
      <c r="Z23" s="168">
        <v>-9.3992999999999993E-2</v>
      </c>
      <c r="AA23" s="168">
        <v>-0.18290500000000001</v>
      </c>
      <c r="AB23" s="168">
        <v>-0.27209100000000003</v>
      </c>
      <c r="AC23" s="168">
        <v>-0.21804999999999999</v>
      </c>
      <c r="AD23" s="168">
        <v>-0.212726</v>
      </c>
      <c r="AE23" s="168">
        <v>-0.21076900000000001</v>
      </c>
      <c r="AF23" s="168">
        <v>-0.19778200000000001</v>
      </c>
      <c r="AG23" s="168">
        <v>-0.16281799999999999</v>
      </c>
      <c r="AH23" s="168">
        <v>-0.16953599999999999</v>
      </c>
      <c r="AI23" s="168">
        <v>-0.19464899999999999</v>
      </c>
      <c r="AJ23" s="168">
        <v>-0.159223</v>
      </c>
      <c r="AK23" s="168">
        <v>-0.18715899999999999</v>
      </c>
      <c r="AL23" s="168">
        <v>-0.19587599999999999</v>
      </c>
      <c r="AM23" s="168">
        <v>-0.18923899999999999</v>
      </c>
      <c r="AN23" s="168">
        <v>-0.177649</v>
      </c>
      <c r="AO23" s="168">
        <v>-0.157309</v>
      </c>
      <c r="AP23" s="168">
        <v>-0.16811200000000001</v>
      </c>
      <c r="AQ23" s="168">
        <v>-0.14660599999999999</v>
      </c>
      <c r="AR23" s="168">
        <v>-0.192936</v>
      </c>
      <c r="AS23" s="168">
        <v>-0.18790799999999999</v>
      </c>
      <c r="AT23" s="168">
        <v>-0.177645</v>
      </c>
      <c r="AU23" s="168">
        <v>-0.21041399999999999</v>
      </c>
      <c r="AV23" s="168">
        <v>-0.104409</v>
      </c>
      <c r="AW23" s="168">
        <v>-0.176619</v>
      </c>
      <c r="AX23" s="168">
        <v>-0.17014799999999999</v>
      </c>
      <c r="AY23" s="168">
        <v>-0.15734500000000001</v>
      </c>
      <c r="AZ23" s="168">
        <v>-0.160609</v>
      </c>
      <c r="BA23" s="168">
        <v>-0.12942699999999999</v>
      </c>
      <c r="BB23" s="168">
        <v>-0.145014</v>
      </c>
      <c r="BC23" s="168">
        <v>-5.6718999999999999E-2</v>
      </c>
      <c r="BD23" s="168">
        <v>-6.4911999999999997E-2</v>
      </c>
      <c r="BE23" s="168">
        <v>-6.7613999999999994E-2</v>
      </c>
      <c r="BF23" s="168">
        <v>-5.3828000000000001E-2</v>
      </c>
      <c r="BG23" s="168">
        <v>-5.9636000000000002E-2</v>
      </c>
      <c r="BH23" s="168">
        <v>-0.12475029999999999</v>
      </c>
      <c r="BI23" s="258">
        <v>-0.1691462</v>
      </c>
      <c r="BJ23" s="258">
        <v>-0.173544</v>
      </c>
      <c r="BK23" s="258">
        <v>-0.19933219999999999</v>
      </c>
      <c r="BL23" s="258">
        <v>-0.22811770000000001</v>
      </c>
      <c r="BM23" s="258">
        <v>-0.1901332</v>
      </c>
      <c r="BN23" s="258">
        <v>-0.18208569999999999</v>
      </c>
      <c r="BO23" s="258">
        <v>-0.16361629999999999</v>
      </c>
      <c r="BP23" s="258">
        <v>-0.1649526</v>
      </c>
      <c r="BQ23" s="258">
        <v>-0.1570579</v>
      </c>
      <c r="BR23" s="258">
        <v>-0.17322689999999999</v>
      </c>
      <c r="BS23" s="258">
        <v>-0.1760564</v>
      </c>
      <c r="BT23" s="258">
        <v>-0.18154290000000001</v>
      </c>
      <c r="BU23" s="258">
        <v>-0.1758863</v>
      </c>
      <c r="BV23" s="258">
        <v>-0.18149209999999999</v>
      </c>
    </row>
    <row r="24" spans="1:74" ht="10" x14ac:dyDescent="0.2">
      <c r="A24" s="471"/>
      <c r="B24" s="472"/>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293"/>
      <c r="BJ24" s="293"/>
      <c r="BK24" s="293"/>
      <c r="BL24" s="293"/>
      <c r="BM24" s="293"/>
      <c r="BN24" s="293"/>
      <c r="BO24" s="293"/>
      <c r="BP24" s="293"/>
      <c r="BQ24" s="293"/>
      <c r="BR24" s="293"/>
      <c r="BS24" s="293"/>
      <c r="BT24" s="293"/>
      <c r="BU24" s="293"/>
      <c r="BV24" s="293"/>
    </row>
    <row r="25" spans="1:74" x14ac:dyDescent="0.25">
      <c r="A25" s="470"/>
      <c r="B25" s="122" t="s">
        <v>908</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293"/>
      <c r="BJ25" s="293"/>
      <c r="BK25" s="293"/>
      <c r="BL25" s="293"/>
      <c r="BM25" s="293"/>
      <c r="BN25" s="293"/>
      <c r="BO25" s="293"/>
      <c r="BP25" s="293"/>
      <c r="BQ25" s="293"/>
      <c r="BR25" s="293"/>
      <c r="BS25" s="293"/>
      <c r="BT25" s="293"/>
      <c r="BU25" s="293"/>
      <c r="BV25" s="293"/>
    </row>
    <row r="26" spans="1:74" x14ac:dyDescent="0.25">
      <c r="A26" s="471" t="s">
        <v>909</v>
      </c>
      <c r="B26" s="472" t="s">
        <v>906</v>
      </c>
      <c r="C26" s="168">
        <v>0.53335500000000002</v>
      </c>
      <c r="D26" s="168">
        <v>0.456071</v>
      </c>
      <c r="E26" s="168">
        <v>0.37861299999999998</v>
      </c>
      <c r="F26" s="168">
        <v>0.32503300000000002</v>
      </c>
      <c r="G26" s="168">
        <v>0.275613</v>
      </c>
      <c r="H26" s="168">
        <v>0.25883400000000001</v>
      </c>
      <c r="I26" s="168">
        <v>0.268484</v>
      </c>
      <c r="J26" s="168">
        <v>0.29877399999999998</v>
      </c>
      <c r="K26" s="168">
        <v>0.42036699999999999</v>
      </c>
      <c r="L26" s="168">
        <v>0.51129100000000005</v>
      </c>
      <c r="M26" s="168">
        <v>0.5696</v>
      </c>
      <c r="N26" s="168">
        <v>0.55051600000000001</v>
      </c>
      <c r="O26" s="168">
        <v>0.53683899999999996</v>
      </c>
      <c r="P26" s="168">
        <v>0.47444900000000001</v>
      </c>
      <c r="Q26" s="168">
        <v>0.37206499999999998</v>
      </c>
      <c r="R26" s="168">
        <v>0.23130000000000001</v>
      </c>
      <c r="S26" s="168">
        <v>0.240451</v>
      </c>
      <c r="T26" s="168">
        <v>0.27343299999999998</v>
      </c>
      <c r="U26" s="168">
        <v>0.29816100000000001</v>
      </c>
      <c r="V26" s="168">
        <v>0.28458099999999997</v>
      </c>
      <c r="W26" s="168">
        <v>0.37943300000000002</v>
      </c>
      <c r="X26" s="168">
        <v>0.46100000000000002</v>
      </c>
      <c r="Y26" s="168">
        <v>0.49673299999999998</v>
      </c>
      <c r="Z26" s="168">
        <v>0.45796799999999999</v>
      </c>
      <c r="AA26" s="168">
        <v>0.45957999999999999</v>
      </c>
      <c r="AB26" s="168">
        <v>0.37292900000000001</v>
      </c>
      <c r="AC26" s="168">
        <v>0.35212900000000003</v>
      </c>
      <c r="AD26" s="168">
        <v>0.29170000000000001</v>
      </c>
      <c r="AE26" s="168">
        <v>0.29112900000000003</v>
      </c>
      <c r="AF26" s="168">
        <v>0.28249999999999997</v>
      </c>
      <c r="AG26" s="168">
        <v>0.285806</v>
      </c>
      <c r="AH26" s="168">
        <v>0.292742</v>
      </c>
      <c r="AI26" s="168">
        <v>0.36509999999999998</v>
      </c>
      <c r="AJ26" s="168">
        <v>0.47119299999999997</v>
      </c>
      <c r="AK26" s="168">
        <v>0.53800000000000003</v>
      </c>
      <c r="AL26" s="168">
        <v>0.58370999999999995</v>
      </c>
      <c r="AM26" s="168">
        <v>0.48264499999999999</v>
      </c>
      <c r="AN26" s="168">
        <v>0.43864300000000001</v>
      </c>
      <c r="AO26" s="168">
        <v>0.361097</v>
      </c>
      <c r="AP26" s="168">
        <v>0.32690000000000002</v>
      </c>
      <c r="AQ26" s="168">
        <v>0.27809699999999998</v>
      </c>
      <c r="AR26" s="168">
        <v>0.257633</v>
      </c>
      <c r="AS26" s="168">
        <v>0.274032</v>
      </c>
      <c r="AT26" s="168">
        <v>0.28819400000000001</v>
      </c>
      <c r="AU26" s="168">
        <v>0.42420000000000002</v>
      </c>
      <c r="AV26" s="168">
        <v>0.50283900000000004</v>
      </c>
      <c r="AW26" s="168">
        <v>0.56753399999999998</v>
      </c>
      <c r="AX26" s="168">
        <v>0.54438799999999998</v>
      </c>
      <c r="AY26" s="168">
        <v>0.55364500000000005</v>
      </c>
      <c r="AZ26" s="168">
        <v>0.49689299999999997</v>
      </c>
      <c r="BA26" s="168">
        <v>0.38296799999999998</v>
      </c>
      <c r="BB26" s="168">
        <v>0.31306699999999998</v>
      </c>
      <c r="BC26" s="168">
        <v>0.27387099999999998</v>
      </c>
      <c r="BD26" s="168">
        <v>0.29753400000000002</v>
      </c>
      <c r="BE26" s="168">
        <v>0.29648400000000003</v>
      </c>
      <c r="BF26" s="168">
        <v>0.30877399999999999</v>
      </c>
      <c r="BG26" s="168">
        <v>0.39274779999999998</v>
      </c>
      <c r="BH26" s="168">
        <v>0.44172420000000001</v>
      </c>
      <c r="BI26" s="258">
        <v>0.52654990000000002</v>
      </c>
      <c r="BJ26" s="258">
        <v>0.53766320000000001</v>
      </c>
      <c r="BK26" s="258">
        <v>0.47675620000000002</v>
      </c>
      <c r="BL26" s="258">
        <v>0.43206939999999999</v>
      </c>
      <c r="BM26" s="258">
        <v>0.36098999999999998</v>
      </c>
      <c r="BN26" s="258">
        <v>0.3137064</v>
      </c>
      <c r="BO26" s="258">
        <v>0.2710825</v>
      </c>
      <c r="BP26" s="258">
        <v>0.28656239999999999</v>
      </c>
      <c r="BQ26" s="258">
        <v>0.28210550000000001</v>
      </c>
      <c r="BR26" s="258">
        <v>0.30174450000000003</v>
      </c>
      <c r="BS26" s="258">
        <v>0.39597749999999998</v>
      </c>
      <c r="BT26" s="258">
        <v>0.47347329999999999</v>
      </c>
      <c r="BU26" s="258">
        <v>0.54862889999999997</v>
      </c>
      <c r="BV26" s="258">
        <v>0.5351127</v>
      </c>
    </row>
    <row r="27" spans="1:74" x14ac:dyDescent="0.25">
      <c r="A27" s="471" t="s">
        <v>730</v>
      </c>
      <c r="B27" s="472" t="s">
        <v>907</v>
      </c>
      <c r="C27" s="168">
        <v>0.14158100000000001</v>
      </c>
      <c r="D27" s="168">
        <v>0.13564300000000001</v>
      </c>
      <c r="E27" s="168">
        <v>0.13325799999999999</v>
      </c>
      <c r="F27" s="168">
        <v>0.16070000000000001</v>
      </c>
      <c r="G27" s="168">
        <v>0.18429000000000001</v>
      </c>
      <c r="H27" s="168">
        <v>0.17263300000000001</v>
      </c>
      <c r="I27" s="168">
        <v>0.179452</v>
      </c>
      <c r="J27" s="168">
        <v>0.18196799999999999</v>
      </c>
      <c r="K27" s="168">
        <v>0.18029999999999999</v>
      </c>
      <c r="L27" s="168">
        <v>0.200516</v>
      </c>
      <c r="M27" s="168">
        <v>0.17403299999999999</v>
      </c>
      <c r="N27" s="168">
        <v>0.165129</v>
      </c>
      <c r="O27" s="168">
        <v>0.16106400000000001</v>
      </c>
      <c r="P27" s="168">
        <v>0.16520599999999999</v>
      </c>
      <c r="Q27" s="168">
        <v>0.12683800000000001</v>
      </c>
      <c r="R27" s="168">
        <v>8.5932999999999995E-2</v>
      </c>
      <c r="S27" s="168">
        <v>9.5644999999999994E-2</v>
      </c>
      <c r="T27" s="168">
        <v>0.12903300000000001</v>
      </c>
      <c r="U27" s="168">
        <v>0.15764500000000001</v>
      </c>
      <c r="V27" s="168">
        <v>0.13758000000000001</v>
      </c>
      <c r="W27" s="168">
        <v>0.156833</v>
      </c>
      <c r="X27" s="168">
        <v>0.12590299999999999</v>
      </c>
      <c r="Y27" s="168">
        <v>0.14063300000000001</v>
      </c>
      <c r="Z27" s="168">
        <v>0.11258</v>
      </c>
      <c r="AA27" s="168">
        <v>0.13383900000000001</v>
      </c>
      <c r="AB27" s="168">
        <v>0.109857</v>
      </c>
      <c r="AC27" s="168">
        <v>0.16819400000000001</v>
      </c>
      <c r="AD27" s="168">
        <v>0.15976699999999999</v>
      </c>
      <c r="AE27" s="168">
        <v>0.13916100000000001</v>
      </c>
      <c r="AF27" s="168">
        <v>0.13173299999999999</v>
      </c>
      <c r="AG27" s="168">
        <v>0.14622599999999999</v>
      </c>
      <c r="AH27" s="168">
        <v>0.14064499999999999</v>
      </c>
      <c r="AI27" s="168">
        <v>0.1792</v>
      </c>
      <c r="AJ27" s="168">
        <v>0.22522600000000001</v>
      </c>
      <c r="AK27" s="168">
        <v>0.23669999999999999</v>
      </c>
      <c r="AL27" s="168">
        <v>0.22222600000000001</v>
      </c>
      <c r="AM27" s="168">
        <v>0.17058100000000001</v>
      </c>
      <c r="AN27" s="168">
        <v>0.153893</v>
      </c>
      <c r="AO27" s="168">
        <v>0.17041899999999999</v>
      </c>
      <c r="AP27" s="168">
        <v>0.1426</v>
      </c>
      <c r="AQ27" s="168">
        <v>0.174516</v>
      </c>
      <c r="AR27" s="168">
        <v>0.18126700000000001</v>
      </c>
      <c r="AS27" s="168">
        <v>0.19983899999999999</v>
      </c>
      <c r="AT27" s="168">
        <v>0.19877400000000001</v>
      </c>
      <c r="AU27" s="168">
        <v>0.18326700000000001</v>
      </c>
      <c r="AV27" s="168">
        <v>0.14696799999999999</v>
      </c>
      <c r="AW27" s="168">
        <v>0.17013300000000001</v>
      </c>
      <c r="AX27" s="168">
        <v>0.180677</v>
      </c>
      <c r="AY27" s="168">
        <v>0.18932299999999999</v>
      </c>
      <c r="AZ27" s="168">
        <v>0.18889300000000001</v>
      </c>
      <c r="BA27" s="168">
        <v>0.17199999999999999</v>
      </c>
      <c r="BB27" s="168">
        <v>0.18443300000000001</v>
      </c>
      <c r="BC27" s="168">
        <v>0.20135500000000001</v>
      </c>
      <c r="BD27" s="168">
        <v>0.203566</v>
      </c>
      <c r="BE27" s="168">
        <v>0.172097</v>
      </c>
      <c r="BF27" s="168">
        <v>0.21238699999999999</v>
      </c>
      <c r="BG27" s="168">
        <v>0.20136109999999999</v>
      </c>
      <c r="BH27" s="168">
        <v>0.18781870000000001</v>
      </c>
      <c r="BI27" s="258">
        <v>0.18166019999999999</v>
      </c>
      <c r="BJ27" s="258">
        <v>0.1760602</v>
      </c>
      <c r="BK27" s="258">
        <v>0.16514280000000001</v>
      </c>
      <c r="BL27" s="258">
        <v>0.15896479999999999</v>
      </c>
      <c r="BM27" s="258">
        <v>0.18041769999999999</v>
      </c>
      <c r="BN27" s="258">
        <v>0.16843420000000001</v>
      </c>
      <c r="BO27" s="258">
        <v>0.1765082</v>
      </c>
      <c r="BP27" s="258">
        <v>0.1770767</v>
      </c>
      <c r="BQ27" s="258">
        <v>0.17774980000000001</v>
      </c>
      <c r="BR27" s="258">
        <v>0.18217810000000001</v>
      </c>
      <c r="BS27" s="258">
        <v>0.1971589</v>
      </c>
      <c r="BT27" s="258">
        <v>0.18575630000000001</v>
      </c>
      <c r="BU27" s="258">
        <v>0.17984320000000001</v>
      </c>
      <c r="BV27" s="258">
        <v>0.1726898</v>
      </c>
    </row>
    <row r="28" spans="1:74" ht="10" x14ac:dyDescent="0.2">
      <c r="A28" s="471"/>
      <c r="B28" s="472"/>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293"/>
      <c r="BJ28" s="293"/>
      <c r="BK28" s="293"/>
      <c r="BL28" s="293"/>
      <c r="BM28" s="293"/>
      <c r="BN28" s="293"/>
      <c r="BO28" s="293"/>
      <c r="BP28" s="293"/>
      <c r="BQ28" s="293"/>
      <c r="BR28" s="293"/>
      <c r="BS28" s="293"/>
      <c r="BT28" s="293"/>
      <c r="BU28" s="293"/>
      <c r="BV28" s="293"/>
    </row>
    <row r="29" spans="1:74" x14ac:dyDescent="0.25">
      <c r="A29" s="470"/>
      <c r="B29" s="122" t="s">
        <v>910</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293"/>
      <c r="BJ29" s="293"/>
      <c r="BK29" s="293"/>
      <c r="BL29" s="293"/>
      <c r="BM29" s="293"/>
      <c r="BN29" s="293"/>
      <c r="BO29" s="293"/>
      <c r="BP29" s="293"/>
      <c r="BQ29" s="293"/>
      <c r="BR29" s="293"/>
      <c r="BS29" s="293"/>
      <c r="BT29" s="293"/>
      <c r="BU29" s="293"/>
      <c r="BV29" s="293"/>
    </row>
    <row r="30" spans="1:74" x14ac:dyDescent="0.25">
      <c r="A30" s="471" t="s">
        <v>911</v>
      </c>
      <c r="B30" s="472" t="s">
        <v>912</v>
      </c>
      <c r="C30" s="168">
        <v>1.6097589999999999</v>
      </c>
      <c r="D30" s="168">
        <v>1.6569529999999999</v>
      </c>
      <c r="E30" s="168">
        <v>1.559599</v>
      </c>
      <c r="F30" s="168">
        <v>1.5908739999999999</v>
      </c>
      <c r="G30" s="168">
        <v>1.4883919999999999</v>
      </c>
      <c r="H30" s="168">
        <v>1.4213899999999999</v>
      </c>
      <c r="I30" s="168">
        <v>1.4921089999999999</v>
      </c>
      <c r="J30" s="168">
        <v>1.458215</v>
      </c>
      <c r="K30" s="168">
        <v>1.502934</v>
      </c>
      <c r="L30" s="168">
        <v>1.466961</v>
      </c>
      <c r="M30" s="168">
        <v>1.5779669999999999</v>
      </c>
      <c r="N30" s="168">
        <v>1.6286929999999999</v>
      </c>
      <c r="O30" s="168">
        <v>1.711573</v>
      </c>
      <c r="P30" s="168">
        <v>1.710561</v>
      </c>
      <c r="Q30" s="168">
        <v>1.7075359999999999</v>
      </c>
      <c r="R30" s="168">
        <v>1.5965940000000001</v>
      </c>
      <c r="S30" s="168">
        <v>1.682523</v>
      </c>
      <c r="T30" s="168">
        <v>1.757223</v>
      </c>
      <c r="U30" s="168">
        <v>1.8646</v>
      </c>
      <c r="V30" s="168">
        <v>1.651635</v>
      </c>
      <c r="W30" s="168">
        <v>1.488399</v>
      </c>
      <c r="X30" s="168">
        <v>1.6496409999999999</v>
      </c>
      <c r="Y30" s="168">
        <v>1.9094640000000001</v>
      </c>
      <c r="Z30" s="168">
        <v>1.887473</v>
      </c>
      <c r="AA30" s="168">
        <v>1.835432</v>
      </c>
      <c r="AB30" s="168">
        <v>1.2910219999999999</v>
      </c>
      <c r="AC30" s="168">
        <v>1.508181</v>
      </c>
      <c r="AD30" s="168">
        <v>1.8415060000000001</v>
      </c>
      <c r="AE30" s="168">
        <v>1.890746</v>
      </c>
      <c r="AF30" s="168">
        <v>1.8508579999999999</v>
      </c>
      <c r="AG30" s="168">
        <v>1.8181020000000001</v>
      </c>
      <c r="AH30" s="168">
        <v>1.865248</v>
      </c>
      <c r="AI30" s="168">
        <v>1.799255</v>
      </c>
      <c r="AJ30" s="168">
        <v>1.9137</v>
      </c>
      <c r="AK30" s="168">
        <v>1.931222</v>
      </c>
      <c r="AL30" s="168">
        <v>2.1026560000000001</v>
      </c>
      <c r="AM30" s="168">
        <v>2.1683400000000002</v>
      </c>
      <c r="AN30" s="168">
        <v>2.05396</v>
      </c>
      <c r="AO30" s="168">
        <v>2.0849419999999999</v>
      </c>
      <c r="AP30" s="168">
        <v>2.0661160000000001</v>
      </c>
      <c r="AQ30" s="168">
        <v>1.9828669999999999</v>
      </c>
      <c r="AR30" s="168">
        <v>2.1184720000000001</v>
      </c>
      <c r="AS30" s="168">
        <v>2.1810149999999999</v>
      </c>
      <c r="AT30" s="168">
        <v>1.8494649999999999</v>
      </c>
      <c r="AU30" s="168">
        <v>1.9327780000000001</v>
      </c>
      <c r="AV30" s="168">
        <v>2.0162939999999998</v>
      </c>
      <c r="AW30" s="168">
        <v>1.9639059999999999</v>
      </c>
      <c r="AX30" s="168">
        <v>1.8267139999999999</v>
      </c>
      <c r="AY30" s="168">
        <v>1.922785</v>
      </c>
      <c r="AZ30" s="168">
        <v>2.0283820000000001</v>
      </c>
      <c r="BA30" s="168">
        <v>2.0188519999999999</v>
      </c>
      <c r="BB30" s="168">
        <v>2.136622</v>
      </c>
      <c r="BC30" s="168">
        <v>2.246299</v>
      </c>
      <c r="BD30" s="168">
        <v>2.1943800000000002</v>
      </c>
      <c r="BE30" s="168">
        <v>2.2036980000000002</v>
      </c>
      <c r="BF30" s="168">
        <v>2.0089290000000002</v>
      </c>
      <c r="BG30" s="168">
        <v>2.1228560000000001</v>
      </c>
      <c r="BH30" s="168">
        <v>2.1447690000000001</v>
      </c>
      <c r="BI30" s="258">
        <v>2.1818650000000002</v>
      </c>
      <c r="BJ30" s="258">
        <v>2.1858369999999998</v>
      </c>
      <c r="BK30" s="258">
        <v>2.1873909999999999</v>
      </c>
      <c r="BL30" s="258">
        <v>2.1919520000000001</v>
      </c>
      <c r="BM30" s="258">
        <v>2.1949670000000001</v>
      </c>
      <c r="BN30" s="258">
        <v>2.1882280000000001</v>
      </c>
      <c r="BO30" s="258">
        <v>2.1844579999999998</v>
      </c>
      <c r="BP30" s="258">
        <v>2.1918090000000001</v>
      </c>
      <c r="BQ30" s="258">
        <v>2.1942710000000001</v>
      </c>
      <c r="BR30" s="258">
        <v>2.1871330000000002</v>
      </c>
      <c r="BS30" s="258">
        <v>2.2093289999999999</v>
      </c>
      <c r="BT30" s="258">
        <v>2.2093539999999998</v>
      </c>
      <c r="BU30" s="258">
        <v>2.227014</v>
      </c>
      <c r="BV30" s="258">
        <v>2.2223009999999999</v>
      </c>
    </row>
    <row r="31" spans="1:74" x14ac:dyDescent="0.25">
      <c r="A31" s="471" t="s">
        <v>1004</v>
      </c>
      <c r="B31" s="472" t="s">
        <v>1006</v>
      </c>
      <c r="C31" s="168">
        <v>1.37205</v>
      </c>
      <c r="D31" s="168">
        <v>1.2367710000000001</v>
      </c>
      <c r="E31" s="168">
        <v>0.96346299999999996</v>
      </c>
      <c r="F31" s="168">
        <v>0.65685400000000005</v>
      </c>
      <c r="G31" s="168">
        <v>0.55778399999999995</v>
      </c>
      <c r="H31" s="168">
        <v>0.52547100000000002</v>
      </c>
      <c r="I31" s="168">
        <v>0.590978</v>
      </c>
      <c r="J31" s="168">
        <v>0.54067200000000004</v>
      </c>
      <c r="K31" s="168">
        <v>0.76108399999999998</v>
      </c>
      <c r="L31" s="168">
        <v>0.89455700000000005</v>
      </c>
      <c r="M31" s="168">
        <v>1.168509</v>
      </c>
      <c r="N31" s="168">
        <v>1.1717379999999999</v>
      </c>
      <c r="O31" s="168">
        <v>1.181208</v>
      </c>
      <c r="P31" s="168">
        <v>1.2566790000000001</v>
      </c>
      <c r="Q31" s="168">
        <v>0.99173999999999995</v>
      </c>
      <c r="R31" s="168">
        <v>0.66613299999999998</v>
      </c>
      <c r="S31" s="168">
        <v>0.62525600000000003</v>
      </c>
      <c r="T31" s="168">
        <v>0.43659399999999998</v>
      </c>
      <c r="U31" s="168">
        <v>0.47702</v>
      </c>
      <c r="V31" s="168">
        <v>0.59131500000000004</v>
      </c>
      <c r="W31" s="168">
        <v>0.75750200000000001</v>
      </c>
      <c r="X31" s="168">
        <v>0.82252899999999995</v>
      </c>
      <c r="Y31" s="168">
        <v>0.972414</v>
      </c>
      <c r="Z31" s="168">
        <v>1.121653</v>
      </c>
      <c r="AA31" s="168">
        <v>1.2706569999999999</v>
      </c>
      <c r="AB31" s="168">
        <v>1.1016159999999999</v>
      </c>
      <c r="AC31" s="168">
        <v>0.95728000000000002</v>
      </c>
      <c r="AD31" s="168">
        <v>0.61355700000000002</v>
      </c>
      <c r="AE31" s="168">
        <v>0.64565399999999995</v>
      </c>
      <c r="AF31" s="168">
        <v>0.58219699999999996</v>
      </c>
      <c r="AG31" s="168">
        <v>0.63052799999999998</v>
      </c>
      <c r="AH31" s="168">
        <v>0.60079000000000005</v>
      </c>
      <c r="AI31" s="168">
        <v>0.713032</v>
      </c>
      <c r="AJ31" s="168">
        <v>0.82515099999999997</v>
      </c>
      <c r="AK31" s="168">
        <v>0.87257700000000005</v>
      </c>
      <c r="AL31" s="168">
        <v>1.1409640000000001</v>
      </c>
      <c r="AM31" s="168">
        <v>1.2938860000000001</v>
      </c>
      <c r="AN31" s="168">
        <v>1.238936</v>
      </c>
      <c r="AO31" s="168">
        <v>0.94149700000000003</v>
      </c>
      <c r="AP31" s="168">
        <v>0.68110899999999996</v>
      </c>
      <c r="AQ31" s="168">
        <v>0.54032999999999998</v>
      </c>
      <c r="AR31" s="168">
        <v>0.56536799999999998</v>
      </c>
      <c r="AS31" s="168">
        <v>0.61279099999999997</v>
      </c>
      <c r="AT31" s="168">
        <v>0.56311299999999997</v>
      </c>
      <c r="AU31" s="168">
        <v>0.74560999999999999</v>
      </c>
      <c r="AV31" s="168">
        <v>0.757822</v>
      </c>
      <c r="AW31" s="168">
        <v>0.98608399999999996</v>
      </c>
      <c r="AX31" s="168">
        <v>1.1039570000000001</v>
      </c>
      <c r="AY31" s="168">
        <v>1.0947290000000001</v>
      </c>
      <c r="AZ31" s="168">
        <v>1.0462910000000001</v>
      </c>
      <c r="BA31" s="168">
        <v>0.80591199999999996</v>
      </c>
      <c r="BB31" s="168">
        <v>0.69211400000000001</v>
      </c>
      <c r="BC31" s="168">
        <v>0.52008799999999999</v>
      </c>
      <c r="BD31" s="168">
        <v>0.63613299999999995</v>
      </c>
      <c r="BE31" s="168">
        <v>0.56910400000000005</v>
      </c>
      <c r="BF31" s="168">
        <v>0.65465499999999999</v>
      </c>
      <c r="BG31" s="168">
        <v>0.66093743332999999</v>
      </c>
      <c r="BH31" s="168">
        <v>0.78513145484000002</v>
      </c>
      <c r="BI31" s="258">
        <v>0.93190289999999998</v>
      </c>
      <c r="BJ31" s="258">
        <v>1.1021780000000001</v>
      </c>
      <c r="BK31" s="258">
        <v>1.194836</v>
      </c>
      <c r="BL31" s="258">
        <v>1.06484</v>
      </c>
      <c r="BM31" s="258">
        <v>0.91792189999999996</v>
      </c>
      <c r="BN31" s="258">
        <v>0.81270439999999999</v>
      </c>
      <c r="BO31" s="258">
        <v>0.5154396</v>
      </c>
      <c r="BP31" s="258">
        <v>0.58966609999999997</v>
      </c>
      <c r="BQ31" s="258">
        <v>0.60949249999999999</v>
      </c>
      <c r="BR31" s="258">
        <v>0.61406989999999995</v>
      </c>
      <c r="BS31" s="258">
        <v>0.71294460000000004</v>
      </c>
      <c r="BT31" s="258">
        <v>0.88909280000000002</v>
      </c>
      <c r="BU31" s="258">
        <v>1.028877</v>
      </c>
      <c r="BV31" s="258">
        <v>1.1938070000000001</v>
      </c>
    </row>
    <row r="32" spans="1:74" x14ac:dyDescent="0.25">
      <c r="A32" s="471" t="s">
        <v>1005</v>
      </c>
      <c r="B32" s="472" t="s">
        <v>1007</v>
      </c>
      <c r="C32" s="168">
        <v>0.31983899999999998</v>
      </c>
      <c r="D32" s="168">
        <v>0.299286</v>
      </c>
      <c r="E32" s="168">
        <v>0.26454800000000001</v>
      </c>
      <c r="F32" s="168">
        <v>0.28853299999999998</v>
      </c>
      <c r="G32" s="168">
        <v>0.302097</v>
      </c>
      <c r="H32" s="168">
        <v>0.31093300000000001</v>
      </c>
      <c r="I32" s="168">
        <v>0.29690299999999997</v>
      </c>
      <c r="J32" s="168">
        <v>0.29361300000000001</v>
      </c>
      <c r="K32" s="168">
        <v>0.28256700000000001</v>
      </c>
      <c r="L32" s="168">
        <v>0.316</v>
      </c>
      <c r="M32" s="168">
        <v>0.30123299999999997</v>
      </c>
      <c r="N32" s="168">
        <v>0.305871</v>
      </c>
      <c r="O32" s="168">
        <v>0.283613</v>
      </c>
      <c r="P32" s="168">
        <v>0.25779299999999999</v>
      </c>
      <c r="Q32" s="168">
        <v>0.25361299999999998</v>
      </c>
      <c r="R32" s="168">
        <v>0.28076699999999999</v>
      </c>
      <c r="S32" s="168">
        <v>0.27419399999999999</v>
      </c>
      <c r="T32" s="168">
        <v>0.26313300000000001</v>
      </c>
      <c r="U32" s="168">
        <v>0.27541900000000002</v>
      </c>
      <c r="V32" s="168">
        <v>0.25916099999999997</v>
      </c>
      <c r="W32" s="168">
        <v>0.28536699999999998</v>
      </c>
      <c r="X32" s="168">
        <v>0.29864499999999999</v>
      </c>
      <c r="Y32" s="168">
        <v>0.29993300000000001</v>
      </c>
      <c r="Z32" s="168">
        <v>0.29812899999999998</v>
      </c>
      <c r="AA32" s="168">
        <v>0.32264500000000002</v>
      </c>
      <c r="AB32" s="168">
        <v>0.26632099999999997</v>
      </c>
      <c r="AC32" s="168">
        <v>0.28154800000000002</v>
      </c>
      <c r="AD32" s="168">
        <v>0.31236700000000001</v>
      </c>
      <c r="AE32" s="168">
        <v>0.33790300000000001</v>
      </c>
      <c r="AF32" s="168">
        <v>0.31786700000000001</v>
      </c>
      <c r="AG32" s="168">
        <v>0.31119400000000003</v>
      </c>
      <c r="AH32" s="168">
        <v>0.31103199999999998</v>
      </c>
      <c r="AI32" s="168">
        <v>0.28570000000000001</v>
      </c>
      <c r="AJ32" s="168">
        <v>0.27645199999999998</v>
      </c>
      <c r="AK32" s="168">
        <v>0.31433299999999997</v>
      </c>
      <c r="AL32" s="168">
        <v>0.32351600000000003</v>
      </c>
      <c r="AM32" s="168">
        <v>0.29812899999999998</v>
      </c>
      <c r="AN32" s="168">
        <v>0.29049999999999998</v>
      </c>
      <c r="AO32" s="168">
        <v>0.304226</v>
      </c>
      <c r="AP32" s="168">
        <v>0.30213299999999998</v>
      </c>
      <c r="AQ32" s="168">
        <v>0.29716100000000001</v>
      </c>
      <c r="AR32" s="168">
        <v>0.28060000000000002</v>
      </c>
      <c r="AS32" s="168">
        <v>0.28990300000000002</v>
      </c>
      <c r="AT32" s="168">
        <v>0.28135500000000002</v>
      </c>
      <c r="AU32" s="168">
        <v>0.26066699999999998</v>
      </c>
      <c r="AV32" s="168">
        <v>0.231548</v>
      </c>
      <c r="AW32" s="168">
        <v>0.2404</v>
      </c>
      <c r="AX32" s="168">
        <v>0.237452</v>
      </c>
      <c r="AY32" s="168">
        <v>0.26106499999999999</v>
      </c>
      <c r="AZ32" s="168">
        <v>0.244893</v>
      </c>
      <c r="BA32" s="168">
        <v>0.251774</v>
      </c>
      <c r="BB32" s="168">
        <v>0.27043299999999998</v>
      </c>
      <c r="BC32" s="168">
        <v>0.27612900000000001</v>
      </c>
      <c r="BD32" s="168">
        <v>0.26726699999999998</v>
      </c>
      <c r="BE32" s="168">
        <v>0.26629000000000003</v>
      </c>
      <c r="BF32" s="168">
        <v>0.27222600000000002</v>
      </c>
      <c r="BG32" s="168">
        <v>0.2816959</v>
      </c>
      <c r="BH32" s="168">
        <v>0.27348289999999997</v>
      </c>
      <c r="BI32" s="258">
        <v>0.29224549999999999</v>
      </c>
      <c r="BJ32" s="258">
        <v>0.31226809999999999</v>
      </c>
      <c r="BK32" s="258">
        <v>0.30247030000000003</v>
      </c>
      <c r="BL32" s="258">
        <v>0.28925509999999999</v>
      </c>
      <c r="BM32" s="258">
        <v>0.29884080000000002</v>
      </c>
      <c r="BN32" s="258">
        <v>0.294796</v>
      </c>
      <c r="BO32" s="258">
        <v>0.29287020000000002</v>
      </c>
      <c r="BP32" s="258">
        <v>0.3026452</v>
      </c>
      <c r="BQ32" s="258">
        <v>0.29097060000000002</v>
      </c>
      <c r="BR32" s="258">
        <v>0.29040569999999999</v>
      </c>
      <c r="BS32" s="258">
        <v>0.28955249999999999</v>
      </c>
      <c r="BT32" s="258">
        <v>0.27550400000000003</v>
      </c>
      <c r="BU32" s="258">
        <v>0.28975289999999998</v>
      </c>
      <c r="BV32" s="258">
        <v>0.30816250000000001</v>
      </c>
    </row>
    <row r="33" spans="1:77" x14ac:dyDescent="0.25">
      <c r="A33" s="471" t="s">
        <v>914</v>
      </c>
      <c r="B33" s="472" t="s">
        <v>906</v>
      </c>
      <c r="C33" s="168">
        <v>0.19319500000000001</v>
      </c>
      <c r="D33" s="168">
        <v>0.20058500000000001</v>
      </c>
      <c r="E33" s="168">
        <v>0.183923</v>
      </c>
      <c r="F33" s="168">
        <v>0.17014599999999999</v>
      </c>
      <c r="G33" s="168">
        <v>0.211337</v>
      </c>
      <c r="H33" s="168">
        <v>0.270314</v>
      </c>
      <c r="I33" s="168">
        <v>0.31732900000000003</v>
      </c>
      <c r="J33" s="168">
        <v>0.31253199999999998</v>
      </c>
      <c r="K33" s="168">
        <v>0.27511999999999998</v>
      </c>
      <c r="L33" s="168">
        <v>0.30717699999999998</v>
      </c>
      <c r="M33" s="168">
        <v>0.21546699999999999</v>
      </c>
      <c r="N33" s="168">
        <v>0.19259200000000001</v>
      </c>
      <c r="O33" s="168">
        <v>0.18984799999999999</v>
      </c>
      <c r="P33" s="168">
        <v>9.0157000000000001E-2</v>
      </c>
      <c r="Q33" s="168">
        <v>0.22947699999999999</v>
      </c>
      <c r="R33" s="168">
        <v>0.16306599999999999</v>
      </c>
      <c r="S33" s="168">
        <v>0.225048</v>
      </c>
      <c r="T33" s="168">
        <v>0.202623</v>
      </c>
      <c r="U33" s="168">
        <v>0.17632100000000001</v>
      </c>
      <c r="V33" s="168">
        <v>0.21072399999999999</v>
      </c>
      <c r="W33" s="168">
        <v>0.19212699999999999</v>
      </c>
      <c r="X33" s="168">
        <v>0.22239800000000001</v>
      </c>
      <c r="Y33" s="168">
        <v>0.24429300000000001</v>
      </c>
      <c r="Z33" s="168">
        <v>0.23563100000000001</v>
      </c>
      <c r="AA33" s="168">
        <v>0.245423</v>
      </c>
      <c r="AB33" s="168">
        <v>0.17302400000000001</v>
      </c>
      <c r="AC33" s="168">
        <v>0.22633400000000001</v>
      </c>
      <c r="AD33" s="168">
        <v>0.21444199999999999</v>
      </c>
      <c r="AE33" s="168">
        <v>0.31209900000000002</v>
      </c>
      <c r="AF33" s="168">
        <v>0.33402700000000002</v>
      </c>
      <c r="AG33" s="168">
        <v>0.26347900000000002</v>
      </c>
      <c r="AH33" s="168">
        <v>0.26367699999999999</v>
      </c>
      <c r="AI33" s="168">
        <v>0.24637700000000001</v>
      </c>
      <c r="AJ33" s="168">
        <v>0.17616499999999999</v>
      </c>
      <c r="AK33" s="168">
        <v>0.18772800000000001</v>
      </c>
      <c r="AL33" s="168">
        <v>0.24182000000000001</v>
      </c>
      <c r="AM33" s="168">
        <v>0.21884100000000001</v>
      </c>
      <c r="AN33" s="168">
        <v>0.14651500000000001</v>
      </c>
      <c r="AO33" s="168">
        <v>0.26138299999999998</v>
      </c>
      <c r="AP33" s="168">
        <v>0.21413299999999999</v>
      </c>
      <c r="AQ33" s="168">
        <v>0.20976400000000001</v>
      </c>
      <c r="AR33" s="168">
        <v>0.27854299999999999</v>
      </c>
      <c r="AS33" s="168">
        <v>0.26926299999999997</v>
      </c>
      <c r="AT33" s="168">
        <v>0.30196699999999999</v>
      </c>
      <c r="AU33" s="168">
        <v>0.22064700000000001</v>
      </c>
      <c r="AV33" s="168">
        <v>0.21949399999999999</v>
      </c>
      <c r="AW33" s="168">
        <v>0.23280500000000001</v>
      </c>
      <c r="AX33" s="168">
        <v>0.15066099999999999</v>
      </c>
      <c r="AY33" s="168">
        <v>0.200762</v>
      </c>
      <c r="AZ33" s="168">
        <v>8.9966000000000004E-2</v>
      </c>
      <c r="BA33" s="168">
        <v>0.23213300000000001</v>
      </c>
      <c r="BB33" s="168">
        <v>0.23495099999999999</v>
      </c>
      <c r="BC33" s="168">
        <v>0.30170599999999997</v>
      </c>
      <c r="BD33" s="168">
        <v>0.30557000000000001</v>
      </c>
      <c r="BE33" s="168">
        <v>0.35152099999999997</v>
      </c>
      <c r="BF33" s="168">
        <v>0.24866099999999999</v>
      </c>
      <c r="BG33" s="168">
        <v>0.2250318</v>
      </c>
      <c r="BH33" s="168">
        <v>0.2171593</v>
      </c>
      <c r="BI33" s="258">
        <v>0.20696580000000001</v>
      </c>
      <c r="BJ33" s="258">
        <v>0.2005826</v>
      </c>
      <c r="BK33" s="258">
        <v>0.24682319999999999</v>
      </c>
      <c r="BL33" s="258">
        <v>0.19303380000000001</v>
      </c>
      <c r="BM33" s="258">
        <v>0.18308859999999999</v>
      </c>
      <c r="BN33" s="258">
        <v>0.2088457</v>
      </c>
      <c r="BO33" s="258">
        <v>0.24034739999999999</v>
      </c>
      <c r="BP33" s="258">
        <v>0.27683990000000003</v>
      </c>
      <c r="BQ33" s="258">
        <v>0.27630969999999999</v>
      </c>
      <c r="BR33" s="258">
        <v>0.26352009999999998</v>
      </c>
      <c r="BS33" s="258">
        <v>0.23045930000000001</v>
      </c>
      <c r="BT33" s="258">
        <v>0.2214083</v>
      </c>
      <c r="BU33" s="258">
        <v>0.2079522</v>
      </c>
      <c r="BV33" s="258">
        <v>0.19997899999999999</v>
      </c>
    </row>
    <row r="34" spans="1:77" x14ac:dyDescent="0.25">
      <c r="A34" s="471" t="s">
        <v>717</v>
      </c>
      <c r="B34" s="472" t="s">
        <v>907</v>
      </c>
      <c r="C34" s="168">
        <v>0.22035399999999999</v>
      </c>
      <c r="D34" s="168">
        <v>0.19647000000000001</v>
      </c>
      <c r="E34" s="168">
        <v>0.16471</v>
      </c>
      <c r="F34" s="168">
        <v>0.179367</v>
      </c>
      <c r="G34" s="168">
        <v>0.18559400000000001</v>
      </c>
      <c r="H34" s="168">
        <v>0.22506000000000001</v>
      </c>
      <c r="I34" s="168">
        <v>0.23230799999999999</v>
      </c>
      <c r="J34" s="168">
        <v>0.248941</v>
      </c>
      <c r="K34" s="168">
        <v>0.21968799999999999</v>
      </c>
      <c r="L34" s="168">
        <v>0.162911</v>
      </c>
      <c r="M34" s="168">
        <v>0.13528999999999999</v>
      </c>
      <c r="N34" s="168">
        <v>0.19972300000000001</v>
      </c>
      <c r="O34" s="168">
        <v>7.6053999999999997E-2</v>
      </c>
      <c r="P34" s="168">
        <v>-2.0110000000000002E-3</v>
      </c>
      <c r="Q34" s="168">
        <v>0.179116</v>
      </c>
      <c r="R34" s="168">
        <v>1.8319999999999999E-2</v>
      </c>
      <c r="S34" s="168">
        <v>0.129911</v>
      </c>
      <c r="T34" s="168">
        <v>0.23560600000000001</v>
      </c>
      <c r="U34" s="168">
        <v>0.23191999999999999</v>
      </c>
      <c r="V34" s="168">
        <v>0.26128000000000001</v>
      </c>
      <c r="W34" s="168">
        <v>0.29384700000000002</v>
      </c>
      <c r="X34" s="168">
        <v>0.32323400000000002</v>
      </c>
      <c r="Y34" s="168">
        <v>0.30577599999999999</v>
      </c>
      <c r="Z34" s="168">
        <v>0.43863999999999997</v>
      </c>
      <c r="AA34" s="168">
        <v>0.36842200000000003</v>
      </c>
      <c r="AB34" s="168">
        <v>0.178706</v>
      </c>
      <c r="AC34" s="168">
        <v>0.21998799999999999</v>
      </c>
      <c r="AD34" s="168">
        <v>0.24957099999999999</v>
      </c>
      <c r="AE34" s="168">
        <v>0.203349</v>
      </c>
      <c r="AF34" s="168">
        <v>0.28038299999999999</v>
      </c>
      <c r="AG34" s="168">
        <v>0.291597</v>
      </c>
      <c r="AH34" s="168">
        <v>0.33883400000000002</v>
      </c>
      <c r="AI34" s="168">
        <v>0.278109</v>
      </c>
      <c r="AJ34" s="168">
        <v>0.22068499999999999</v>
      </c>
      <c r="AK34" s="168">
        <v>0.237375</v>
      </c>
      <c r="AL34" s="168">
        <v>0.21588499999999999</v>
      </c>
      <c r="AM34" s="168">
        <v>0</v>
      </c>
      <c r="AN34" s="168">
        <v>0</v>
      </c>
      <c r="AO34" s="168">
        <v>0</v>
      </c>
      <c r="AP34" s="168">
        <v>0</v>
      </c>
      <c r="AQ34" s="168">
        <v>0</v>
      </c>
      <c r="AR34" s="168">
        <v>0</v>
      </c>
      <c r="AS34" s="168">
        <v>0</v>
      </c>
      <c r="AT34" s="168">
        <v>0</v>
      </c>
      <c r="AU34" s="168">
        <v>0</v>
      </c>
      <c r="AV34" s="168">
        <v>0</v>
      </c>
      <c r="AW34" s="168">
        <v>0</v>
      </c>
      <c r="AX34" s="168">
        <v>0</v>
      </c>
      <c r="AY34" s="168">
        <v>0</v>
      </c>
      <c r="AZ34" s="168">
        <v>0</v>
      </c>
      <c r="BA34" s="168">
        <v>0</v>
      </c>
      <c r="BB34" s="168">
        <v>0</v>
      </c>
      <c r="BC34" s="168">
        <v>0</v>
      </c>
      <c r="BD34" s="168">
        <v>0</v>
      </c>
      <c r="BE34" s="168">
        <v>0</v>
      </c>
      <c r="BF34" s="168">
        <v>0</v>
      </c>
      <c r="BG34" s="168">
        <v>0</v>
      </c>
      <c r="BH34" s="168">
        <v>0</v>
      </c>
      <c r="BI34" s="258">
        <v>0</v>
      </c>
      <c r="BJ34" s="258">
        <v>0</v>
      </c>
      <c r="BK34" s="258">
        <v>0</v>
      </c>
      <c r="BL34" s="258">
        <v>0</v>
      </c>
      <c r="BM34" s="258">
        <v>0</v>
      </c>
      <c r="BN34" s="258">
        <v>0</v>
      </c>
      <c r="BO34" s="258">
        <v>0</v>
      </c>
      <c r="BP34" s="258">
        <v>0</v>
      </c>
      <c r="BQ34" s="258">
        <v>0</v>
      </c>
      <c r="BR34" s="258">
        <v>0</v>
      </c>
      <c r="BS34" s="258">
        <v>0</v>
      </c>
      <c r="BT34" s="258">
        <v>0</v>
      </c>
      <c r="BU34" s="258">
        <v>0</v>
      </c>
      <c r="BV34" s="258">
        <v>0</v>
      </c>
    </row>
    <row r="35" spans="1:77" ht="10" x14ac:dyDescent="0.2">
      <c r="A35" s="471"/>
      <c r="B35" s="472"/>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293"/>
      <c r="BJ35" s="293"/>
      <c r="BK35" s="293"/>
      <c r="BL35" s="293"/>
      <c r="BM35" s="293"/>
      <c r="BN35" s="293"/>
      <c r="BO35" s="293"/>
      <c r="BP35" s="293"/>
      <c r="BQ35" s="293"/>
      <c r="BR35" s="293"/>
      <c r="BS35" s="293"/>
      <c r="BT35" s="293"/>
      <c r="BU35" s="293"/>
      <c r="BV35" s="293"/>
    </row>
    <row r="36" spans="1:77" x14ac:dyDescent="0.25">
      <c r="A36" s="471"/>
      <c r="B36" s="122" t="s">
        <v>915</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293"/>
      <c r="BJ36" s="536"/>
      <c r="BK36" s="536"/>
      <c r="BL36" s="536"/>
      <c r="BM36" s="536"/>
      <c r="BN36" s="536"/>
      <c r="BO36" s="536"/>
      <c r="BP36" s="536"/>
      <c r="BQ36" s="536"/>
      <c r="BR36" s="536"/>
      <c r="BS36" s="536"/>
      <c r="BT36" s="536"/>
      <c r="BU36" s="536"/>
      <c r="BV36" s="536"/>
    </row>
    <row r="37" spans="1:77" x14ac:dyDescent="0.25">
      <c r="A37" s="471" t="s">
        <v>916</v>
      </c>
      <c r="B37" s="472" t="s">
        <v>903</v>
      </c>
      <c r="C37" s="583">
        <v>47.609000000000002</v>
      </c>
      <c r="D37" s="583">
        <v>48.271999999999998</v>
      </c>
      <c r="E37" s="583">
        <v>51.441000000000003</v>
      </c>
      <c r="F37" s="583">
        <v>52.692</v>
      </c>
      <c r="G37" s="583">
        <v>56.371000000000002</v>
      </c>
      <c r="H37" s="583">
        <v>60.57</v>
      </c>
      <c r="I37" s="583">
        <v>57.908000000000001</v>
      </c>
      <c r="J37" s="583">
        <v>55.250999999999998</v>
      </c>
      <c r="K37" s="583">
        <v>57.381999999999998</v>
      </c>
      <c r="L37" s="583">
        <v>59.631</v>
      </c>
      <c r="M37" s="583">
        <v>59.642000000000003</v>
      </c>
      <c r="N37" s="583">
        <v>57.286000000000001</v>
      </c>
      <c r="O37" s="583">
        <v>54.991999999999997</v>
      </c>
      <c r="P37" s="583">
        <v>52.578000000000003</v>
      </c>
      <c r="Q37" s="583">
        <v>52.061</v>
      </c>
      <c r="R37" s="583">
        <v>50.491999999999997</v>
      </c>
      <c r="S37" s="583">
        <v>48.814999999999998</v>
      </c>
      <c r="T37" s="583">
        <v>52.451000000000001</v>
      </c>
      <c r="U37" s="583">
        <v>54.76</v>
      </c>
      <c r="V37" s="583">
        <v>60.889000000000003</v>
      </c>
      <c r="W37" s="583">
        <v>72.171999999999997</v>
      </c>
      <c r="X37" s="583">
        <v>78.257000000000005</v>
      </c>
      <c r="Y37" s="583">
        <v>76.734999999999999</v>
      </c>
      <c r="Z37" s="583">
        <v>69.561999999999998</v>
      </c>
      <c r="AA37" s="583">
        <v>68.323999999999998</v>
      </c>
      <c r="AB37" s="583">
        <v>69.248000000000005</v>
      </c>
      <c r="AC37" s="583">
        <v>73.39</v>
      </c>
      <c r="AD37" s="583">
        <v>74.856999999999999</v>
      </c>
      <c r="AE37" s="583">
        <v>72.147999999999996</v>
      </c>
      <c r="AF37" s="583">
        <v>70.045000000000002</v>
      </c>
      <c r="AG37" s="583">
        <v>71.266999999999996</v>
      </c>
      <c r="AH37" s="583">
        <v>68.629000000000005</v>
      </c>
      <c r="AI37" s="583">
        <v>69.63</v>
      </c>
      <c r="AJ37" s="583">
        <v>69.197000000000003</v>
      </c>
      <c r="AK37" s="583">
        <v>69.98</v>
      </c>
      <c r="AL37" s="583">
        <v>63.204000000000001</v>
      </c>
      <c r="AM37" s="583">
        <v>54.59</v>
      </c>
      <c r="AN37" s="583">
        <v>49.136000000000003</v>
      </c>
      <c r="AO37" s="583">
        <v>49.643000000000001</v>
      </c>
      <c r="AP37" s="583">
        <v>51.323999999999998</v>
      </c>
      <c r="AQ37" s="583">
        <v>53.750999999999998</v>
      </c>
      <c r="AR37" s="583">
        <v>49.872999999999998</v>
      </c>
      <c r="AS37" s="583">
        <v>47.518999999999998</v>
      </c>
      <c r="AT37" s="583">
        <v>50.063000000000002</v>
      </c>
      <c r="AU37" s="583">
        <v>52.158999999999999</v>
      </c>
      <c r="AV37" s="583">
        <v>52.713000000000001</v>
      </c>
      <c r="AW37" s="583">
        <v>56.796999999999997</v>
      </c>
      <c r="AX37" s="583">
        <v>53.545999999999999</v>
      </c>
      <c r="AY37" s="583">
        <v>52.518000000000001</v>
      </c>
      <c r="AZ37" s="583">
        <v>52.140999999999998</v>
      </c>
      <c r="BA37" s="583">
        <v>54.298999999999999</v>
      </c>
      <c r="BB37" s="583">
        <v>56.723999999999997</v>
      </c>
      <c r="BC37" s="583">
        <v>54.244</v>
      </c>
      <c r="BD37" s="583">
        <v>51.533999999999999</v>
      </c>
      <c r="BE37" s="583">
        <v>48.347000000000001</v>
      </c>
      <c r="BF37" s="583">
        <v>51.042000000000002</v>
      </c>
      <c r="BG37" s="583">
        <v>51.704497781000001</v>
      </c>
      <c r="BH37" s="583">
        <v>53.195456276999998</v>
      </c>
      <c r="BI37" s="584">
        <v>53.788600000000002</v>
      </c>
      <c r="BJ37" s="584">
        <v>54.386899999999997</v>
      </c>
      <c r="BK37" s="584">
        <v>54.366109999999999</v>
      </c>
      <c r="BL37" s="584">
        <v>53.865960000000001</v>
      </c>
      <c r="BM37" s="584">
        <v>53.937840000000001</v>
      </c>
      <c r="BN37" s="584">
        <v>54.377360000000003</v>
      </c>
      <c r="BO37" s="584">
        <v>55.03745</v>
      </c>
      <c r="BP37" s="584">
        <v>55.371119999999998</v>
      </c>
      <c r="BQ37" s="584">
        <v>55.965249999999997</v>
      </c>
      <c r="BR37" s="584">
        <v>57.239359999999998</v>
      </c>
      <c r="BS37" s="584">
        <v>57.495420000000003</v>
      </c>
      <c r="BT37" s="584">
        <v>57.447899999999997</v>
      </c>
      <c r="BU37" s="584">
        <v>57.105600000000003</v>
      </c>
      <c r="BV37" s="584">
        <v>56.251489999999997</v>
      </c>
    </row>
    <row r="38" spans="1:77" x14ac:dyDescent="0.25">
      <c r="A38" s="471" t="s">
        <v>1008</v>
      </c>
      <c r="B38" s="472" t="s">
        <v>1006</v>
      </c>
      <c r="C38" s="583">
        <v>51.201999999999998</v>
      </c>
      <c r="D38" s="583">
        <v>45.695</v>
      </c>
      <c r="E38" s="583">
        <v>48.929000000000002</v>
      </c>
      <c r="F38" s="583">
        <v>53.39</v>
      </c>
      <c r="G38" s="583">
        <v>63.350999999999999</v>
      </c>
      <c r="H38" s="583">
        <v>71.697999999999993</v>
      </c>
      <c r="I38" s="583">
        <v>77.807000000000002</v>
      </c>
      <c r="J38" s="583">
        <v>91.090999999999994</v>
      </c>
      <c r="K38" s="583">
        <v>95.593999999999994</v>
      </c>
      <c r="L38" s="583">
        <v>94.674999999999997</v>
      </c>
      <c r="M38" s="583">
        <v>88.093999999999994</v>
      </c>
      <c r="N38" s="583">
        <v>79.656000000000006</v>
      </c>
      <c r="O38" s="583">
        <v>74.251000000000005</v>
      </c>
      <c r="P38" s="583">
        <v>64.100999999999999</v>
      </c>
      <c r="Q38" s="583">
        <v>60.81</v>
      </c>
      <c r="R38" s="583">
        <v>62.905000000000001</v>
      </c>
      <c r="S38" s="583">
        <v>68.11</v>
      </c>
      <c r="T38" s="583">
        <v>75.802999999999997</v>
      </c>
      <c r="U38" s="583">
        <v>85.442999999999998</v>
      </c>
      <c r="V38" s="583">
        <v>95.254999999999995</v>
      </c>
      <c r="W38" s="583">
        <v>100.31399999999999</v>
      </c>
      <c r="X38" s="583">
        <v>94.662000000000006</v>
      </c>
      <c r="Y38" s="583">
        <v>89.388000000000005</v>
      </c>
      <c r="Z38" s="583">
        <v>69.855999999999995</v>
      </c>
      <c r="AA38" s="583">
        <v>55.151000000000003</v>
      </c>
      <c r="AB38" s="583">
        <v>43.514000000000003</v>
      </c>
      <c r="AC38" s="583">
        <v>41.744999999999997</v>
      </c>
      <c r="AD38" s="583">
        <v>44.915999999999997</v>
      </c>
      <c r="AE38" s="583">
        <v>52.225000000000001</v>
      </c>
      <c r="AF38" s="583">
        <v>56.784999999999997</v>
      </c>
      <c r="AG38" s="583">
        <v>64.31</v>
      </c>
      <c r="AH38" s="583">
        <v>69.605999999999995</v>
      </c>
      <c r="AI38" s="583">
        <v>72.167000000000002</v>
      </c>
      <c r="AJ38" s="583">
        <v>76.198999999999998</v>
      </c>
      <c r="AK38" s="583">
        <v>72.114999999999995</v>
      </c>
      <c r="AL38" s="583">
        <v>63.838999999999999</v>
      </c>
      <c r="AM38" s="583">
        <v>48.036999999999999</v>
      </c>
      <c r="AN38" s="583">
        <v>37.752000000000002</v>
      </c>
      <c r="AO38" s="583">
        <v>36.28</v>
      </c>
      <c r="AP38" s="583">
        <v>40.226999999999997</v>
      </c>
      <c r="AQ38" s="583">
        <v>49.685000000000002</v>
      </c>
      <c r="AR38" s="583">
        <v>54.137999999999998</v>
      </c>
      <c r="AS38" s="583">
        <v>64.171999999999997</v>
      </c>
      <c r="AT38" s="583">
        <v>72.852000000000004</v>
      </c>
      <c r="AU38" s="583">
        <v>81.994</v>
      </c>
      <c r="AV38" s="583">
        <v>86.736999999999995</v>
      </c>
      <c r="AW38" s="583">
        <v>87.69</v>
      </c>
      <c r="AX38" s="583">
        <v>76.665999999999997</v>
      </c>
      <c r="AY38" s="583">
        <v>68.626999999999995</v>
      </c>
      <c r="AZ38" s="583">
        <v>60.61</v>
      </c>
      <c r="BA38" s="583">
        <v>55.831000000000003</v>
      </c>
      <c r="BB38" s="583">
        <v>60.752000000000002</v>
      </c>
      <c r="BC38" s="583">
        <v>71.058999999999997</v>
      </c>
      <c r="BD38" s="583">
        <v>79.17</v>
      </c>
      <c r="BE38" s="583">
        <v>87.326999999999998</v>
      </c>
      <c r="BF38" s="583">
        <v>96.275000000000006</v>
      </c>
      <c r="BG38" s="583">
        <v>99.121738714000003</v>
      </c>
      <c r="BH38" s="583">
        <v>96.010535086000004</v>
      </c>
      <c r="BI38" s="584">
        <v>91.612390000000005</v>
      </c>
      <c r="BJ38" s="584">
        <v>80.992800000000003</v>
      </c>
      <c r="BK38" s="584">
        <v>67.071690000000004</v>
      </c>
      <c r="BL38" s="584">
        <v>57.57461</v>
      </c>
      <c r="BM38" s="584">
        <v>53.98601</v>
      </c>
      <c r="BN38" s="584">
        <v>55.233310000000003</v>
      </c>
      <c r="BO38" s="584">
        <v>63.094360000000002</v>
      </c>
      <c r="BP38" s="584">
        <v>70.979230000000001</v>
      </c>
      <c r="BQ38" s="584">
        <v>76.967500000000001</v>
      </c>
      <c r="BR38" s="584">
        <v>85.409850000000006</v>
      </c>
      <c r="BS38" s="584">
        <v>89.514679999999998</v>
      </c>
      <c r="BT38" s="584">
        <v>88.926240000000007</v>
      </c>
      <c r="BU38" s="584">
        <v>85.433359999999993</v>
      </c>
      <c r="BV38" s="584">
        <v>75.634789999999995</v>
      </c>
    </row>
    <row r="39" spans="1:77" x14ac:dyDescent="0.25">
      <c r="A39" s="471" t="s">
        <v>1009</v>
      </c>
      <c r="B39" s="472" t="s">
        <v>1230</v>
      </c>
      <c r="C39" s="583">
        <v>1.4019999999999999</v>
      </c>
      <c r="D39" s="583">
        <v>1.4690000000000001</v>
      </c>
      <c r="E39" s="583">
        <v>1.6970000000000001</v>
      </c>
      <c r="F39" s="583">
        <v>1.746</v>
      </c>
      <c r="G39" s="583">
        <v>1.8069999999999999</v>
      </c>
      <c r="H39" s="583">
        <v>1.7729999999999999</v>
      </c>
      <c r="I39" s="583">
        <v>1.9410000000000001</v>
      </c>
      <c r="J39" s="583">
        <v>2.181</v>
      </c>
      <c r="K39" s="583">
        <v>2.6589999999999998</v>
      </c>
      <c r="L39" s="583">
        <v>2.0499999999999998</v>
      </c>
      <c r="M39" s="583">
        <v>2.0089999999999999</v>
      </c>
      <c r="N39" s="583">
        <v>1.673</v>
      </c>
      <c r="O39" s="583">
        <v>1.6240000000000001</v>
      </c>
      <c r="P39" s="583">
        <v>1.2969999999999999</v>
      </c>
      <c r="Q39" s="583">
        <v>1.52</v>
      </c>
      <c r="R39" s="583">
        <v>1.4339999999999999</v>
      </c>
      <c r="S39" s="583">
        <v>1.371</v>
      </c>
      <c r="T39" s="583">
        <v>1.514</v>
      </c>
      <c r="U39" s="583">
        <v>1.405</v>
      </c>
      <c r="V39" s="583">
        <v>1.591</v>
      </c>
      <c r="W39" s="583">
        <v>1.516</v>
      </c>
      <c r="X39" s="583">
        <v>1.367</v>
      </c>
      <c r="Y39" s="583">
        <v>1.2689999999999999</v>
      </c>
      <c r="Z39" s="583">
        <v>1.4870000000000001</v>
      </c>
      <c r="AA39" s="583">
        <v>1.1639999999999999</v>
      </c>
      <c r="AB39" s="583">
        <v>1.01</v>
      </c>
      <c r="AC39" s="583">
        <v>1.07</v>
      </c>
      <c r="AD39" s="583">
        <v>1.0920000000000001</v>
      </c>
      <c r="AE39" s="583">
        <v>1.1060000000000001</v>
      </c>
      <c r="AF39" s="583">
        <v>1.1859999999999999</v>
      </c>
      <c r="AG39" s="583">
        <v>1.2250000000000001</v>
      </c>
      <c r="AH39" s="583">
        <v>1.141</v>
      </c>
      <c r="AI39" s="583">
        <v>1.32</v>
      </c>
      <c r="AJ39" s="583">
        <v>1.429</v>
      </c>
      <c r="AK39" s="583">
        <v>1.5409999999999999</v>
      </c>
      <c r="AL39" s="583">
        <v>1.397</v>
      </c>
      <c r="AM39" s="583">
        <v>1.1859999999999999</v>
      </c>
      <c r="AN39" s="583">
        <v>1.1599999999999999</v>
      </c>
      <c r="AO39" s="583">
        <v>1.0569999999999999</v>
      </c>
      <c r="AP39" s="583">
        <v>0.97799999999999998</v>
      </c>
      <c r="AQ39" s="583">
        <v>1.08</v>
      </c>
      <c r="AR39" s="583">
        <v>1.2170000000000001</v>
      </c>
      <c r="AS39" s="583">
        <v>1.218</v>
      </c>
      <c r="AT39" s="583">
        <v>1.077</v>
      </c>
      <c r="AU39" s="583">
        <v>1.069</v>
      </c>
      <c r="AV39" s="583">
        <v>1.014</v>
      </c>
      <c r="AW39" s="583">
        <v>1.1499999999999999</v>
      </c>
      <c r="AX39" s="583">
        <v>1.3140000000000001</v>
      </c>
      <c r="AY39" s="583">
        <v>0.94799999999999995</v>
      </c>
      <c r="AZ39" s="583">
        <v>0.82299999999999995</v>
      </c>
      <c r="BA39" s="583">
        <v>1.1319999999999999</v>
      </c>
      <c r="BB39" s="583">
        <v>1.2609999999999999</v>
      </c>
      <c r="BC39" s="583">
        <v>1.135</v>
      </c>
      <c r="BD39" s="583">
        <v>1.113</v>
      </c>
      <c r="BE39" s="583">
        <v>1.2070000000000001</v>
      </c>
      <c r="BF39" s="583">
        <v>1.1830000000000001</v>
      </c>
      <c r="BG39" s="583">
        <v>1.116547</v>
      </c>
      <c r="BH39" s="583">
        <v>1.3073729999999999</v>
      </c>
      <c r="BI39" s="584">
        <v>1.3196410000000001</v>
      </c>
      <c r="BJ39" s="584">
        <v>1.2455940000000001</v>
      </c>
      <c r="BK39" s="584">
        <v>1.082538</v>
      </c>
      <c r="BL39" s="584">
        <v>1.14286</v>
      </c>
      <c r="BM39" s="584">
        <v>1.2286550000000001</v>
      </c>
      <c r="BN39" s="584">
        <v>1.3084929999999999</v>
      </c>
      <c r="BO39" s="584">
        <v>1.505485</v>
      </c>
      <c r="BP39" s="584">
        <v>1.557536</v>
      </c>
      <c r="BQ39" s="584">
        <v>1.7704819999999999</v>
      </c>
      <c r="BR39" s="584">
        <v>1.9308780000000001</v>
      </c>
      <c r="BS39" s="584">
        <v>1.756208</v>
      </c>
      <c r="BT39" s="584">
        <v>1.838835</v>
      </c>
      <c r="BU39" s="584">
        <v>1.768532</v>
      </c>
      <c r="BV39" s="584">
        <v>1.6253839999999999</v>
      </c>
    </row>
    <row r="40" spans="1:77" x14ac:dyDescent="0.25">
      <c r="A40" s="471" t="s">
        <v>917</v>
      </c>
      <c r="B40" s="472" t="s">
        <v>906</v>
      </c>
      <c r="C40" s="583">
        <v>39.506</v>
      </c>
      <c r="D40" s="583">
        <v>36.786000000000001</v>
      </c>
      <c r="E40" s="583">
        <v>39.841000000000001</v>
      </c>
      <c r="F40" s="583">
        <v>48.649000000000001</v>
      </c>
      <c r="G40" s="583">
        <v>61.228999999999999</v>
      </c>
      <c r="H40" s="583">
        <v>70.718000000000004</v>
      </c>
      <c r="I40" s="583">
        <v>80.313000000000002</v>
      </c>
      <c r="J40" s="583">
        <v>86.619</v>
      </c>
      <c r="K40" s="583">
        <v>85.869</v>
      </c>
      <c r="L40" s="583">
        <v>75.340999999999994</v>
      </c>
      <c r="M40" s="583">
        <v>61.542999999999999</v>
      </c>
      <c r="N40" s="583">
        <v>52.180999999999997</v>
      </c>
      <c r="O40" s="583">
        <v>44.006999999999998</v>
      </c>
      <c r="P40" s="583">
        <v>40.031999999999996</v>
      </c>
      <c r="Q40" s="583">
        <v>44.143000000000001</v>
      </c>
      <c r="R40" s="583">
        <v>54.813000000000002</v>
      </c>
      <c r="S40" s="583">
        <v>60.531999999999996</v>
      </c>
      <c r="T40" s="583">
        <v>69.938000000000002</v>
      </c>
      <c r="U40" s="583">
        <v>78.043999999999997</v>
      </c>
      <c r="V40" s="583">
        <v>84.807000000000002</v>
      </c>
      <c r="W40" s="583">
        <v>86.040999999999997</v>
      </c>
      <c r="X40" s="583">
        <v>74.906999999999996</v>
      </c>
      <c r="Y40" s="583">
        <v>62.183999999999997</v>
      </c>
      <c r="Z40" s="583">
        <v>54.622</v>
      </c>
      <c r="AA40" s="583">
        <v>44.529000000000003</v>
      </c>
      <c r="AB40" s="583">
        <v>39.164999999999999</v>
      </c>
      <c r="AC40" s="583">
        <v>37.670999999999999</v>
      </c>
      <c r="AD40" s="583">
        <v>43.624000000000002</v>
      </c>
      <c r="AE40" s="583">
        <v>48.456000000000003</v>
      </c>
      <c r="AF40" s="583">
        <v>54.749000000000002</v>
      </c>
      <c r="AG40" s="583">
        <v>61.786000000000001</v>
      </c>
      <c r="AH40" s="583">
        <v>66.998000000000005</v>
      </c>
      <c r="AI40" s="583">
        <v>69.929000000000002</v>
      </c>
      <c r="AJ40" s="583">
        <v>65.697999999999993</v>
      </c>
      <c r="AK40" s="583">
        <v>55.329000000000001</v>
      </c>
      <c r="AL40" s="583">
        <v>43.917999999999999</v>
      </c>
      <c r="AM40" s="583">
        <v>36.618000000000002</v>
      </c>
      <c r="AN40" s="583">
        <v>34.167000000000002</v>
      </c>
      <c r="AO40" s="583">
        <v>35.732999999999997</v>
      </c>
      <c r="AP40" s="583">
        <v>41.741</v>
      </c>
      <c r="AQ40" s="583">
        <v>49.762</v>
      </c>
      <c r="AR40" s="583">
        <v>58.811</v>
      </c>
      <c r="AS40" s="583">
        <v>70.840999999999994</v>
      </c>
      <c r="AT40" s="583">
        <v>80.811999999999998</v>
      </c>
      <c r="AU40" s="583">
        <v>81.256</v>
      </c>
      <c r="AV40" s="583">
        <v>75.587000000000003</v>
      </c>
      <c r="AW40" s="583">
        <v>64.201999999999998</v>
      </c>
      <c r="AX40" s="583">
        <v>54.493000000000002</v>
      </c>
      <c r="AY40" s="583">
        <v>42.944000000000003</v>
      </c>
      <c r="AZ40" s="583">
        <v>38.981999999999999</v>
      </c>
      <c r="BA40" s="583">
        <v>40.180999999999997</v>
      </c>
      <c r="BB40" s="583">
        <v>47.296999999999997</v>
      </c>
      <c r="BC40" s="583">
        <v>58.991</v>
      </c>
      <c r="BD40" s="583">
        <v>70.141000000000005</v>
      </c>
      <c r="BE40" s="583">
        <v>79.456000000000003</v>
      </c>
      <c r="BF40" s="583">
        <v>90.573999999999998</v>
      </c>
      <c r="BG40" s="583">
        <v>91.952584301000002</v>
      </c>
      <c r="BH40" s="583">
        <v>86.748430056999993</v>
      </c>
      <c r="BI40" s="584">
        <v>75.099670000000003</v>
      </c>
      <c r="BJ40" s="584">
        <v>63.530099999999997</v>
      </c>
      <c r="BK40" s="584">
        <v>55.828000000000003</v>
      </c>
      <c r="BL40" s="584">
        <v>51.501759999999997</v>
      </c>
      <c r="BM40" s="584">
        <v>54.539149999999999</v>
      </c>
      <c r="BN40" s="584">
        <v>63.30292</v>
      </c>
      <c r="BO40" s="584">
        <v>73.455020000000005</v>
      </c>
      <c r="BP40" s="584">
        <v>82.024619999999999</v>
      </c>
      <c r="BQ40" s="584">
        <v>90.794020000000003</v>
      </c>
      <c r="BR40" s="584">
        <v>99.354619999999997</v>
      </c>
      <c r="BS40" s="584">
        <v>99.984930000000006</v>
      </c>
      <c r="BT40" s="584">
        <v>94.207520000000002</v>
      </c>
      <c r="BU40" s="584">
        <v>82.599239999999995</v>
      </c>
      <c r="BV40" s="584">
        <v>71.144919999999999</v>
      </c>
    </row>
    <row r="41" spans="1:77" x14ac:dyDescent="0.25">
      <c r="A41" s="471" t="s">
        <v>724</v>
      </c>
      <c r="B41" s="472" t="s">
        <v>907</v>
      </c>
      <c r="C41" s="583">
        <v>20.800999999999998</v>
      </c>
      <c r="D41" s="583">
        <v>19.015999999999998</v>
      </c>
      <c r="E41" s="583">
        <v>18.427</v>
      </c>
      <c r="F41" s="583">
        <v>18.494</v>
      </c>
      <c r="G41" s="583">
        <v>18.981999999999999</v>
      </c>
      <c r="H41" s="583">
        <v>19.721</v>
      </c>
      <c r="I41" s="583">
        <v>20.393999999999998</v>
      </c>
      <c r="J41" s="583">
        <v>20.664999999999999</v>
      </c>
      <c r="K41" s="583">
        <v>21.263999999999999</v>
      </c>
      <c r="L41" s="583">
        <v>20.805</v>
      </c>
      <c r="M41" s="583">
        <v>20.6</v>
      </c>
      <c r="N41" s="583">
        <v>20.9</v>
      </c>
      <c r="O41" s="583">
        <v>21.896000000000001</v>
      </c>
      <c r="P41" s="583">
        <v>22.111999999999998</v>
      </c>
      <c r="Q41" s="583">
        <v>24.356999999999999</v>
      </c>
      <c r="R41" s="583">
        <v>29.876000000000001</v>
      </c>
      <c r="S41" s="583">
        <v>34.936</v>
      </c>
      <c r="T41" s="583">
        <v>35.981000000000002</v>
      </c>
      <c r="U41" s="583">
        <v>37.615000000000002</v>
      </c>
      <c r="V41" s="583">
        <v>40.325000000000003</v>
      </c>
      <c r="W41" s="583">
        <v>38.664999999999999</v>
      </c>
      <c r="X41" s="583">
        <v>37.497534000000002</v>
      </c>
      <c r="Y41" s="583">
        <v>35.987748000000003</v>
      </c>
      <c r="Z41" s="583">
        <v>32.641396999999998</v>
      </c>
      <c r="AA41" s="583">
        <v>28.061879999999999</v>
      </c>
      <c r="AB41" s="583">
        <v>25.126369</v>
      </c>
      <c r="AC41" s="583">
        <v>23.006181000000002</v>
      </c>
      <c r="AD41" s="583">
        <v>21.343049000000001</v>
      </c>
      <c r="AE41" s="583">
        <v>22.429872</v>
      </c>
      <c r="AF41" s="583">
        <v>22.532796000000001</v>
      </c>
      <c r="AG41" s="583">
        <v>23.166276</v>
      </c>
      <c r="AH41" s="583">
        <v>22.887248</v>
      </c>
      <c r="AI41" s="583">
        <v>22.457577000000001</v>
      </c>
      <c r="AJ41" s="583">
        <v>23.212033000000002</v>
      </c>
      <c r="AK41" s="583">
        <v>21.718378999999999</v>
      </c>
      <c r="AL41" s="583">
        <v>20.694471</v>
      </c>
      <c r="AM41" s="583">
        <v>20.446449000000001</v>
      </c>
      <c r="AN41" s="583">
        <v>18.862762</v>
      </c>
      <c r="AO41" s="583">
        <v>19.398157000000001</v>
      </c>
      <c r="AP41" s="583">
        <v>20.023097</v>
      </c>
      <c r="AQ41" s="583">
        <v>23.205041000000001</v>
      </c>
      <c r="AR41" s="583">
        <v>22.690176999999998</v>
      </c>
      <c r="AS41" s="583">
        <v>24.791369</v>
      </c>
      <c r="AT41" s="583">
        <v>25.970023000000001</v>
      </c>
      <c r="AU41" s="583">
        <v>27.227350000000001</v>
      </c>
      <c r="AV41" s="583">
        <v>26.968983999999999</v>
      </c>
      <c r="AW41" s="583">
        <v>26.315905000000001</v>
      </c>
      <c r="AX41" s="583">
        <v>25.130521000000002</v>
      </c>
      <c r="AY41" s="583">
        <v>22.823716000000001</v>
      </c>
      <c r="AZ41" s="583">
        <v>22.166146999999999</v>
      </c>
      <c r="BA41" s="583">
        <v>22.853945</v>
      </c>
      <c r="BB41" s="583">
        <v>21.915312</v>
      </c>
      <c r="BC41" s="583">
        <v>21.592357</v>
      </c>
      <c r="BD41" s="583">
        <v>23.396305000000002</v>
      </c>
      <c r="BE41" s="583">
        <v>26.642678</v>
      </c>
      <c r="BF41" s="583">
        <v>27.476054000000001</v>
      </c>
      <c r="BG41" s="583">
        <v>30.887917917999999</v>
      </c>
      <c r="BH41" s="583">
        <v>30.26818179</v>
      </c>
      <c r="BI41" s="584">
        <v>29.86148</v>
      </c>
      <c r="BJ41" s="584">
        <v>29.307870000000001</v>
      </c>
      <c r="BK41" s="584">
        <v>28.347270000000002</v>
      </c>
      <c r="BL41" s="584">
        <v>26.932359999999999</v>
      </c>
      <c r="BM41" s="584">
        <v>26.133990000000001</v>
      </c>
      <c r="BN41" s="584">
        <v>26.037579999999998</v>
      </c>
      <c r="BO41" s="584">
        <v>26.312709999999999</v>
      </c>
      <c r="BP41" s="584">
        <v>26.686</v>
      </c>
      <c r="BQ41" s="584">
        <v>27.362850000000002</v>
      </c>
      <c r="BR41" s="584">
        <v>27.33916</v>
      </c>
      <c r="BS41" s="584">
        <v>26.859770000000001</v>
      </c>
      <c r="BT41" s="584">
        <v>26.302769999999999</v>
      </c>
      <c r="BU41" s="584">
        <v>25.934550000000002</v>
      </c>
      <c r="BV41" s="584">
        <v>25.419730000000001</v>
      </c>
    </row>
    <row r="42" spans="1:77" ht="10" x14ac:dyDescent="0.2">
      <c r="A42" s="471"/>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293"/>
      <c r="BJ42" s="293"/>
      <c r="BK42" s="293"/>
      <c r="BL42" s="293"/>
      <c r="BM42" s="293"/>
      <c r="BN42" s="293"/>
      <c r="BO42" s="293"/>
      <c r="BP42" s="293"/>
      <c r="BQ42" s="293"/>
      <c r="BR42" s="293"/>
      <c r="BS42" s="293"/>
      <c r="BT42" s="293"/>
      <c r="BU42" s="293"/>
      <c r="BV42" s="293"/>
    </row>
    <row r="43" spans="1:77" ht="11.15" customHeight="1" x14ac:dyDescent="0.25">
      <c r="A43" s="44"/>
      <c r="B43" s="122" t="s">
        <v>550</v>
      </c>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3"/>
      <c r="AY43" s="473"/>
      <c r="AZ43" s="473"/>
      <c r="BA43" s="473"/>
      <c r="BB43" s="473"/>
      <c r="BC43" s="473"/>
      <c r="BD43" s="473"/>
      <c r="BE43" s="473"/>
      <c r="BF43" s="473"/>
      <c r="BG43" s="473"/>
      <c r="BH43" s="473"/>
      <c r="BI43" s="474"/>
      <c r="BJ43" s="474"/>
      <c r="BK43" s="474"/>
      <c r="BL43" s="474"/>
      <c r="BM43" s="474"/>
      <c r="BN43" s="474"/>
      <c r="BO43" s="474"/>
      <c r="BP43" s="474"/>
      <c r="BQ43" s="474"/>
      <c r="BR43" s="474"/>
      <c r="BS43" s="474"/>
      <c r="BT43" s="474"/>
      <c r="BU43" s="474"/>
      <c r="BV43" s="474"/>
      <c r="BX43" s="569"/>
      <c r="BY43" s="569"/>
    </row>
    <row r="44" spans="1:77" ht="11.15" customHeight="1" x14ac:dyDescent="0.25">
      <c r="A44" s="48" t="s">
        <v>484</v>
      </c>
      <c r="B44" s="141" t="s">
        <v>387</v>
      </c>
      <c r="C44" s="168">
        <v>16.782968</v>
      </c>
      <c r="D44" s="168">
        <v>15.845750000000001</v>
      </c>
      <c r="E44" s="168">
        <v>15.934677000000001</v>
      </c>
      <c r="F44" s="168">
        <v>16.341200000000001</v>
      </c>
      <c r="G44" s="168">
        <v>16.719452</v>
      </c>
      <c r="H44" s="168">
        <v>17.235800000000001</v>
      </c>
      <c r="I44" s="168">
        <v>17.175194000000001</v>
      </c>
      <c r="J44" s="168">
        <v>17.296838999999999</v>
      </c>
      <c r="K44" s="168">
        <v>16.403099999999998</v>
      </c>
      <c r="L44" s="168">
        <v>15.680871</v>
      </c>
      <c r="M44" s="168">
        <v>16.481767000000001</v>
      </c>
      <c r="N44" s="168">
        <v>16.792548</v>
      </c>
      <c r="O44" s="168">
        <v>16.228515999999999</v>
      </c>
      <c r="P44" s="168">
        <v>15.865413</v>
      </c>
      <c r="Q44" s="168">
        <v>15.230451</v>
      </c>
      <c r="R44" s="168">
        <v>12.772333</v>
      </c>
      <c r="S44" s="168">
        <v>12.968031999999999</v>
      </c>
      <c r="T44" s="168">
        <v>13.734366</v>
      </c>
      <c r="U44" s="168">
        <v>14.33358</v>
      </c>
      <c r="V44" s="168">
        <v>14.151709</v>
      </c>
      <c r="W44" s="168">
        <v>13.572832999999999</v>
      </c>
      <c r="X44" s="168">
        <v>13.444741</v>
      </c>
      <c r="Y44" s="168">
        <v>14.123699999999999</v>
      </c>
      <c r="Z44" s="168">
        <v>14.139806</v>
      </c>
      <c r="AA44" s="168">
        <v>14.541839</v>
      </c>
      <c r="AB44" s="168">
        <v>12.370929</v>
      </c>
      <c r="AC44" s="168">
        <v>14.387129</v>
      </c>
      <c r="AD44" s="168">
        <v>15.162167</v>
      </c>
      <c r="AE44" s="168">
        <v>15.595677</v>
      </c>
      <c r="AF44" s="168">
        <v>16.190232999999999</v>
      </c>
      <c r="AG44" s="168">
        <v>15.851839</v>
      </c>
      <c r="AH44" s="168">
        <v>15.726000000000001</v>
      </c>
      <c r="AI44" s="168">
        <v>15.231667</v>
      </c>
      <c r="AJ44" s="168">
        <v>15.045355000000001</v>
      </c>
      <c r="AK44" s="168">
        <v>15.683967000000001</v>
      </c>
      <c r="AL44" s="168">
        <v>15.756902999999999</v>
      </c>
      <c r="AM44" s="168">
        <v>15.467677</v>
      </c>
      <c r="AN44" s="168">
        <v>15.397285999999999</v>
      </c>
      <c r="AO44" s="168">
        <v>15.846807</v>
      </c>
      <c r="AP44" s="168">
        <v>15.648300000000001</v>
      </c>
      <c r="AQ44" s="168">
        <v>16.238773999999999</v>
      </c>
      <c r="AR44" s="168">
        <v>16.571000000000002</v>
      </c>
      <c r="AS44" s="168">
        <v>16.358000000000001</v>
      </c>
      <c r="AT44" s="168">
        <v>16.427676999999999</v>
      </c>
      <c r="AU44" s="168">
        <v>16.141200000000001</v>
      </c>
      <c r="AV44" s="168">
        <v>15.775807</v>
      </c>
      <c r="AW44" s="168">
        <v>16.450467</v>
      </c>
      <c r="AX44" s="168">
        <v>15.376936000000001</v>
      </c>
      <c r="AY44" s="168">
        <v>15.086387</v>
      </c>
      <c r="AZ44" s="168">
        <v>15.128429000000001</v>
      </c>
      <c r="BA44" s="168">
        <v>15.512839</v>
      </c>
      <c r="BB44" s="168">
        <v>15.839833</v>
      </c>
      <c r="BC44" s="168">
        <v>16.206968</v>
      </c>
      <c r="BD44" s="168">
        <v>16.394532999999999</v>
      </c>
      <c r="BE44" s="168">
        <v>16.598096999999999</v>
      </c>
      <c r="BF44" s="168">
        <v>16.689160999999999</v>
      </c>
      <c r="BG44" s="168">
        <v>16.126766666999998</v>
      </c>
      <c r="BH44" s="168">
        <v>15.237548387</v>
      </c>
      <c r="BI44" s="258">
        <v>16.030619999999999</v>
      </c>
      <c r="BJ44" s="258">
        <v>16.425470000000001</v>
      </c>
      <c r="BK44" s="258">
        <v>15.666550000000001</v>
      </c>
      <c r="BL44" s="258">
        <v>15.18797</v>
      </c>
      <c r="BM44" s="258">
        <v>15.72072</v>
      </c>
      <c r="BN44" s="258">
        <v>15.94173</v>
      </c>
      <c r="BO44" s="258">
        <v>16.26999</v>
      </c>
      <c r="BP44" s="258">
        <v>16.71217</v>
      </c>
      <c r="BQ44" s="258">
        <v>16.612079999999999</v>
      </c>
      <c r="BR44" s="258">
        <v>16.696719999999999</v>
      </c>
      <c r="BS44" s="258">
        <v>16.13758</v>
      </c>
      <c r="BT44" s="258">
        <v>15.325609999999999</v>
      </c>
      <c r="BU44" s="258">
        <v>15.778779999999999</v>
      </c>
      <c r="BV44" s="258">
        <v>16.005269999999999</v>
      </c>
      <c r="BX44" s="570"/>
      <c r="BY44" s="570"/>
    </row>
    <row r="45" spans="1:77" ht="11.15" customHeight="1" x14ac:dyDescent="0.25">
      <c r="A45" s="471" t="s">
        <v>931</v>
      </c>
      <c r="B45" s="472" t="s">
        <v>924</v>
      </c>
      <c r="C45" s="168">
        <v>0.67493599999999998</v>
      </c>
      <c r="D45" s="168">
        <v>0.59171399999999996</v>
      </c>
      <c r="E45" s="168">
        <v>0.51187099999999996</v>
      </c>
      <c r="F45" s="168">
        <v>0.48573300000000003</v>
      </c>
      <c r="G45" s="168">
        <v>0.45990300000000001</v>
      </c>
      <c r="H45" s="168">
        <v>0.43146699999999999</v>
      </c>
      <c r="I45" s="168">
        <v>0.447936</v>
      </c>
      <c r="J45" s="168">
        <v>0.480742</v>
      </c>
      <c r="K45" s="168">
        <v>0.60066699999999995</v>
      </c>
      <c r="L45" s="168">
        <v>0.71180699999999997</v>
      </c>
      <c r="M45" s="168">
        <v>0.74363299999999999</v>
      </c>
      <c r="N45" s="168">
        <v>0.71564499999999998</v>
      </c>
      <c r="O45" s="168">
        <v>0.69790300000000005</v>
      </c>
      <c r="P45" s="168">
        <v>0.63965499999999997</v>
      </c>
      <c r="Q45" s="168">
        <v>0.49890299999999999</v>
      </c>
      <c r="R45" s="168">
        <v>0.31723299999999999</v>
      </c>
      <c r="S45" s="168">
        <v>0.33609600000000001</v>
      </c>
      <c r="T45" s="168">
        <v>0.40246599999999999</v>
      </c>
      <c r="U45" s="168">
        <v>0.45580599999999999</v>
      </c>
      <c r="V45" s="168">
        <v>0.42216100000000001</v>
      </c>
      <c r="W45" s="168">
        <v>0.53626600000000002</v>
      </c>
      <c r="X45" s="168">
        <v>0.58690299999999995</v>
      </c>
      <c r="Y45" s="168">
        <v>0.63736599999999999</v>
      </c>
      <c r="Z45" s="168">
        <v>0.57054800000000006</v>
      </c>
      <c r="AA45" s="168">
        <v>0.59341900000000003</v>
      </c>
      <c r="AB45" s="168">
        <v>0.48278599999999999</v>
      </c>
      <c r="AC45" s="168">
        <v>0.52032299999999998</v>
      </c>
      <c r="AD45" s="168">
        <v>0.45146700000000001</v>
      </c>
      <c r="AE45" s="168">
        <v>0.43029000000000001</v>
      </c>
      <c r="AF45" s="168">
        <v>0.41423300000000002</v>
      </c>
      <c r="AG45" s="168">
        <v>0.43203200000000003</v>
      </c>
      <c r="AH45" s="168">
        <v>0.43338700000000002</v>
      </c>
      <c r="AI45" s="168">
        <v>0.54430000000000001</v>
      </c>
      <c r="AJ45" s="168">
        <v>0.69641900000000001</v>
      </c>
      <c r="AK45" s="168">
        <v>0.77470000000000006</v>
      </c>
      <c r="AL45" s="168">
        <v>0.80593599999999999</v>
      </c>
      <c r="AM45" s="168">
        <v>0.65322599999999997</v>
      </c>
      <c r="AN45" s="168">
        <v>0.59253599999999995</v>
      </c>
      <c r="AO45" s="168">
        <v>0.53151599999999999</v>
      </c>
      <c r="AP45" s="168">
        <v>0.46949999999999997</v>
      </c>
      <c r="AQ45" s="168">
        <v>0.45261299999999999</v>
      </c>
      <c r="AR45" s="168">
        <v>0.43890000000000001</v>
      </c>
      <c r="AS45" s="168">
        <v>0.47387099999999999</v>
      </c>
      <c r="AT45" s="168">
        <v>0.48696800000000001</v>
      </c>
      <c r="AU45" s="168">
        <v>0.60746699999999998</v>
      </c>
      <c r="AV45" s="168">
        <v>0.64980700000000002</v>
      </c>
      <c r="AW45" s="168">
        <v>0.73766699999999996</v>
      </c>
      <c r="AX45" s="168">
        <v>0.72506499999999996</v>
      </c>
      <c r="AY45" s="168">
        <v>0.74296799999999996</v>
      </c>
      <c r="AZ45" s="168">
        <v>0.68578600000000001</v>
      </c>
      <c r="BA45" s="168">
        <v>0.55496800000000002</v>
      </c>
      <c r="BB45" s="168">
        <v>0.4975</v>
      </c>
      <c r="BC45" s="168">
        <v>0.47522599999999998</v>
      </c>
      <c r="BD45" s="168">
        <v>0.50109999999999999</v>
      </c>
      <c r="BE45" s="168">
        <v>0.46858100000000003</v>
      </c>
      <c r="BF45" s="168">
        <v>0.52116099999999999</v>
      </c>
      <c r="BG45" s="168">
        <v>0.59410890000000005</v>
      </c>
      <c r="BH45" s="168">
        <v>0.62954290000000002</v>
      </c>
      <c r="BI45" s="258">
        <v>0.70821009999999995</v>
      </c>
      <c r="BJ45" s="258">
        <v>0.71372340000000001</v>
      </c>
      <c r="BK45" s="258">
        <v>0.64189890000000005</v>
      </c>
      <c r="BL45" s="258">
        <v>0.59103430000000001</v>
      </c>
      <c r="BM45" s="258">
        <v>0.54140770000000005</v>
      </c>
      <c r="BN45" s="258">
        <v>0.48214050000000003</v>
      </c>
      <c r="BO45" s="258">
        <v>0.44759070000000001</v>
      </c>
      <c r="BP45" s="258">
        <v>0.46363910000000003</v>
      </c>
      <c r="BQ45" s="258">
        <v>0.45985520000000002</v>
      </c>
      <c r="BR45" s="258">
        <v>0.48392259999999998</v>
      </c>
      <c r="BS45" s="258">
        <v>0.59313640000000001</v>
      </c>
      <c r="BT45" s="258">
        <v>0.65922959999999997</v>
      </c>
      <c r="BU45" s="258">
        <v>0.72847200000000001</v>
      </c>
      <c r="BV45" s="258">
        <v>0.7078025</v>
      </c>
      <c r="BX45" s="570"/>
      <c r="BY45" s="570"/>
    </row>
    <row r="46" spans="1:77" ht="11.15" customHeight="1" x14ac:dyDescent="0.25">
      <c r="A46" s="48" t="s">
        <v>839</v>
      </c>
      <c r="B46" s="141" t="s">
        <v>388</v>
      </c>
      <c r="C46" s="168">
        <v>0.98</v>
      </c>
      <c r="D46" s="168">
        <v>1.1471789999999999</v>
      </c>
      <c r="E46" s="168">
        <v>1.181387</v>
      </c>
      <c r="F46" s="168">
        <v>1.1939</v>
      </c>
      <c r="G46" s="168">
        <v>1.216677</v>
      </c>
      <c r="H46" s="168">
        <v>1.2227330000000001</v>
      </c>
      <c r="I46" s="168">
        <v>1.2317739999999999</v>
      </c>
      <c r="J46" s="168">
        <v>1.246194</v>
      </c>
      <c r="K46" s="168">
        <v>1.177967</v>
      </c>
      <c r="L46" s="168">
        <v>1.186903</v>
      </c>
      <c r="M46" s="168">
        <v>1.1958329999999999</v>
      </c>
      <c r="N46" s="168">
        <v>1.1856450000000001</v>
      </c>
      <c r="O46" s="168">
        <v>1.148903</v>
      </c>
      <c r="P46" s="168">
        <v>1.1711720000000001</v>
      </c>
      <c r="Q46" s="168">
        <v>1.05158</v>
      </c>
      <c r="R46" s="168">
        <v>0.81646600000000003</v>
      </c>
      <c r="S46" s="168">
        <v>0.95370900000000003</v>
      </c>
      <c r="T46" s="168">
        <v>1.0740000000000001</v>
      </c>
      <c r="U46" s="168">
        <v>1.1131610000000001</v>
      </c>
      <c r="V46" s="168">
        <v>1.117354</v>
      </c>
      <c r="W46" s="168">
        <v>1.0995999999999999</v>
      </c>
      <c r="X46" s="168">
        <v>1.1033219999999999</v>
      </c>
      <c r="Y46" s="168">
        <v>1.0679000000000001</v>
      </c>
      <c r="Z46" s="168">
        <v>1.0580959999999999</v>
      </c>
      <c r="AA46" s="168">
        <v>1.0294190000000001</v>
      </c>
      <c r="AB46" s="168">
        <v>1.0139290000000001</v>
      </c>
      <c r="AC46" s="168">
        <v>1.1185160000000001</v>
      </c>
      <c r="AD46" s="168">
        <v>1.1670670000000001</v>
      </c>
      <c r="AE46" s="168">
        <v>1.184194</v>
      </c>
      <c r="AF46" s="168">
        <v>1.210267</v>
      </c>
      <c r="AG46" s="168">
        <v>1.2045159999999999</v>
      </c>
      <c r="AH46" s="168">
        <v>1.2005809999999999</v>
      </c>
      <c r="AI46" s="168">
        <v>1.1911670000000001</v>
      </c>
      <c r="AJ46" s="168">
        <v>1.1747099999999999</v>
      </c>
      <c r="AK46" s="168">
        <v>1.179</v>
      </c>
      <c r="AL46" s="168">
        <v>1.180677</v>
      </c>
      <c r="AM46" s="168">
        <v>1.0839030000000001</v>
      </c>
      <c r="AN46" s="168">
        <v>1.1350709999999999</v>
      </c>
      <c r="AO46" s="168">
        <v>1.1663870000000001</v>
      </c>
      <c r="AP46" s="168">
        <v>1.1906330000000001</v>
      </c>
      <c r="AQ46" s="168">
        <v>1.2010000000000001</v>
      </c>
      <c r="AR46" s="168">
        <v>1.2102329999999999</v>
      </c>
      <c r="AS46" s="168">
        <v>1.1805159999999999</v>
      </c>
      <c r="AT46" s="168">
        <v>1.205452</v>
      </c>
      <c r="AU46" s="168">
        <v>1.1923999999999999</v>
      </c>
      <c r="AV46" s="168">
        <v>1.1802900000000001</v>
      </c>
      <c r="AW46" s="168">
        <v>1.1786669999999999</v>
      </c>
      <c r="AX46" s="168">
        <v>1.148129</v>
      </c>
      <c r="AY46" s="168">
        <v>1.1005480000000001</v>
      </c>
      <c r="AZ46" s="168">
        <v>1.1337140000000001</v>
      </c>
      <c r="BA46" s="168">
        <v>1.1565810000000001</v>
      </c>
      <c r="BB46" s="168">
        <v>1.1678999999999999</v>
      </c>
      <c r="BC46" s="168">
        <v>1.2172259999999999</v>
      </c>
      <c r="BD46" s="168">
        <v>1.225233</v>
      </c>
      <c r="BE46" s="168">
        <v>1.1980649999999999</v>
      </c>
      <c r="BF46" s="168">
        <v>1.233161</v>
      </c>
      <c r="BG46" s="168">
        <v>1.2159935333</v>
      </c>
      <c r="BH46" s="168">
        <v>1.2179851322999999</v>
      </c>
      <c r="BI46" s="258">
        <v>1.2234860000000001</v>
      </c>
      <c r="BJ46" s="258">
        <v>1.180061</v>
      </c>
      <c r="BK46" s="258">
        <v>1.1249290000000001</v>
      </c>
      <c r="BL46" s="258">
        <v>1.1575059999999999</v>
      </c>
      <c r="BM46" s="258">
        <v>1.2026159999999999</v>
      </c>
      <c r="BN46" s="258">
        <v>1.1946369999999999</v>
      </c>
      <c r="BO46" s="258">
        <v>1.1971879999999999</v>
      </c>
      <c r="BP46" s="258">
        <v>1.252132</v>
      </c>
      <c r="BQ46" s="258">
        <v>1.238062</v>
      </c>
      <c r="BR46" s="258">
        <v>1.2413259999999999</v>
      </c>
      <c r="BS46" s="258">
        <v>1.2075</v>
      </c>
      <c r="BT46" s="258">
        <v>1.1744349999999999</v>
      </c>
      <c r="BU46" s="258">
        <v>1.185028</v>
      </c>
      <c r="BV46" s="258">
        <v>1.1597489999999999</v>
      </c>
      <c r="BX46" s="570"/>
      <c r="BY46" s="570"/>
    </row>
    <row r="47" spans="1:77" ht="11.15" customHeight="1" x14ac:dyDescent="0.25">
      <c r="A47" s="48" t="s">
        <v>731</v>
      </c>
      <c r="B47" s="472" t="s">
        <v>389</v>
      </c>
      <c r="C47" s="168">
        <v>0.152839</v>
      </c>
      <c r="D47" s="168">
        <v>9.9392999999999995E-2</v>
      </c>
      <c r="E47" s="168">
        <v>0.276032</v>
      </c>
      <c r="F47" s="168">
        <v>0.25783299999999998</v>
      </c>
      <c r="G47" s="168">
        <v>0.27154800000000001</v>
      </c>
      <c r="H47" s="168">
        <v>0.48363299999999998</v>
      </c>
      <c r="I47" s="168">
        <v>0.59235499999999996</v>
      </c>
      <c r="J47" s="168">
        <v>0.42099999999999999</v>
      </c>
      <c r="K47" s="168">
        <v>0.37823299999999999</v>
      </c>
      <c r="L47" s="168">
        <v>0.19709699999999999</v>
      </c>
      <c r="M47" s="168">
        <v>0.497367</v>
      </c>
      <c r="N47" s="168">
        <v>0.59851600000000005</v>
      </c>
      <c r="O47" s="168">
        <v>0.29912899999999998</v>
      </c>
      <c r="P47" s="168">
        <v>-0.113931</v>
      </c>
      <c r="Q47" s="168">
        <v>-2.5799999999999998E-3</v>
      </c>
      <c r="R47" s="168">
        <v>0.19473299999999999</v>
      </c>
      <c r="S47" s="168">
        <v>0.207096</v>
      </c>
      <c r="T47" s="168">
        <v>0.24610000000000001</v>
      </c>
      <c r="U47" s="168">
        <v>0.46290300000000001</v>
      </c>
      <c r="V47" s="168">
        <v>0.51287099999999997</v>
      </c>
      <c r="W47" s="168">
        <v>0.35903299999999999</v>
      </c>
      <c r="X47" s="168">
        <v>0.28261199999999997</v>
      </c>
      <c r="Y47" s="168">
        <v>0.24496599999999999</v>
      </c>
      <c r="Z47" s="168">
        <v>3.8386999999999998E-2</v>
      </c>
      <c r="AA47" s="168">
        <v>-7.1581000000000006E-2</v>
      </c>
      <c r="AB47" s="168">
        <v>-0.104821</v>
      </c>
      <c r="AC47" s="168">
        <v>-2.8000000000000001E-2</v>
      </c>
      <c r="AD47" s="168">
        <v>5.1400000000000001E-2</v>
      </c>
      <c r="AE47" s="168">
        <v>0.31483899999999998</v>
      </c>
      <c r="AF47" s="168">
        <v>0.34253299999999998</v>
      </c>
      <c r="AG47" s="168">
        <v>0.45500000000000002</v>
      </c>
      <c r="AH47" s="168">
        <v>0.42406500000000003</v>
      </c>
      <c r="AI47" s="168">
        <v>8.5133E-2</v>
      </c>
      <c r="AJ47" s="168">
        <v>6.8644999999999998E-2</v>
      </c>
      <c r="AK47" s="168">
        <v>0.21143300000000001</v>
      </c>
      <c r="AL47" s="168">
        <v>0.34732299999999999</v>
      </c>
      <c r="AM47" s="168">
        <v>-3.5418999999999999E-2</v>
      </c>
      <c r="AN47" s="168">
        <v>-0.124643</v>
      </c>
      <c r="AO47" s="168">
        <v>-3.6354999999999998E-2</v>
      </c>
      <c r="AP47" s="168">
        <v>0.26826699999999998</v>
      </c>
      <c r="AQ47" s="168">
        <v>9.2710000000000001E-2</v>
      </c>
      <c r="AR47" s="168">
        <v>0.27839999999999998</v>
      </c>
      <c r="AS47" s="168">
        <v>0.33796799999999999</v>
      </c>
      <c r="AT47" s="168">
        <v>0.164742</v>
      </c>
      <c r="AU47" s="168">
        <v>0.222467</v>
      </c>
      <c r="AV47" s="168">
        <v>0.14651600000000001</v>
      </c>
      <c r="AW47" s="168">
        <v>0.20039999999999999</v>
      </c>
      <c r="AX47" s="168">
        <v>0.106548</v>
      </c>
      <c r="AY47" s="168">
        <v>0.282194</v>
      </c>
      <c r="AZ47" s="168">
        <v>0.19667899999999999</v>
      </c>
      <c r="BA47" s="168">
        <v>0.10577400000000001</v>
      </c>
      <c r="BB47" s="168">
        <v>0.12656700000000001</v>
      </c>
      <c r="BC47" s="168">
        <v>0.285968</v>
      </c>
      <c r="BD47" s="168">
        <v>0.20583299999999999</v>
      </c>
      <c r="BE47" s="168">
        <v>9.9774000000000002E-2</v>
      </c>
      <c r="BF47" s="168">
        <v>2.4129000000000001E-2</v>
      </c>
      <c r="BG47" s="168">
        <v>9.2031134224E-2</v>
      </c>
      <c r="BH47" s="168">
        <v>0.13279806221000001</v>
      </c>
      <c r="BI47" s="258">
        <v>0.29562939999999999</v>
      </c>
      <c r="BJ47" s="258">
        <v>0.37552530000000001</v>
      </c>
      <c r="BK47" s="258">
        <v>8.1531400000000004E-2</v>
      </c>
      <c r="BL47" s="258">
        <v>5.4071899999999999E-2</v>
      </c>
      <c r="BM47" s="258">
        <v>0.13504930000000001</v>
      </c>
      <c r="BN47" s="258">
        <v>0.2084385</v>
      </c>
      <c r="BO47" s="258">
        <v>0.34158470000000002</v>
      </c>
      <c r="BP47" s="258">
        <v>0.3717782</v>
      </c>
      <c r="BQ47" s="258">
        <v>0.35314279999999998</v>
      </c>
      <c r="BR47" s="258">
        <v>0.31342320000000001</v>
      </c>
      <c r="BS47" s="258">
        <v>0.29702679999999998</v>
      </c>
      <c r="BT47" s="258">
        <v>0.2292632</v>
      </c>
      <c r="BU47" s="258">
        <v>0.28088439999999998</v>
      </c>
      <c r="BV47" s="258">
        <v>0.37075609999999998</v>
      </c>
      <c r="BX47" s="570"/>
      <c r="BY47" s="570"/>
    </row>
    <row r="48" spans="1:77" ht="11.15" customHeight="1" x14ac:dyDescent="0.25">
      <c r="A48" s="48" t="s">
        <v>732</v>
      </c>
      <c r="B48" s="141" t="s">
        <v>780</v>
      </c>
      <c r="C48" s="168">
        <v>0.116161</v>
      </c>
      <c r="D48" s="168">
        <v>0.68782100000000002</v>
      </c>
      <c r="E48" s="168">
        <v>1.122871</v>
      </c>
      <c r="F48" s="168">
        <v>1.0298</v>
      </c>
      <c r="G48" s="168">
        <v>1.030613</v>
      </c>
      <c r="H48" s="168">
        <v>0.76226700000000003</v>
      </c>
      <c r="I48" s="168">
        <v>0.76864500000000002</v>
      </c>
      <c r="J48" s="168">
        <v>0.912161</v>
      </c>
      <c r="K48" s="168">
        <v>0.62116700000000002</v>
      </c>
      <c r="L48" s="168">
        <v>0.97103200000000001</v>
      </c>
      <c r="M48" s="168">
        <v>0.27643299999999998</v>
      </c>
      <c r="N48" s="168">
        <v>-4.9709999999999997E-2</v>
      </c>
      <c r="O48" s="168">
        <v>0.162354</v>
      </c>
      <c r="P48" s="168">
        <v>0.75913699999999995</v>
      </c>
      <c r="Q48" s="168">
        <v>0.32545099999999999</v>
      </c>
      <c r="R48" s="168">
        <v>0.1169</v>
      </c>
      <c r="S48" s="168">
        <v>0.45706400000000003</v>
      </c>
      <c r="T48" s="168">
        <v>0.88666599999999995</v>
      </c>
      <c r="U48" s="168">
        <v>0.71116100000000004</v>
      </c>
      <c r="V48" s="168">
        <v>1.0440959999999999</v>
      </c>
      <c r="W48" s="168">
        <v>0.80363300000000004</v>
      </c>
      <c r="X48" s="168">
        <v>0.64729000000000003</v>
      </c>
      <c r="Y48" s="168">
        <v>0.16289999999999999</v>
      </c>
      <c r="Z48" s="168">
        <v>0.54877399999999998</v>
      </c>
      <c r="AA48" s="168">
        <v>0.107387</v>
      </c>
      <c r="AB48" s="168">
        <v>1.03</v>
      </c>
      <c r="AC48" s="168">
        <v>0.98664499999999999</v>
      </c>
      <c r="AD48" s="168">
        <v>1.0085999999999999</v>
      </c>
      <c r="AE48" s="168">
        <v>0.92358099999999999</v>
      </c>
      <c r="AF48" s="168">
        <v>0.84203300000000003</v>
      </c>
      <c r="AG48" s="168">
        <v>0.87770999999999999</v>
      </c>
      <c r="AH48" s="168">
        <v>0.80500000000000005</v>
      </c>
      <c r="AI48" s="168">
        <v>0.76090000000000002</v>
      </c>
      <c r="AJ48" s="168">
        <v>0.71319399999999999</v>
      </c>
      <c r="AK48" s="168">
        <v>0.2135</v>
      </c>
      <c r="AL48" s="168">
        <v>-9.1226000000000002E-2</v>
      </c>
      <c r="AM48" s="168">
        <v>-0.28480699999999998</v>
      </c>
      <c r="AN48" s="168">
        <v>0.51778599999999997</v>
      </c>
      <c r="AO48" s="168">
        <v>0.67396800000000001</v>
      </c>
      <c r="AP48" s="168">
        <v>0.82523299999999999</v>
      </c>
      <c r="AQ48" s="168">
        <v>0.97796799999999995</v>
      </c>
      <c r="AR48" s="168">
        <v>0.63149999999999995</v>
      </c>
      <c r="AS48" s="168">
        <v>0.504</v>
      </c>
      <c r="AT48" s="168">
        <v>0.83390299999999995</v>
      </c>
      <c r="AU48" s="168">
        <v>0.58553299999999997</v>
      </c>
      <c r="AV48" s="168">
        <v>0.47912900000000003</v>
      </c>
      <c r="AW48" s="168">
        <v>5.6333000000000001E-2</v>
      </c>
      <c r="AX48" s="168">
        <v>0.32074200000000003</v>
      </c>
      <c r="AY48" s="168">
        <v>-0.14422599999999999</v>
      </c>
      <c r="AZ48" s="168">
        <v>0.33342899999999998</v>
      </c>
      <c r="BA48" s="168">
        <v>0.83970999999999996</v>
      </c>
      <c r="BB48" s="168">
        <v>0.86686700000000005</v>
      </c>
      <c r="BC48" s="168">
        <v>0.88912899999999995</v>
      </c>
      <c r="BD48" s="168">
        <v>0.78949999999999998</v>
      </c>
      <c r="BE48" s="168">
        <v>0.66787099999999999</v>
      </c>
      <c r="BF48" s="168">
        <v>0.73919400000000002</v>
      </c>
      <c r="BG48" s="168">
        <v>0.62749999999999995</v>
      </c>
      <c r="BH48" s="168">
        <v>0.69484508064999995</v>
      </c>
      <c r="BI48" s="258">
        <v>9.0516700000000005E-2</v>
      </c>
      <c r="BJ48" s="258">
        <v>0.16074079999999999</v>
      </c>
      <c r="BK48" s="258">
        <v>0.1248076</v>
      </c>
      <c r="BL48" s="258">
        <v>0.69064119999999996</v>
      </c>
      <c r="BM48" s="258">
        <v>0.862124</v>
      </c>
      <c r="BN48" s="258">
        <v>0.78997870000000003</v>
      </c>
      <c r="BO48" s="258">
        <v>0.82423139999999995</v>
      </c>
      <c r="BP48" s="258">
        <v>0.77909039999999996</v>
      </c>
      <c r="BQ48" s="258">
        <v>0.71219489999999996</v>
      </c>
      <c r="BR48" s="258">
        <v>0.83125070000000001</v>
      </c>
      <c r="BS48" s="258">
        <v>0.70711380000000001</v>
      </c>
      <c r="BT48" s="258">
        <v>0.79462580000000005</v>
      </c>
      <c r="BU48" s="258">
        <v>0.2044782</v>
      </c>
      <c r="BV48" s="258">
        <v>0.11012950000000001</v>
      </c>
      <c r="BX48" s="570"/>
      <c r="BY48" s="570"/>
    </row>
    <row r="49" spans="1:79" ht="11.15" customHeight="1" x14ac:dyDescent="0.25">
      <c r="A49" s="48" t="s">
        <v>733</v>
      </c>
      <c r="B49" s="141" t="s">
        <v>781</v>
      </c>
      <c r="C49" s="168">
        <v>-2.5799999999999998E-4</v>
      </c>
      <c r="D49" s="168">
        <v>1.7899999999999999E-4</v>
      </c>
      <c r="E49" s="168">
        <v>1.2899999999999999E-4</v>
      </c>
      <c r="F49" s="168">
        <v>1.6699999999999999E-4</v>
      </c>
      <c r="G49" s="168">
        <v>6.1300000000000005E-4</v>
      </c>
      <c r="H49" s="168">
        <v>2.9999999999999997E-4</v>
      </c>
      <c r="I49" s="168">
        <v>4.5199999999999998E-4</v>
      </c>
      <c r="J49" s="168">
        <v>6.1300000000000005E-4</v>
      </c>
      <c r="K49" s="168">
        <v>5.9999999999999995E-4</v>
      </c>
      <c r="L49" s="168">
        <v>1.5809999999999999E-3</v>
      </c>
      <c r="M49" s="168">
        <v>2.0330000000000001E-3</v>
      </c>
      <c r="N49" s="168">
        <v>9.68E-4</v>
      </c>
      <c r="O49" s="168">
        <v>1.225E-3</v>
      </c>
      <c r="P49" s="168">
        <v>-1.03E-4</v>
      </c>
      <c r="Q49" s="168">
        <v>9.6699999999999998E-4</v>
      </c>
      <c r="R49" s="168">
        <v>-1E-4</v>
      </c>
      <c r="S49" s="168">
        <v>1.225E-3</v>
      </c>
      <c r="T49" s="168">
        <v>2.9999999999999997E-4</v>
      </c>
      <c r="U49" s="168">
        <v>4.5100000000000001E-4</v>
      </c>
      <c r="V49" s="168">
        <v>3.5399999999999999E-4</v>
      </c>
      <c r="W49" s="168">
        <v>3.6600000000000001E-4</v>
      </c>
      <c r="X49" s="168">
        <v>2.9E-4</v>
      </c>
      <c r="Y49" s="168">
        <v>2.33E-4</v>
      </c>
      <c r="Z49" s="168">
        <v>1.93E-4</v>
      </c>
      <c r="AA49" s="168">
        <v>5.8100000000000003E-4</v>
      </c>
      <c r="AB49" s="168">
        <v>3.57E-4</v>
      </c>
      <c r="AC49" s="168">
        <v>5.8100000000000003E-4</v>
      </c>
      <c r="AD49" s="168">
        <v>2.33E-4</v>
      </c>
      <c r="AE49" s="168">
        <v>5.8100000000000003E-4</v>
      </c>
      <c r="AF49" s="168">
        <v>4.3300000000000001E-4</v>
      </c>
      <c r="AG49" s="168">
        <v>7.7399999999999995E-4</v>
      </c>
      <c r="AH49" s="168">
        <v>2.5799999999999998E-4</v>
      </c>
      <c r="AI49" s="168">
        <v>3.3300000000000002E-4</v>
      </c>
      <c r="AJ49" s="168">
        <v>3.5500000000000001E-4</v>
      </c>
      <c r="AK49" s="168">
        <v>4.6700000000000002E-4</v>
      </c>
      <c r="AL49" s="168">
        <v>6.4499999999999996E-4</v>
      </c>
      <c r="AM49" s="168">
        <v>1.6100000000000001E-4</v>
      </c>
      <c r="AN49" s="168">
        <v>0</v>
      </c>
      <c r="AO49" s="168">
        <v>5.1599999999999997E-4</v>
      </c>
      <c r="AP49" s="168">
        <v>3.6699999999999998E-4</v>
      </c>
      <c r="AQ49" s="168">
        <v>2.5799999999999998E-4</v>
      </c>
      <c r="AR49" s="168">
        <v>0</v>
      </c>
      <c r="AS49" s="168">
        <v>3.1999999999999999E-5</v>
      </c>
      <c r="AT49" s="168">
        <v>7.1000000000000002E-4</v>
      </c>
      <c r="AU49" s="168">
        <v>5.6700000000000001E-4</v>
      </c>
      <c r="AV49" s="168">
        <v>6.4499999999999996E-4</v>
      </c>
      <c r="AW49" s="168">
        <v>2.9999999999999997E-4</v>
      </c>
      <c r="AX49" s="168">
        <v>4.5199999999999998E-4</v>
      </c>
      <c r="AY49" s="168">
        <v>5.4799999999999998E-4</v>
      </c>
      <c r="AZ49" s="168">
        <v>7.8600000000000002E-4</v>
      </c>
      <c r="BA49" s="168">
        <v>1.94E-4</v>
      </c>
      <c r="BB49" s="168">
        <v>-2.33E-4</v>
      </c>
      <c r="BC49" s="168">
        <v>3.8699999999999997E-4</v>
      </c>
      <c r="BD49" s="168">
        <v>5.3300000000000005E-4</v>
      </c>
      <c r="BE49" s="168">
        <v>8.0699999999999999E-4</v>
      </c>
      <c r="BF49" s="168">
        <v>7.1000000000000002E-4</v>
      </c>
      <c r="BG49" s="168">
        <v>7.5840200000000003E-4</v>
      </c>
      <c r="BH49" s="168">
        <v>7.48326E-4</v>
      </c>
      <c r="BI49" s="258">
        <v>5.7999600000000005E-4</v>
      </c>
      <c r="BJ49" s="258">
        <v>5.4839999999999999E-4</v>
      </c>
      <c r="BK49" s="258">
        <v>-1.0482E-4</v>
      </c>
      <c r="BL49" s="258">
        <v>1.02174E-4</v>
      </c>
      <c r="BM49" s="258">
        <v>4.6372299999999998E-4</v>
      </c>
      <c r="BN49" s="258">
        <v>3.3711800000000002E-4</v>
      </c>
      <c r="BO49" s="258">
        <v>7.9359700000000005E-4</v>
      </c>
      <c r="BP49" s="258">
        <v>1.2001E-4</v>
      </c>
      <c r="BQ49" s="258">
        <v>4.1994100000000001E-4</v>
      </c>
      <c r="BR49" s="258">
        <v>5.99232E-4</v>
      </c>
      <c r="BS49" s="258">
        <v>7.5839500000000003E-4</v>
      </c>
      <c r="BT49" s="258">
        <v>7.48326E-4</v>
      </c>
      <c r="BU49" s="258">
        <v>5.7999600000000005E-4</v>
      </c>
      <c r="BV49" s="258">
        <v>5.4839999999999999E-4</v>
      </c>
      <c r="BX49" s="570"/>
      <c r="BY49" s="570"/>
    </row>
    <row r="50" spans="1:79" s="124" customFormat="1" ht="11.15" customHeight="1" x14ac:dyDescent="0.25">
      <c r="A50" s="48" t="s">
        <v>734</v>
      </c>
      <c r="B50" s="141" t="s">
        <v>551</v>
      </c>
      <c r="C50" s="168">
        <v>18.872710999999999</v>
      </c>
      <c r="D50" s="168">
        <v>18.372036000000001</v>
      </c>
      <c r="E50" s="168">
        <v>19.026966999999999</v>
      </c>
      <c r="F50" s="168">
        <v>19.308633</v>
      </c>
      <c r="G50" s="168">
        <v>19.698806000000001</v>
      </c>
      <c r="H50" s="168">
        <v>20.136199999999999</v>
      </c>
      <c r="I50" s="168">
        <v>20.216356000000001</v>
      </c>
      <c r="J50" s="168">
        <v>20.357548999999999</v>
      </c>
      <c r="K50" s="168">
        <v>19.181733999999999</v>
      </c>
      <c r="L50" s="168">
        <v>18.749290999999999</v>
      </c>
      <c r="M50" s="168">
        <v>19.197066</v>
      </c>
      <c r="N50" s="168">
        <v>19.243611999999999</v>
      </c>
      <c r="O50" s="168">
        <v>18.538029999999999</v>
      </c>
      <c r="P50" s="168">
        <v>18.321342999999999</v>
      </c>
      <c r="Q50" s="168">
        <v>17.104772000000001</v>
      </c>
      <c r="R50" s="168">
        <v>14.217565</v>
      </c>
      <c r="S50" s="168">
        <v>14.923222000000001</v>
      </c>
      <c r="T50" s="168">
        <v>16.343897999999999</v>
      </c>
      <c r="U50" s="168">
        <v>17.077062000000002</v>
      </c>
      <c r="V50" s="168">
        <v>17.248545</v>
      </c>
      <c r="W50" s="168">
        <v>16.371731</v>
      </c>
      <c r="X50" s="168">
        <v>16.065158</v>
      </c>
      <c r="Y50" s="168">
        <v>16.237065000000001</v>
      </c>
      <c r="Z50" s="168">
        <v>16.355803999999999</v>
      </c>
      <c r="AA50" s="168">
        <v>16.201063999999999</v>
      </c>
      <c r="AB50" s="168">
        <v>14.79318</v>
      </c>
      <c r="AC50" s="168">
        <v>16.985194</v>
      </c>
      <c r="AD50" s="168">
        <v>17.840934000000001</v>
      </c>
      <c r="AE50" s="168">
        <v>18.449162000000001</v>
      </c>
      <c r="AF50" s="168">
        <v>18.999732000000002</v>
      </c>
      <c r="AG50" s="168">
        <v>18.821871000000002</v>
      </c>
      <c r="AH50" s="168">
        <v>18.589290999999999</v>
      </c>
      <c r="AI50" s="168">
        <v>17.813500000000001</v>
      </c>
      <c r="AJ50" s="168">
        <v>17.698678000000001</v>
      </c>
      <c r="AK50" s="168">
        <v>18.063067</v>
      </c>
      <c r="AL50" s="168">
        <v>18.000257999999999</v>
      </c>
      <c r="AM50" s="168">
        <v>16.884741000000002</v>
      </c>
      <c r="AN50" s="168">
        <v>17.518035999999999</v>
      </c>
      <c r="AO50" s="168">
        <v>18.182839000000001</v>
      </c>
      <c r="AP50" s="168">
        <v>18.4023</v>
      </c>
      <c r="AQ50" s="168">
        <v>18.963322999999999</v>
      </c>
      <c r="AR50" s="168">
        <v>19.130033000000001</v>
      </c>
      <c r="AS50" s="168">
        <v>18.854386999999999</v>
      </c>
      <c r="AT50" s="168">
        <v>19.119451999999999</v>
      </c>
      <c r="AU50" s="168">
        <v>18.749634</v>
      </c>
      <c r="AV50" s="168">
        <v>18.232194</v>
      </c>
      <c r="AW50" s="168">
        <v>18.623833999999999</v>
      </c>
      <c r="AX50" s="168">
        <v>17.677872000000001</v>
      </c>
      <c r="AY50" s="168">
        <v>17.068418999999999</v>
      </c>
      <c r="AZ50" s="168">
        <v>17.478822999999998</v>
      </c>
      <c r="BA50" s="168">
        <v>18.170065999999998</v>
      </c>
      <c r="BB50" s="168">
        <v>18.498434</v>
      </c>
      <c r="BC50" s="168">
        <v>19.074904</v>
      </c>
      <c r="BD50" s="168">
        <v>19.116731999999999</v>
      </c>
      <c r="BE50" s="168">
        <v>19.033194999999999</v>
      </c>
      <c r="BF50" s="168">
        <v>19.207515999999998</v>
      </c>
      <c r="BG50" s="168">
        <v>18.657158635999998</v>
      </c>
      <c r="BH50" s="168">
        <v>17.913467888</v>
      </c>
      <c r="BI50" s="258">
        <v>18.349039999999999</v>
      </c>
      <c r="BJ50" s="258">
        <v>18.856069999999999</v>
      </c>
      <c r="BK50" s="258">
        <v>17.639620000000001</v>
      </c>
      <c r="BL50" s="258">
        <v>17.681329999999999</v>
      </c>
      <c r="BM50" s="258">
        <v>18.46238</v>
      </c>
      <c r="BN50" s="258">
        <v>18.617270000000001</v>
      </c>
      <c r="BO50" s="258">
        <v>19.081379999999999</v>
      </c>
      <c r="BP50" s="258">
        <v>19.57893</v>
      </c>
      <c r="BQ50" s="258">
        <v>19.37576</v>
      </c>
      <c r="BR50" s="258">
        <v>19.567240000000002</v>
      </c>
      <c r="BS50" s="258">
        <v>18.943110000000001</v>
      </c>
      <c r="BT50" s="258">
        <v>18.183910000000001</v>
      </c>
      <c r="BU50" s="258">
        <v>18.17822</v>
      </c>
      <c r="BV50" s="258">
        <v>18.35425</v>
      </c>
      <c r="BX50" s="570"/>
      <c r="BY50" s="570"/>
      <c r="BZ50" s="572"/>
      <c r="CA50" s="571"/>
    </row>
    <row r="51" spans="1:79" s="124" customFormat="1" ht="11.15" customHeight="1" x14ac:dyDescent="0.25">
      <c r="A51" s="48"/>
      <c r="B51" s="123"/>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258"/>
      <c r="BJ51" s="258"/>
      <c r="BK51" s="258"/>
      <c r="BL51" s="258"/>
      <c r="BM51" s="258"/>
      <c r="BN51" s="258"/>
      <c r="BO51" s="258"/>
      <c r="BP51" s="258"/>
      <c r="BQ51" s="258"/>
      <c r="BR51" s="258"/>
      <c r="BS51" s="258"/>
      <c r="BT51" s="258"/>
      <c r="BU51" s="258"/>
      <c r="BV51" s="258"/>
    </row>
    <row r="52" spans="1:79" ht="11.15" customHeight="1" x14ac:dyDescent="0.25">
      <c r="A52" s="48" t="s">
        <v>486</v>
      </c>
      <c r="B52" s="142" t="s">
        <v>390</v>
      </c>
      <c r="C52" s="168">
        <v>1.108708</v>
      </c>
      <c r="D52" s="168">
        <v>1.007071</v>
      </c>
      <c r="E52" s="168">
        <v>1.0383579999999999</v>
      </c>
      <c r="F52" s="168">
        <v>1.0650999999999999</v>
      </c>
      <c r="G52" s="168">
        <v>1.064227</v>
      </c>
      <c r="H52" s="168">
        <v>1.0761670000000001</v>
      </c>
      <c r="I52" s="168">
        <v>1.066033</v>
      </c>
      <c r="J52" s="168">
        <v>1.098679</v>
      </c>
      <c r="K52" s="168">
        <v>1.0174989999999999</v>
      </c>
      <c r="L52" s="168">
        <v>1.0142260000000001</v>
      </c>
      <c r="M52" s="168">
        <v>1.1312009999999999</v>
      </c>
      <c r="N52" s="168">
        <v>1.1334200000000001</v>
      </c>
      <c r="O52" s="168">
        <v>1.128091</v>
      </c>
      <c r="P52" s="168">
        <v>0.94133999999999995</v>
      </c>
      <c r="Q52" s="168">
        <v>0.97412600000000005</v>
      </c>
      <c r="R52" s="168">
        <v>0.77373199999999998</v>
      </c>
      <c r="S52" s="168">
        <v>0.80803000000000003</v>
      </c>
      <c r="T52" s="168">
        <v>0.87066299999999996</v>
      </c>
      <c r="U52" s="168">
        <v>0.92867299999999997</v>
      </c>
      <c r="V52" s="168">
        <v>0.923902</v>
      </c>
      <c r="W52" s="168">
        <v>0.94806299999999999</v>
      </c>
      <c r="X52" s="168">
        <v>0.92428699999999997</v>
      </c>
      <c r="Y52" s="168">
        <v>0.93443200000000004</v>
      </c>
      <c r="Z52" s="168">
        <v>0.91493100000000005</v>
      </c>
      <c r="AA52" s="168">
        <v>0.88864399999999999</v>
      </c>
      <c r="AB52" s="168">
        <v>0.78028500000000001</v>
      </c>
      <c r="AC52" s="168">
        <v>0.86464600000000003</v>
      </c>
      <c r="AD52" s="168">
        <v>0.93716600000000005</v>
      </c>
      <c r="AE52" s="168">
        <v>1.0375490000000001</v>
      </c>
      <c r="AF52" s="168">
        <v>0.95299900000000004</v>
      </c>
      <c r="AG52" s="168">
        <v>0.94864599999999999</v>
      </c>
      <c r="AH52" s="168">
        <v>0.98896799999999996</v>
      </c>
      <c r="AI52" s="168">
        <v>0.93493199999999999</v>
      </c>
      <c r="AJ52" s="168">
        <v>1.0131289999999999</v>
      </c>
      <c r="AK52" s="168">
        <v>1.0127679999999999</v>
      </c>
      <c r="AL52" s="168">
        <v>1.0919380000000001</v>
      </c>
      <c r="AM52" s="168">
        <v>0.98848599999999998</v>
      </c>
      <c r="AN52" s="168">
        <v>0.92403500000000005</v>
      </c>
      <c r="AO52" s="168">
        <v>1.004067</v>
      </c>
      <c r="AP52" s="168">
        <v>1.0501659999999999</v>
      </c>
      <c r="AQ52" s="168">
        <v>1.0867089999999999</v>
      </c>
      <c r="AR52" s="168">
        <v>1.1109009999999999</v>
      </c>
      <c r="AS52" s="168">
        <v>1.100482</v>
      </c>
      <c r="AT52" s="168">
        <v>1.01013</v>
      </c>
      <c r="AU52" s="168">
        <v>1.081998</v>
      </c>
      <c r="AV52" s="168">
        <v>1.0138050000000001</v>
      </c>
      <c r="AW52" s="168">
        <v>1.023299</v>
      </c>
      <c r="AX52" s="168">
        <v>0.98570899999999995</v>
      </c>
      <c r="AY52" s="168">
        <v>1.025968</v>
      </c>
      <c r="AZ52" s="168">
        <v>0.95657099999999995</v>
      </c>
      <c r="BA52" s="168">
        <v>0.91690300000000002</v>
      </c>
      <c r="BB52" s="168">
        <v>1.0124</v>
      </c>
      <c r="BC52" s="168">
        <v>0.94393499999999997</v>
      </c>
      <c r="BD52" s="168">
        <v>1.071264</v>
      </c>
      <c r="BE52" s="168">
        <v>1.0755479999999999</v>
      </c>
      <c r="BF52" s="168">
        <v>1.0746789999999999</v>
      </c>
      <c r="BG52" s="168">
        <v>1.0116712999999999</v>
      </c>
      <c r="BH52" s="168">
        <v>1.0073067</v>
      </c>
      <c r="BI52" s="258">
        <v>1.027188</v>
      </c>
      <c r="BJ52" s="258">
        <v>1.0644009999999999</v>
      </c>
      <c r="BK52" s="258">
        <v>1.0092540000000001</v>
      </c>
      <c r="BL52" s="258">
        <v>0.94944609999999996</v>
      </c>
      <c r="BM52" s="258">
        <v>0.97441900000000004</v>
      </c>
      <c r="BN52" s="258">
        <v>0.9964054</v>
      </c>
      <c r="BO52" s="258">
        <v>1.001711</v>
      </c>
      <c r="BP52" s="258">
        <v>1.0321229999999999</v>
      </c>
      <c r="BQ52" s="258">
        <v>1.024548</v>
      </c>
      <c r="BR52" s="258">
        <v>1.0479369999999999</v>
      </c>
      <c r="BS52" s="258">
        <v>0.9909327</v>
      </c>
      <c r="BT52" s="258">
        <v>0.9725433</v>
      </c>
      <c r="BU52" s="258">
        <v>1.0041709999999999</v>
      </c>
      <c r="BV52" s="258">
        <v>1.0248159999999999</v>
      </c>
    </row>
    <row r="53" spans="1:79" ht="11.15" customHeight="1" x14ac:dyDescent="0.25">
      <c r="A53" s="48"/>
      <c r="B53" s="12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258"/>
      <c r="BJ53" s="258"/>
      <c r="BK53" s="258"/>
      <c r="BL53" s="258"/>
      <c r="BM53" s="258"/>
      <c r="BN53" s="258"/>
      <c r="BO53" s="258"/>
      <c r="BP53" s="258"/>
      <c r="BQ53" s="258"/>
      <c r="BR53" s="258"/>
      <c r="BS53" s="258"/>
      <c r="BT53" s="258"/>
      <c r="BU53" s="258"/>
      <c r="BV53" s="258"/>
    </row>
    <row r="54" spans="1:79" ht="11.15" customHeight="1" x14ac:dyDescent="0.25">
      <c r="A54" s="44"/>
      <c r="B54" s="122" t="s">
        <v>552</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258"/>
      <c r="BJ54" s="258"/>
      <c r="BK54" s="258"/>
      <c r="BL54" s="258"/>
      <c r="BM54" s="258"/>
      <c r="BN54" s="258"/>
      <c r="BO54" s="258"/>
      <c r="BP54" s="258"/>
      <c r="BQ54" s="258"/>
      <c r="BR54" s="258"/>
      <c r="BS54" s="258"/>
      <c r="BT54" s="258"/>
      <c r="BU54" s="258"/>
      <c r="BV54" s="258"/>
    </row>
    <row r="55" spans="1:79" ht="11.15" customHeight="1" x14ac:dyDescent="0.25">
      <c r="A55" s="471" t="s">
        <v>932</v>
      </c>
      <c r="B55" s="472" t="s">
        <v>924</v>
      </c>
      <c r="C55" s="168">
        <v>0.36767699999999998</v>
      </c>
      <c r="D55" s="168">
        <v>0.42875000000000002</v>
      </c>
      <c r="E55" s="168">
        <v>0.62864500000000001</v>
      </c>
      <c r="F55" s="168">
        <v>0.80416699999999997</v>
      </c>
      <c r="G55" s="168">
        <v>0.86735499999999999</v>
      </c>
      <c r="H55" s="168">
        <v>0.85940000000000005</v>
      </c>
      <c r="I55" s="168">
        <v>0.85199999999999998</v>
      </c>
      <c r="J55" s="168">
        <v>0.80619399999999997</v>
      </c>
      <c r="K55" s="168">
        <v>0.61306700000000003</v>
      </c>
      <c r="L55" s="168">
        <v>0.40922599999999998</v>
      </c>
      <c r="M55" s="168">
        <v>0.27229999999999999</v>
      </c>
      <c r="N55" s="168">
        <v>0.34790300000000002</v>
      </c>
      <c r="O55" s="168">
        <v>0.38783800000000002</v>
      </c>
      <c r="P55" s="168">
        <v>0.381241</v>
      </c>
      <c r="Q55" s="168">
        <v>0.621</v>
      </c>
      <c r="R55" s="168">
        <v>0.68279999999999996</v>
      </c>
      <c r="S55" s="168">
        <v>0.67103199999999996</v>
      </c>
      <c r="T55" s="168">
        <v>0.71040000000000003</v>
      </c>
      <c r="U55" s="168">
        <v>0.73216099999999995</v>
      </c>
      <c r="V55" s="168">
        <v>0.712032</v>
      </c>
      <c r="W55" s="168">
        <v>0.55546600000000002</v>
      </c>
      <c r="X55" s="168">
        <v>0.40983799999999998</v>
      </c>
      <c r="Y55" s="168">
        <v>0.33329999999999999</v>
      </c>
      <c r="Z55" s="168">
        <v>0.34696700000000003</v>
      </c>
      <c r="AA55" s="168">
        <v>0.36725799999999997</v>
      </c>
      <c r="AB55" s="168">
        <v>0.34267900000000001</v>
      </c>
      <c r="AC55" s="168">
        <v>0.59422600000000003</v>
      </c>
      <c r="AD55" s="168">
        <v>0.778667</v>
      </c>
      <c r="AE55" s="168">
        <v>0.89974200000000004</v>
      </c>
      <c r="AF55" s="168">
        <v>0.88090000000000002</v>
      </c>
      <c r="AG55" s="168">
        <v>0.84980699999999998</v>
      </c>
      <c r="AH55" s="168">
        <v>0.80548399999999998</v>
      </c>
      <c r="AI55" s="168">
        <v>0.60670000000000002</v>
      </c>
      <c r="AJ55" s="168">
        <v>0.48658099999999999</v>
      </c>
      <c r="AK55" s="168">
        <v>0.38316699999999998</v>
      </c>
      <c r="AL55" s="168">
        <v>0.38809700000000003</v>
      </c>
      <c r="AM55" s="168">
        <v>0.38187100000000002</v>
      </c>
      <c r="AN55" s="168">
        <v>0.45410699999999998</v>
      </c>
      <c r="AO55" s="168">
        <v>0.63132299999999997</v>
      </c>
      <c r="AP55" s="168">
        <v>0.81006699999999998</v>
      </c>
      <c r="AQ55" s="168">
        <v>0.84948400000000002</v>
      </c>
      <c r="AR55" s="168">
        <v>0.86146699999999998</v>
      </c>
      <c r="AS55" s="168">
        <v>0.84690299999999996</v>
      </c>
      <c r="AT55" s="168">
        <v>0.80006500000000003</v>
      </c>
      <c r="AU55" s="168">
        <v>0.61103300000000005</v>
      </c>
      <c r="AV55" s="168">
        <v>0.40428999999999998</v>
      </c>
      <c r="AW55" s="168">
        <v>0.33843299999999998</v>
      </c>
      <c r="AX55" s="168">
        <v>0.33712900000000001</v>
      </c>
      <c r="AY55" s="168">
        <v>0.351742</v>
      </c>
      <c r="AZ55" s="168">
        <v>0.40903600000000001</v>
      </c>
      <c r="BA55" s="168">
        <v>0.63341899999999995</v>
      </c>
      <c r="BB55" s="168">
        <v>0.80549999999999999</v>
      </c>
      <c r="BC55" s="168">
        <v>0.84258100000000002</v>
      </c>
      <c r="BD55" s="168">
        <v>0.84560000000000002</v>
      </c>
      <c r="BE55" s="168">
        <v>0.80961300000000003</v>
      </c>
      <c r="BF55" s="168">
        <v>0.82583899999999999</v>
      </c>
      <c r="BG55" s="168">
        <v>0.61130719</v>
      </c>
      <c r="BH55" s="168">
        <v>0.43047513999999998</v>
      </c>
      <c r="BI55" s="258">
        <v>0.31981910000000002</v>
      </c>
      <c r="BJ55" s="258">
        <v>0.33422239999999998</v>
      </c>
      <c r="BK55" s="258">
        <v>0.35037849999999998</v>
      </c>
      <c r="BL55" s="258">
        <v>0.40794209999999997</v>
      </c>
      <c r="BM55" s="258">
        <v>0.63247310000000001</v>
      </c>
      <c r="BN55" s="258">
        <v>0.78225049999999996</v>
      </c>
      <c r="BO55" s="258">
        <v>0.84171620000000003</v>
      </c>
      <c r="BP55" s="258">
        <v>0.8635256</v>
      </c>
      <c r="BQ55" s="258">
        <v>0.84928459999999995</v>
      </c>
      <c r="BR55" s="258">
        <v>0.8180904</v>
      </c>
      <c r="BS55" s="258">
        <v>0.59831129999999999</v>
      </c>
      <c r="BT55" s="258">
        <v>0.43778820000000002</v>
      </c>
      <c r="BU55" s="258">
        <v>0.3097529</v>
      </c>
      <c r="BV55" s="258">
        <v>0.32487199999999999</v>
      </c>
    </row>
    <row r="56" spans="1:79" ht="11.15" customHeight="1" x14ac:dyDescent="0.25">
      <c r="A56" s="48" t="s">
        <v>735</v>
      </c>
      <c r="B56" s="141" t="s">
        <v>391</v>
      </c>
      <c r="C56" s="168">
        <v>9.7469999999999999</v>
      </c>
      <c r="D56" s="168">
        <v>9.7441790000000008</v>
      </c>
      <c r="E56" s="168">
        <v>10.060226</v>
      </c>
      <c r="F56" s="168">
        <v>10.019567</v>
      </c>
      <c r="G56" s="168">
        <v>10.229419</v>
      </c>
      <c r="H56" s="168">
        <v>10.235799999999999</v>
      </c>
      <c r="I56" s="168">
        <v>10.240226</v>
      </c>
      <c r="J56" s="168">
        <v>10.436935999999999</v>
      </c>
      <c r="K56" s="168">
        <v>9.9161330000000003</v>
      </c>
      <c r="L56" s="168">
        <v>10.258645</v>
      </c>
      <c r="M56" s="168">
        <v>10.228866999999999</v>
      </c>
      <c r="N56" s="168">
        <v>9.9917099999999994</v>
      </c>
      <c r="O56" s="168">
        <v>9.6259669999999993</v>
      </c>
      <c r="P56" s="168">
        <v>9.7424130000000009</v>
      </c>
      <c r="Q56" s="168">
        <v>8.5758379999999992</v>
      </c>
      <c r="R56" s="168">
        <v>6.3654000000000002</v>
      </c>
      <c r="S56" s="168">
        <v>7.476451</v>
      </c>
      <c r="T56" s="168">
        <v>8.7479659999999999</v>
      </c>
      <c r="U56" s="168">
        <v>9.0260960000000008</v>
      </c>
      <c r="V56" s="168">
        <v>9.3119029999999992</v>
      </c>
      <c r="W56" s="168">
        <v>9.0901329999999998</v>
      </c>
      <c r="X56" s="168">
        <v>9.2523540000000004</v>
      </c>
      <c r="Y56" s="168">
        <v>8.8832000000000004</v>
      </c>
      <c r="Z56" s="168">
        <v>8.8092900000000007</v>
      </c>
      <c r="AA56" s="168">
        <v>8.5226450000000007</v>
      </c>
      <c r="AB56" s="168">
        <v>8.395429</v>
      </c>
      <c r="AC56" s="168">
        <v>9.2858389999999993</v>
      </c>
      <c r="AD56" s="168">
        <v>9.6438000000000006</v>
      </c>
      <c r="AE56" s="168">
        <v>9.8739679999999996</v>
      </c>
      <c r="AF56" s="168">
        <v>9.9609330000000007</v>
      </c>
      <c r="AG56" s="168">
        <v>9.9340969999999995</v>
      </c>
      <c r="AH56" s="168">
        <v>9.86571</v>
      </c>
      <c r="AI56" s="168">
        <v>9.6864000000000008</v>
      </c>
      <c r="AJ56" s="168">
        <v>9.6977100000000007</v>
      </c>
      <c r="AK56" s="168">
        <v>9.7314670000000003</v>
      </c>
      <c r="AL56" s="168">
        <v>9.6662579999999991</v>
      </c>
      <c r="AM56" s="168">
        <v>8.7581939999999996</v>
      </c>
      <c r="AN56" s="168">
        <v>9.3725710000000007</v>
      </c>
      <c r="AO56" s="168">
        <v>9.5245809999999995</v>
      </c>
      <c r="AP56" s="168">
        <v>9.5468329999999995</v>
      </c>
      <c r="AQ56" s="168">
        <v>9.8254190000000001</v>
      </c>
      <c r="AR56" s="168">
        <v>9.8343000000000007</v>
      </c>
      <c r="AS56" s="168">
        <v>9.5799029999999998</v>
      </c>
      <c r="AT56" s="168">
        <v>9.8724519999999991</v>
      </c>
      <c r="AU56" s="168">
        <v>9.7598669999999998</v>
      </c>
      <c r="AV56" s="168">
        <v>9.6538389999999996</v>
      </c>
      <c r="AW56" s="168">
        <v>9.6821000000000002</v>
      </c>
      <c r="AX56" s="168">
        <v>9.4153549999999999</v>
      </c>
      <c r="AY56" s="168">
        <v>8.9342579999999998</v>
      </c>
      <c r="AZ56" s="168">
        <v>9.3062500000000004</v>
      </c>
      <c r="BA56" s="168">
        <v>9.6000650000000007</v>
      </c>
      <c r="BB56" s="168">
        <v>9.6806330000000003</v>
      </c>
      <c r="BC56" s="168">
        <v>9.8689999999999998</v>
      </c>
      <c r="BD56" s="168">
        <v>9.9439329999999995</v>
      </c>
      <c r="BE56" s="168">
        <v>9.8264519999999997</v>
      </c>
      <c r="BF56" s="168">
        <v>9.9070970000000003</v>
      </c>
      <c r="BG56" s="168">
        <v>9.6537666666999993</v>
      </c>
      <c r="BH56" s="168">
        <v>9.6486827419000001</v>
      </c>
      <c r="BI56" s="258">
        <v>9.6304169999999996</v>
      </c>
      <c r="BJ56" s="258">
        <v>9.8336790000000001</v>
      </c>
      <c r="BK56" s="258">
        <v>9.0557780000000001</v>
      </c>
      <c r="BL56" s="258">
        <v>9.4110220000000009</v>
      </c>
      <c r="BM56" s="258">
        <v>9.7326960000000007</v>
      </c>
      <c r="BN56" s="258">
        <v>9.527552</v>
      </c>
      <c r="BO56" s="258">
        <v>9.6580729999999999</v>
      </c>
      <c r="BP56" s="258">
        <v>10.060930000000001</v>
      </c>
      <c r="BQ56" s="258">
        <v>9.7254900000000006</v>
      </c>
      <c r="BR56" s="258">
        <v>10.00671</v>
      </c>
      <c r="BS56" s="258">
        <v>9.8306900000000006</v>
      </c>
      <c r="BT56" s="258">
        <v>9.6265250000000009</v>
      </c>
      <c r="BU56" s="258">
        <v>9.4994300000000003</v>
      </c>
      <c r="BV56" s="258">
        <v>9.4607670000000006</v>
      </c>
    </row>
    <row r="57" spans="1:79" ht="11.15" customHeight="1" x14ac:dyDescent="0.25">
      <c r="A57" s="48" t="s">
        <v>736</v>
      </c>
      <c r="B57" s="141" t="s">
        <v>392</v>
      </c>
      <c r="C57" s="168">
        <v>1.7710319999999999</v>
      </c>
      <c r="D57" s="168">
        <v>1.6893929999999999</v>
      </c>
      <c r="E57" s="168">
        <v>1.7279679999999999</v>
      </c>
      <c r="F57" s="168">
        <v>1.7276</v>
      </c>
      <c r="G57" s="168">
        <v>1.7285809999999999</v>
      </c>
      <c r="H57" s="168">
        <v>1.8825670000000001</v>
      </c>
      <c r="I57" s="168">
        <v>1.922323</v>
      </c>
      <c r="J57" s="168">
        <v>1.924258</v>
      </c>
      <c r="K57" s="168">
        <v>1.7987</v>
      </c>
      <c r="L57" s="168">
        <v>1.6533869999999999</v>
      </c>
      <c r="M57" s="168">
        <v>1.833467</v>
      </c>
      <c r="N57" s="168">
        <v>1.8900319999999999</v>
      </c>
      <c r="O57" s="168">
        <v>1.854419</v>
      </c>
      <c r="P57" s="168">
        <v>1.666344</v>
      </c>
      <c r="Q57" s="168">
        <v>1.3592580000000001</v>
      </c>
      <c r="R57" s="168">
        <v>0.61903300000000006</v>
      </c>
      <c r="S57" s="168">
        <v>0.50541899999999995</v>
      </c>
      <c r="T57" s="168">
        <v>0.73313300000000003</v>
      </c>
      <c r="U57" s="168">
        <v>0.83570900000000004</v>
      </c>
      <c r="V57" s="168">
        <v>0.85099999999999998</v>
      </c>
      <c r="W57" s="168">
        <v>0.79949999999999999</v>
      </c>
      <c r="X57" s="168">
        <v>0.82125800000000004</v>
      </c>
      <c r="Y57" s="168">
        <v>1.0617000000000001</v>
      </c>
      <c r="Z57" s="168">
        <v>1.1251930000000001</v>
      </c>
      <c r="AA57" s="168">
        <v>1.2263550000000001</v>
      </c>
      <c r="AB57" s="168">
        <v>0.94914299999999996</v>
      </c>
      <c r="AC57" s="168">
        <v>1.101</v>
      </c>
      <c r="AD57" s="168">
        <v>1.2626329999999999</v>
      </c>
      <c r="AE57" s="168">
        <v>1.308065</v>
      </c>
      <c r="AF57" s="168">
        <v>1.3831329999999999</v>
      </c>
      <c r="AG57" s="168">
        <v>1.423387</v>
      </c>
      <c r="AH57" s="168">
        <v>1.4352579999999999</v>
      </c>
      <c r="AI57" s="168">
        <v>1.355667</v>
      </c>
      <c r="AJ57" s="168">
        <v>1.321097</v>
      </c>
      <c r="AK57" s="168">
        <v>1.423567</v>
      </c>
      <c r="AL57" s="168">
        <v>1.5121290000000001</v>
      </c>
      <c r="AM57" s="168">
        <v>1.516548</v>
      </c>
      <c r="AN57" s="168">
        <v>1.503679</v>
      </c>
      <c r="AO57" s="168">
        <v>1.4359360000000001</v>
      </c>
      <c r="AP57" s="168">
        <v>1.699233</v>
      </c>
      <c r="AQ57" s="168">
        <v>1.740677</v>
      </c>
      <c r="AR57" s="168">
        <v>1.6862330000000001</v>
      </c>
      <c r="AS57" s="168">
        <v>1.7235480000000001</v>
      </c>
      <c r="AT57" s="168">
        <v>1.6833229999999999</v>
      </c>
      <c r="AU57" s="168">
        <v>1.6012</v>
      </c>
      <c r="AV57" s="168">
        <v>1.567839</v>
      </c>
      <c r="AW57" s="168">
        <v>1.6588000000000001</v>
      </c>
      <c r="AX57" s="168">
        <v>1.5615159999999999</v>
      </c>
      <c r="AY57" s="168">
        <v>1.623097</v>
      </c>
      <c r="AZ57" s="168">
        <v>1.565536</v>
      </c>
      <c r="BA57" s="168">
        <v>1.6792579999999999</v>
      </c>
      <c r="BB57" s="168">
        <v>1.7016</v>
      </c>
      <c r="BC57" s="168">
        <v>1.6905159999999999</v>
      </c>
      <c r="BD57" s="168">
        <v>1.779766</v>
      </c>
      <c r="BE57" s="168">
        <v>1.779774</v>
      </c>
      <c r="BF57" s="168">
        <v>1.8237099999999999</v>
      </c>
      <c r="BG57" s="168">
        <v>1.7655000000000001</v>
      </c>
      <c r="BH57" s="168">
        <v>1.5877559676999999</v>
      </c>
      <c r="BI57" s="258">
        <v>1.6495150000000001</v>
      </c>
      <c r="BJ57" s="258">
        <v>1.725128</v>
      </c>
      <c r="BK57" s="258">
        <v>1.705395</v>
      </c>
      <c r="BL57" s="258">
        <v>1.654738</v>
      </c>
      <c r="BM57" s="258">
        <v>1.6852229999999999</v>
      </c>
      <c r="BN57" s="258">
        <v>1.7371620000000001</v>
      </c>
      <c r="BO57" s="258">
        <v>1.770035</v>
      </c>
      <c r="BP57" s="258">
        <v>1.7417739999999999</v>
      </c>
      <c r="BQ57" s="258">
        <v>1.8641319999999999</v>
      </c>
      <c r="BR57" s="258">
        <v>1.8569960000000001</v>
      </c>
      <c r="BS57" s="258">
        <v>1.7690269999999999</v>
      </c>
      <c r="BT57" s="258">
        <v>1.6506190000000001</v>
      </c>
      <c r="BU57" s="258">
        <v>1.726234</v>
      </c>
      <c r="BV57" s="258">
        <v>1.7690630000000001</v>
      </c>
    </row>
    <row r="58" spans="1:79" ht="11.15" customHeight="1" x14ac:dyDescent="0.25">
      <c r="A58" s="48" t="s">
        <v>737</v>
      </c>
      <c r="B58" s="141" t="s">
        <v>393</v>
      </c>
      <c r="C58" s="168">
        <v>5.2495159999999998</v>
      </c>
      <c r="D58" s="168">
        <v>4.9046789999999998</v>
      </c>
      <c r="E58" s="168">
        <v>4.9684189999999999</v>
      </c>
      <c r="F58" s="168">
        <v>5.0591999999999997</v>
      </c>
      <c r="G58" s="168">
        <v>5.2117100000000001</v>
      </c>
      <c r="H58" s="168">
        <v>5.3506999999999998</v>
      </c>
      <c r="I58" s="168">
        <v>5.2458070000000001</v>
      </c>
      <c r="J58" s="168">
        <v>5.2664840000000002</v>
      </c>
      <c r="K58" s="168">
        <v>5.0350000000000001</v>
      </c>
      <c r="L58" s="168">
        <v>4.7939360000000004</v>
      </c>
      <c r="M58" s="168">
        <v>5.2310999999999996</v>
      </c>
      <c r="N58" s="168">
        <v>5.3094190000000001</v>
      </c>
      <c r="O58" s="168">
        <v>5.0865479999999996</v>
      </c>
      <c r="P58" s="168">
        <v>4.812862</v>
      </c>
      <c r="Q58" s="168">
        <v>4.9529350000000001</v>
      </c>
      <c r="R58" s="168">
        <v>5.0788000000000002</v>
      </c>
      <c r="S58" s="168">
        <v>4.8181609999999999</v>
      </c>
      <c r="T58" s="168">
        <v>4.5796659999999996</v>
      </c>
      <c r="U58" s="168">
        <v>4.8427410000000002</v>
      </c>
      <c r="V58" s="168">
        <v>4.8227409999999997</v>
      </c>
      <c r="W58" s="168">
        <v>4.4935</v>
      </c>
      <c r="X58" s="168">
        <v>4.204161</v>
      </c>
      <c r="Y58" s="168">
        <v>4.5220000000000002</v>
      </c>
      <c r="Z58" s="168">
        <v>4.6329029999999998</v>
      </c>
      <c r="AA58" s="168">
        <v>4.5601609999999999</v>
      </c>
      <c r="AB58" s="168">
        <v>3.7819639999999999</v>
      </c>
      <c r="AC58" s="168">
        <v>4.5192579999999998</v>
      </c>
      <c r="AD58" s="168">
        <v>4.5959329999999996</v>
      </c>
      <c r="AE58" s="168">
        <v>4.7450000000000001</v>
      </c>
      <c r="AF58" s="168">
        <v>4.9805000000000001</v>
      </c>
      <c r="AG58" s="168">
        <v>4.8559029999999996</v>
      </c>
      <c r="AH58" s="168">
        <v>4.7416130000000001</v>
      </c>
      <c r="AI58" s="168">
        <v>4.555167</v>
      </c>
      <c r="AJ58" s="168">
        <v>4.727258</v>
      </c>
      <c r="AK58" s="168">
        <v>4.9502329999999999</v>
      </c>
      <c r="AL58" s="168">
        <v>4.9262259999999998</v>
      </c>
      <c r="AM58" s="168">
        <v>4.6704189999999999</v>
      </c>
      <c r="AN58" s="168">
        <v>4.6821429999999999</v>
      </c>
      <c r="AO58" s="168">
        <v>5.0040969999999998</v>
      </c>
      <c r="AP58" s="168">
        <v>4.835267</v>
      </c>
      <c r="AQ58" s="168">
        <v>4.9879030000000002</v>
      </c>
      <c r="AR58" s="168">
        <v>5.1965000000000003</v>
      </c>
      <c r="AS58" s="168">
        <v>5.1244839999999998</v>
      </c>
      <c r="AT58" s="168">
        <v>5.1423870000000003</v>
      </c>
      <c r="AU58" s="168">
        <v>5.1832330000000004</v>
      </c>
      <c r="AV58" s="168">
        <v>5.0771610000000003</v>
      </c>
      <c r="AW58" s="168">
        <v>5.3384</v>
      </c>
      <c r="AX58" s="168">
        <v>4.872871</v>
      </c>
      <c r="AY58" s="168">
        <v>4.70329</v>
      </c>
      <c r="AZ58" s="168">
        <v>4.695964</v>
      </c>
      <c r="BA58" s="168">
        <v>4.6852580000000001</v>
      </c>
      <c r="BB58" s="168">
        <v>4.7567329999999997</v>
      </c>
      <c r="BC58" s="168">
        <v>4.9663550000000001</v>
      </c>
      <c r="BD58" s="168">
        <v>4.9963329999999999</v>
      </c>
      <c r="BE58" s="168">
        <v>4.9936449999999999</v>
      </c>
      <c r="BF58" s="168">
        <v>5.0369359999999999</v>
      </c>
      <c r="BG58" s="168">
        <v>4.9150666666999996</v>
      </c>
      <c r="BH58" s="168">
        <v>4.7229304838999999</v>
      </c>
      <c r="BI58" s="258">
        <v>5.0880359999999998</v>
      </c>
      <c r="BJ58" s="258">
        <v>5.2887829999999996</v>
      </c>
      <c r="BK58" s="258">
        <v>4.9220680000000003</v>
      </c>
      <c r="BL58" s="258">
        <v>4.6635869999999997</v>
      </c>
      <c r="BM58" s="258">
        <v>4.8446100000000003</v>
      </c>
      <c r="BN58" s="258">
        <v>4.9337260000000001</v>
      </c>
      <c r="BO58" s="258">
        <v>5.110188</v>
      </c>
      <c r="BP58" s="258">
        <v>5.1894580000000001</v>
      </c>
      <c r="BQ58" s="258">
        <v>5.1461490000000003</v>
      </c>
      <c r="BR58" s="258">
        <v>5.1161060000000003</v>
      </c>
      <c r="BS58" s="258">
        <v>4.9973789999999996</v>
      </c>
      <c r="BT58" s="258">
        <v>4.8279709999999998</v>
      </c>
      <c r="BU58" s="258">
        <v>5.0343770000000001</v>
      </c>
      <c r="BV58" s="258">
        <v>5.1596380000000002</v>
      </c>
      <c r="BX58" s="570"/>
      <c r="BY58" s="570"/>
      <c r="BZ58" s="570"/>
      <c r="CA58" s="571"/>
    </row>
    <row r="59" spans="1:79" ht="11.15" customHeight="1" x14ac:dyDescent="0.25">
      <c r="A59" s="48" t="s">
        <v>738</v>
      </c>
      <c r="B59" s="141" t="s">
        <v>394</v>
      </c>
      <c r="C59" s="168">
        <v>0.39780700000000002</v>
      </c>
      <c r="D59" s="168">
        <v>0.30896400000000002</v>
      </c>
      <c r="E59" s="168">
        <v>0.35735499999999998</v>
      </c>
      <c r="F59" s="168">
        <v>0.38896700000000001</v>
      </c>
      <c r="G59" s="168">
        <v>0.36348399999999997</v>
      </c>
      <c r="H59" s="168">
        <v>0.42993300000000001</v>
      </c>
      <c r="I59" s="168">
        <v>0.389903</v>
      </c>
      <c r="J59" s="168">
        <v>0.40954800000000002</v>
      </c>
      <c r="K59" s="168">
        <v>0.38279999999999997</v>
      </c>
      <c r="L59" s="168">
        <v>0.33996799999999999</v>
      </c>
      <c r="M59" s="168">
        <v>0.313633</v>
      </c>
      <c r="N59" s="168">
        <v>0.24909700000000001</v>
      </c>
      <c r="O59" s="168">
        <v>0.225741</v>
      </c>
      <c r="P59" s="168">
        <v>0.25103399999999998</v>
      </c>
      <c r="Q59" s="168">
        <v>0.240871</v>
      </c>
      <c r="R59" s="168">
        <v>0.13856599999999999</v>
      </c>
      <c r="S59" s="168">
        <v>0.14274100000000001</v>
      </c>
      <c r="T59" s="168">
        <v>0.2384</v>
      </c>
      <c r="U59" s="168">
        <v>0.21867700000000001</v>
      </c>
      <c r="V59" s="168">
        <v>0.19267699999999999</v>
      </c>
      <c r="W59" s="168">
        <v>0.16733300000000001</v>
      </c>
      <c r="X59" s="168">
        <v>0.14751600000000001</v>
      </c>
      <c r="Y59" s="168">
        <v>0.1532</v>
      </c>
      <c r="Z59" s="168">
        <v>0.145677</v>
      </c>
      <c r="AA59" s="168">
        <v>0.178871</v>
      </c>
      <c r="AB59" s="168">
        <v>0.18767900000000001</v>
      </c>
      <c r="AC59" s="168">
        <v>0.223774</v>
      </c>
      <c r="AD59" s="168">
        <v>0.18713299999999999</v>
      </c>
      <c r="AE59" s="168">
        <v>0.209452</v>
      </c>
      <c r="AF59" s="168">
        <v>0.2293</v>
      </c>
      <c r="AG59" s="168">
        <v>0.24516099999999999</v>
      </c>
      <c r="AH59" s="168">
        <v>0.231097</v>
      </c>
      <c r="AI59" s="168">
        <v>0.18490000000000001</v>
      </c>
      <c r="AJ59" s="168">
        <v>0.22225800000000001</v>
      </c>
      <c r="AK59" s="168">
        <v>0.24640000000000001</v>
      </c>
      <c r="AL59" s="168">
        <v>0.21035499999999999</v>
      </c>
      <c r="AM59" s="168">
        <v>0.27035500000000001</v>
      </c>
      <c r="AN59" s="168">
        <v>0.22800000000000001</v>
      </c>
      <c r="AO59" s="168">
        <v>0.30058099999999999</v>
      </c>
      <c r="AP59" s="168">
        <v>0.23169999999999999</v>
      </c>
      <c r="AQ59" s="168">
        <v>0.24512900000000001</v>
      </c>
      <c r="AR59" s="168">
        <v>0.20536699999999999</v>
      </c>
      <c r="AS59" s="168">
        <v>0.217387</v>
      </c>
      <c r="AT59" s="168">
        <v>0.27419399999999999</v>
      </c>
      <c r="AU59" s="168">
        <v>0.29573300000000002</v>
      </c>
      <c r="AV59" s="168">
        <v>0.25316100000000002</v>
      </c>
      <c r="AW59" s="168">
        <v>0.21890000000000001</v>
      </c>
      <c r="AX59" s="168">
        <v>0.27238699999999999</v>
      </c>
      <c r="AY59" s="168">
        <v>0.26151600000000003</v>
      </c>
      <c r="AZ59" s="168">
        <v>0.27600000000000002</v>
      </c>
      <c r="BA59" s="168">
        <v>0.27609699999999998</v>
      </c>
      <c r="BB59" s="168">
        <v>0.2873</v>
      </c>
      <c r="BC59" s="168">
        <v>0.27777400000000002</v>
      </c>
      <c r="BD59" s="168">
        <v>0.22986599999999999</v>
      </c>
      <c r="BE59" s="168">
        <v>0.264484</v>
      </c>
      <c r="BF59" s="168">
        <v>0.26928999999999997</v>
      </c>
      <c r="BG59" s="168">
        <v>0.27756666667000002</v>
      </c>
      <c r="BH59" s="168">
        <v>0.25382100000000002</v>
      </c>
      <c r="BI59" s="258">
        <v>0.26448389999999999</v>
      </c>
      <c r="BJ59" s="258">
        <v>0.25062519999999999</v>
      </c>
      <c r="BK59" s="258">
        <v>0.28072540000000001</v>
      </c>
      <c r="BL59" s="258">
        <v>0.19395809999999999</v>
      </c>
      <c r="BM59" s="258">
        <v>0.23335410000000001</v>
      </c>
      <c r="BN59" s="258">
        <v>0.218809</v>
      </c>
      <c r="BO59" s="258">
        <v>0.20985129999999999</v>
      </c>
      <c r="BP59" s="258">
        <v>0.2088951</v>
      </c>
      <c r="BQ59" s="258">
        <v>0.24221500000000001</v>
      </c>
      <c r="BR59" s="258">
        <v>0.25943460000000002</v>
      </c>
      <c r="BS59" s="258">
        <v>0.24496589999999999</v>
      </c>
      <c r="BT59" s="258">
        <v>0.2479932</v>
      </c>
      <c r="BU59" s="258">
        <v>0.17275860000000001</v>
      </c>
      <c r="BV59" s="258">
        <v>0.1932884</v>
      </c>
    </row>
    <row r="60" spans="1:79" ht="11.15" customHeight="1" x14ac:dyDescent="0.25">
      <c r="A60" s="48" t="s">
        <v>739</v>
      </c>
      <c r="B60" s="472" t="s">
        <v>933</v>
      </c>
      <c r="C60" s="168">
        <v>2.4483869999999999</v>
      </c>
      <c r="D60" s="168">
        <v>2.3031419999999998</v>
      </c>
      <c r="E60" s="168">
        <v>2.3227120000000001</v>
      </c>
      <c r="F60" s="168">
        <v>2.3742320000000001</v>
      </c>
      <c r="G60" s="168">
        <v>2.3624839999999998</v>
      </c>
      <c r="H60" s="168">
        <v>2.453967</v>
      </c>
      <c r="I60" s="168">
        <v>2.6321300000000001</v>
      </c>
      <c r="J60" s="168">
        <v>2.6128079999999998</v>
      </c>
      <c r="K60" s="168">
        <v>2.4535330000000002</v>
      </c>
      <c r="L60" s="168">
        <v>2.3083550000000002</v>
      </c>
      <c r="M60" s="168">
        <v>2.4489000000000001</v>
      </c>
      <c r="N60" s="168">
        <v>2.5888710000000001</v>
      </c>
      <c r="O60" s="168">
        <v>2.485608</v>
      </c>
      <c r="P60" s="168">
        <v>2.4087890000000001</v>
      </c>
      <c r="Q60" s="168">
        <v>2.3289960000000001</v>
      </c>
      <c r="R60" s="168">
        <v>2.1066980000000002</v>
      </c>
      <c r="S60" s="168">
        <v>2.117448</v>
      </c>
      <c r="T60" s="168">
        <v>2.204996</v>
      </c>
      <c r="U60" s="168">
        <v>2.3503509999999999</v>
      </c>
      <c r="V60" s="168">
        <v>2.2820939999999998</v>
      </c>
      <c r="W60" s="168">
        <v>2.2138620000000002</v>
      </c>
      <c r="X60" s="168">
        <v>2.154318</v>
      </c>
      <c r="Y60" s="168">
        <v>2.2180970000000002</v>
      </c>
      <c r="Z60" s="168">
        <v>2.2107049999999999</v>
      </c>
      <c r="AA60" s="168">
        <v>2.2344179999999998</v>
      </c>
      <c r="AB60" s="168">
        <v>1.916571</v>
      </c>
      <c r="AC60" s="168">
        <v>2.1257429999999999</v>
      </c>
      <c r="AD60" s="168">
        <v>2.3099340000000002</v>
      </c>
      <c r="AE60" s="168">
        <v>2.4504839999999999</v>
      </c>
      <c r="AF60" s="168">
        <v>2.5179649999999998</v>
      </c>
      <c r="AG60" s="168">
        <v>2.4621620000000002</v>
      </c>
      <c r="AH60" s="168">
        <v>2.4990969999999999</v>
      </c>
      <c r="AI60" s="168">
        <v>2.3595980000000001</v>
      </c>
      <c r="AJ60" s="168">
        <v>2.2569029999999999</v>
      </c>
      <c r="AK60" s="168">
        <v>2.3410009999999999</v>
      </c>
      <c r="AL60" s="168">
        <v>2.3891309999999999</v>
      </c>
      <c r="AM60" s="168">
        <v>2.2758400000000001</v>
      </c>
      <c r="AN60" s="168">
        <v>2.2015709999999999</v>
      </c>
      <c r="AO60" s="168">
        <v>2.2903880000000001</v>
      </c>
      <c r="AP60" s="168">
        <v>2.3293659999999998</v>
      </c>
      <c r="AQ60" s="168">
        <v>2.4014199999999999</v>
      </c>
      <c r="AR60" s="168">
        <v>2.4570669999999999</v>
      </c>
      <c r="AS60" s="168">
        <v>2.4626440000000001</v>
      </c>
      <c r="AT60" s="168">
        <v>2.3571610000000001</v>
      </c>
      <c r="AU60" s="168">
        <v>2.380566</v>
      </c>
      <c r="AV60" s="168">
        <v>2.2897090000000002</v>
      </c>
      <c r="AW60" s="168">
        <v>2.4104999999999999</v>
      </c>
      <c r="AX60" s="168">
        <v>2.204323</v>
      </c>
      <c r="AY60" s="168">
        <v>2.2204839999999999</v>
      </c>
      <c r="AZ60" s="168">
        <v>2.1826080000000001</v>
      </c>
      <c r="BA60" s="168">
        <v>2.212872</v>
      </c>
      <c r="BB60" s="168">
        <v>2.2790680000000001</v>
      </c>
      <c r="BC60" s="168">
        <v>2.3726129999999999</v>
      </c>
      <c r="BD60" s="168">
        <v>2.3924979999999998</v>
      </c>
      <c r="BE60" s="168">
        <v>2.4347750000000001</v>
      </c>
      <c r="BF60" s="168">
        <v>2.4193229999999999</v>
      </c>
      <c r="BG60" s="168">
        <v>2.4456227462000002</v>
      </c>
      <c r="BH60" s="168">
        <v>2.2771092547</v>
      </c>
      <c r="BI60" s="258">
        <v>2.4239579999999998</v>
      </c>
      <c r="BJ60" s="258">
        <v>2.4880360000000001</v>
      </c>
      <c r="BK60" s="258">
        <v>2.3345259999999999</v>
      </c>
      <c r="BL60" s="258">
        <v>2.299525</v>
      </c>
      <c r="BM60" s="258">
        <v>2.3084440000000002</v>
      </c>
      <c r="BN60" s="258">
        <v>2.4141720000000002</v>
      </c>
      <c r="BO60" s="258">
        <v>2.4932240000000001</v>
      </c>
      <c r="BP60" s="258">
        <v>2.5464699999999998</v>
      </c>
      <c r="BQ60" s="258">
        <v>2.5730330000000001</v>
      </c>
      <c r="BR60" s="258">
        <v>2.5578400000000001</v>
      </c>
      <c r="BS60" s="258">
        <v>2.4936729999999998</v>
      </c>
      <c r="BT60" s="258">
        <v>2.3655569999999999</v>
      </c>
      <c r="BU60" s="258">
        <v>2.4398420000000001</v>
      </c>
      <c r="BV60" s="258">
        <v>2.4714390000000002</v>
      </c>
    </row>
    <row r="61" spans="1:79" ht="11.15" customHeight="1" x14ac:dyDescent="0.25">
      <c r="A61" s="48" t="s">
        <v>740</v>
      </c>
      <c r="B61" s="141" t="s">
        <v>553</v>
      </c>
      <c r="C61" s="168">
        <v>19.981418999999999</v>
      </c>
      <c r="D61" s="168">
        <v>19.379107000000001</v>
      </c>
      <c r="E61" s="168">
        <v>20.065325000000001</v>
      </c>
      <c r="F61" s="168">
        <v>20.373733000000001</v>
      </c>
      <c r="G61" s="168">
        <v>20.763033</v>
      </c>
      <c r="H61" s="168">
        <v>21.212367</v>
      </c>
      <c r="I61" s="168">
        <v>21.282388999999998</v>
      </c>
      <c r="J61" s="168">
        <v>21.456227999999999</v>
      </c>
      <c r="K61" s="168">
        <v>20.199233</v>
      </c>
      <c r="L61" s="168">
        <v>19.763517</v>
      </c>
      <c r="M61" s="168">
        <v>20.328267</v>
      </c>
      <c r="N61" s="168">
        <v>20.377032</v>
      </c>
      <c r="O61" s="168">
        <v>19.666121</v>
      </c>
      <c r="P61" s="168">
        <v>19.262682999999999</v>
      </c>
      <c r="Q61" s="168">
        <v>18.078897999999999</v>
      </c>
      <c r="R61" s="168">
        <v>14.991296999999999</v>
      </c>
      <c r="S61" s="168">
        <v>15.731252</v>
      </c>
      <c r="T61" s="168">
        <v>17.214561</v>
      </c>
      <c r="U61" s="168">
        <v>18.005735000000001</v>
      </c>
      <c r="V61" s="168">
        <v>18.172446999999998</v>
      </c>
      <c r="W61" s="168">
        <v>17.319794000000002</v>
      </c>
      <c r="X61" s="168">
        <v>16.989445</v>
      </c>
      <c r="Y61" s="168">
        <v>17.171496999999999</v>
      </c>
      <c r="Z61" s="168">
        <v>17.270734999999998</v>
      </c>
      <c r="AA61" s="168">
        <v>17.089708000000002</v>
      </c>
      <c r="AB61" s="168">
        <v>15.573465000000001</v>
      </c>
      <c r="AC61" s="168">
        <v>17.84984</v>
      </c>
      <c r="AD61" s="168">
        <v>18.778099999999998</v>
      </c>
      <c r="AE61" s="168">
        <v>19.486711</v>
      </c>
      <c r="AF61" s="168">
        <v>19.952731</v>
      </c>
      <c r="AG61" s="168">
        <v>19.770517000000002</v>
      </c>
      <c r="AH61" s="168">
        <v>19.578258999999999</v>
      </c>
      <c r="AI61" s="168">
        <v>18.748432000000001</v>
      </c>
      <c r="AJ61" s="168">
        <v>18.711807</v>
      </c>
      <c r="AK61" s="168">
        <v>19.075835000000001</v>
      </c>
      <c r="AL61" s="168">
        <v>19.092196000000001</v>
      </c>
      <c r="AM61" s="168">
        <v>17.873227</v>
      </c>
      <c r="AN61" s="168">
        <v>18.442070999999999</v>
      </c>
      <c r="AO61" s="168">
        <v>19.186906</v>
      </c>
      <c r="AP61" s="168">
        <v>19.452466000000001</v>
      </c>
      <c r="AQ61" s="168">
        <v>20.050032000000002</v>
      </c>
      <c r="AR61" s="168">
        <v>20.240933999999999</v>
      </c>
      <c r="AS61" s="168">
        <v>19.954868999999999</v>
      </c>
      <c r="AT61" s="168">
        <v>20.129581999999999</v>
      </c>
      <c r="AU61" s="168">
        <v>19.831631999999999</v>
      </c>
      <c r="AV61" s="168">
        <v>19.245999000000001</v>
      </c>
      <c r="AW61" s="168">
        <v>19.647133</v>
      </c>
      <c r="AX61" s="168">
        <v>18.663581000000001</v>
      </c>
      <c r="AY61" s="168">
        <v>18.094387000000001</v>
      </c>
      <c r="AZ61" s="168">
        <v>18.435393999999999</v>
      </c>
      <c r="BA61" s="168">
        <v>19.086969</v>
      </c>
      <c r="BB61" s="168">
        <v>19.510833999999999</v>
      </c>
      <c r="BC61" s="168">
        <v>20.018839</v>
      </c>
      <c r="BD61" s="168">
        <v>20.187995999999998</v>
      </c>
      <c r="BE61" s="168">
        <v>20.108743</v>
      </c>
      <c r="BF61" s="168">
        <v>20.282195000000002</v>
      </c>
      <c r="BG61" s="168">
        <v>19.668829936000002</v>
      </c>
      <c r="BH61" s="168">
        <v>18.920774588</v>
      </c>
      <c r="BI61" s="258">
        <v>19.37623</v>
      </c>
      <c r="BJ61" s="258">
        <v>19.920470000000002</v>
      </c>
      <c r="BK61" s="258">
        <v>18.648869999999999</v>
      </c>
      <c r="BL61" s="258">
        <v>18.630769999999998</v>
      </c>
      <c r="BM61" s="258">
        <v>19.436800000000002</v>
      </c>
      <c r="BN61" s="258">
        <v>19.613669999999999</v>
      </c>
      <c r="BO61" s="258">
        <v>20.083089999999999</v>
      </c>
      <c r="BP61" s="258">
        <v>20.611049999999999</v>
      </c>
      <c r="BQ61" s="258">
        <v>20.400300000000001</v>
      </c>
      <c r="BR61" s="258">
        <v>20.615169999999999</v>
      </c>
      <c r="BS61" s="258">
        <v>19.934049999999999</v>
      </c>
      <c r="BT61" s="258">
        <v>19.15645</v>
      </c>
      <c r="BU61" s="258">
        <v>19.182390000000002</v>
      </c>
      <c r="BV61" s="258">
        <v>19.379069999999999</v>
      </c>
    </row>
    <row r="62" spans="1:79" ht="11.15" customHeight="1" x14ac:dyDescent="0.25">
      <c r="A62" s="48"/>
      <c r="B62" s="123"/>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258"/>
      <c r="BJ62" s="258"/>
      <c r="BK62" s="258"/>
      <c r="BL62" s="258"/>
      <c r="BM62" s="258"/>
      <c r="BN62" s="258"/>
      <c r="BO62" s="258"/>
      <c r="BP62" s="258"/>
      <c r="BQ62" s="258"/>
      <c r="BR62" s="258"/>
      <c r="BS62" s="258"/>
      <c r="BT62" s="258"/>
      <c r="BU62" s="258"/>
      <c r="BV62" s="258"/>
    </row>
    <row r="63" spans="1:79" ht="11.15" customHeight="1" x14ac:dyDescent="0.25">
      <c r="A63" s="48" t="s">
        <v>743</v>
      </c>
      <c r="B63" s="142" t="s">
        <v>396</v>
      </c>
      <c r="C63" s="168">
        <v>17.110903</v>
      </c>
      <c r="D63" s="168">
        <v>16.160429000000001</v>
      </c>
      <c r="E63" s="168">
        <v>16.323419000000001</v>
      </c>
      <c r="F63" s="168">
        <v>16.691299999999998</v>
      </c>
      <c r="G63" s="168">
        <v>17.043194</v>
      </c>
      <c r="H63" s="168">
        <v>17.698799999999999</v>
      </c>
      <c r="I63" s="168">
        <v>17.686710000000001</v>
      </c>
      <c r="J63" s="168">
        <v>17.833161</v>
      </c>
      <c r="K63" s="168">
        <v>16.727699999999999</v>
      </c>
      <c r="L63" s="168">
        <v>16.127742000000001</v>
      </c>
      <c r="M63" s="168">
        <v>17.040566999999999</v>
      </c>
      <c r="N63" s="168">
        <v>17.395354999999999</v>
      </c>
      <c r="O63" s="168">
        <v>16.860194</v>
      </c>
      <c r="P63" s="168">
        <v>16.505552000000002</v>
      </c>
      <c r="Q63" s="168">
        <v>15.755839</v>
      </c>
      <c r="R63" s="168">
        <v>13.314567</v>
      </c>
      <c r="S63" s="168">
        <v>13.428580999999999</v>
      </c>
      <c r="T63" s="168">
        <v>14.217067</v>
      </c>
      <c r="U63" s="168">
        <v>14.823968000000001</v>
      </c>
      <c r="V63" s="168">
        <v>14.692838999999999</v>
      </c>
      <c r="W63" s="168">
        <v>14.137600000000001</v>
      </c>
      <c r="X63" s="168">
        <v>13.845774</v>
      </c>
      <c r="Y63" s="168">
        <v>14.5802</v>
      </c>
      <c r="Z63" s="168">
        <v>14.539097</v>
      </c>
      <c r="AA63" s="168">
        <v>14.974968000000001</v>
      </c>
      <c r="AB63" s="168">
        <v>12.803321</v>
      </c>
      <c r="AC63" s="168">
        <v>14.838160999999999</v>
      </c>
      <c r="AD63" s="168">
        <v>15.635199999999999</v>
      </c>
      <c r="AE63" s="168">
        <v>16.130548000000001</v>
      </c>
      <c r="AF63" s="168">
        <v>16.742899999999999</v>
      </c>
      <c r="AG63" s="168">
        <v>16.48171</v>
      </c>
      <c r="AH63" s="168">
        <v>16.380516</v>
      </c>
      <c r="AI63" s="168">
        <v>15.802467</v>
      </c>
      <c r="AJ63" s="168">
        <v>15.604419</v>
      </c>
      <c r="AK63" s="168">
        <v>16.159666999999999</v>
      </c>
      <c r="AL63" s="168">
        <v>16.308807000000002</v>
      </c>
      <c r="AM63" s="168">
        <v>15.969548</v>
      </c>
      <c r="AN63" s="168">
        <v>15.946963999999999</v>
      </c>
      <c r="AO63" s="168">
        <v>16.414290000000001</v>
      </c>
      <c r="AP63" s="168">
        <v>16.121867000000002</v>
      </c>
      <c r="AQ63" s="168">
        <v>16.734128999999999</v>
      </c>
      <c r="AR63" s="168">
        <v>17.1082</v>
      </c>
      <c r="AS63" s="168">
        <v>16.887225999999998</v>
      </c>
      <c r="AT63" s="168">
        <v>16.903419</v>
      </c>
      <c r="AU63" s="168">
        <v>16.660900000000002</v>
      </c>
      <c r="AV63" s="168">
        <v>16.265871000000001</v>
      </c>
      <c r="AW63" s="168">
        <v>16.939966999999999</v>
      </c>
      <c r="AX63" s="168">
        <v>15.842936</v>
      </c>
      <c r="AY63" s="168">
        <v>15.624000000000001</v>
      </c>
      <c r="AZ63" s="168">
        <v>15.688036</v>
      </c>
      <c r="BA63" s="168">
        <v>16.025516</v>
      </c>
      <c r="BB63" s="168">
        <v>16.462733</v>
      </c>
      <c r="BC63" s="168">
        <v>16.756322999999998</v>
      </c>
      <c r="BD63" s="168">
        <v>17.022466000000001</v>
      </c>
      <c r="BE63" s="168">
        <v>17.135645</v>
      </c>
      <c r="BF63" s="168">
        <v>17.205967999999999</v>
      </c>
      <c r="BG63" s="168">
        <v>16.495933333</v>
      </c>
      <c r="BH63" s="168">
        <v>15.635164516</v>
      </c>
      <c r="BI63" s="258">
        <v>16.43299</v>
      </c>
      <c r="BJ63" s="258">
        <v>16.790120000000002</v>
      </c>
      <c r="BK63" s="258">
        <v>16.08953</v>
      </c>
      <c r="BL63" s="258">
        <v>15.60778</v>
      </c>
      <c r="BM63" s="258">
        <v>16.07882</v>
      </c>
      <c r="BN63" s="258">
        <v>16.32884</v>
      </c>
      <c r="BO63" s="258">
        <v>16.619720000000001</v>
      </c>
      <c r="BP63" s="258">
        <v>17.110479999999999</v>
      </c>
      <c r="BQ63" s="258">
        <v>17.047969999999999</v>
      </c>
      <c r="BR63" s="258">
        <v>17.12331</v>
      </c>
      <c r="BS63" s="258">
        <v>16.541799999999999</v>
      </c>
      <c r="BT63" s="258">
        <v>15.71543</v>
      </c>
      <c r="BU63" s="258">
        <v>16.193069999999999</v>
      </c>
      <c r="BV63" s="258">
        <v>16.385649999999998</v>
      </c>
    </row>
    <row r="64" spans="1:79" ht="11.15" customHeight="1" x14ac:dyDescent="0.25">
      <c r="A64" s="48" t="s">
        <v>741</v>
      </c>
      <c r="B64" s="142" t="s">
        <v>395</v>
      </c>
      <c r="C64" s="168">
        <v>18.808434999999999</v>
      </c>
      <c r="D64" s="168">
        <v>18.808434999999999</v>
      </c>
      <c r="E64" s="168">
        <v>18.808434999999999</v>
      </c>
      <c r="F64" s="168">
        <v>18.808434999999999</v>
      </c>
      <c r="G64" s="168">
        <v>18.808434999999999</v>
      </c>
      <c r="H64" s="168">
        <v>18.808434999999999</v>
      </c>
      <c r="I64" s="168">
        <v>18.808434999999999</v>
      </c>
      <c r="J64" s="168">
        <v>18.808434999999999</v>
      </c>
      <c r="K64" s="168">
        <v>18.808434999999999</v>
      </c>
      <c r="L64" s="168">
        <v>18.808434999999999</v>
      </c>
      <c r="M64" s="168">
        <v>18.808434999999999</v>
      </c>
      <c r="N64" s="168">
        <v>18.808434999999999</v>
      </c>
      <c r="O64" s="168">
        <v>18.976085000000001</v>
      </c>
      <c r="P64" s="168">
        <v>18.976085000000001</v>
      </c>
      <c r="Q64" s="168">
        <v>18.976085000000001</v>
      </c>
      <c r="R64" s="168">
        <v>18.976085000000001</v>
      </c>
      <c r="S64" s="168">
        <v>18.641085</v>
      </c>
      <c r="T64" s="168">
        <v>18.622084999999998</v>
      </c>
      <c r="U64" s="168">
        <v>18.622084999999998</v>
      </c>
      <c r="V64" s="168">
        <v>18.622084999999998</v>
      </c>
      <c r="W64" s="168">
        <v>18.386085000000001</v>
      </c>
      <c r="X64" s="168">
        <v>18.386085000000001</v>
      </c>
      <c r="Y64" s="168">
        <v>18.386085000000001</v>
      </c>
      <c r="Z64" s="168">
        <v>18.386085000000001</v>
      </c>
      <c r="AA64" s="168">
        <v>18.127700000000001</v>
      </c>
      <c r="AB64" s="168">
        <v>18.127700000000001</v>
      </c>
      <c r="AC64" s="168">
        <v>18.127700000000001</v>
      </c>
      <c r="AD64" s="168">
        <v>18.127700000000001</v>
      </c>
      <c r="AE64" s="168">
        <v>18.127700000000001</v>
      </c>
      <c r="AF64" s="168">
        <v>18.127700000000001</v>
      </c>
      <c r="AG64" s="168">
        <v>18.129300000000001</v>
      </c>
      <c r="AH64" s="168">
        <v>18.130400000000002</v>
      </c>
      <c r="AI64" s="168">
        <v>18.130400000000002</v>
      </c>
      <c r="AJ64" s="168">
        <v>18.132100000000001</v>
      </c>
      <c r="AK64" s="168">
        <v>18.132100000000001</v>
      </c>
      <c r="AL64" s="168">
        <v>17.8765</v>
      </c>
      <c r="AM64" s="168">
        <v>17.93431</v>
      </c>
      <c r="AN64" s="168">
        <v>17.93431</v>
      </c>
      <c r="AO64" s="168">
        <v>17.93431</v>
      </c>
      <c r="AP64" s="168">
        <v>17.93431</v>
      </c>
      <c r="AQ64" s="168">
        <v>17.93431</v>
      </c>
      <c r="AR64" s="168">
        <v>17.93431</v>
      </c>
      <c r="AS64" s="168">
        <v>17.955310000000001</v>
      </c>
      <c r="AT64" s="168">
        <v>17.955310000000001</v>
      </c>
      <c r="AU64" s="168">
        <v>18.01661</v>
      </c>
      <c r="AV64" s="168">
        <v>18.01661</v>
      </c>
      <c r="AW64" s="168">
        <v>18.003609999999998</v>
      </c>
      <c r="AX64" s="168">
        <v>18.003609999999998</v>
      </c>
      <c r="AY64" s="168">
        <v>18.061368999999999</v>
      </c>
      <c r="AZ64" s="168">
        <v>18.031369000000002</v>
      </c>
      <c r="BA64" s="168">
        <v>18.270368999999999</v>
      </c>
      <c r="BB64" s="168">
        <v>18.270368999999999</v>
      </c>
      <c r="BC64" s="168">
        <v>18.270368999999999</v>
      </c>
      <c r="BD64" s="168">
        <v>18.270368999999999</v>
      </c>
      <c r="BE64" s="168">
        <v>18.272248999999999</v>
      </c>
      <c r="BF64" s="168">
        <v>18.272248999999999</v>
      </c>
      <c r="BG64" s="168">
        <v>18.309999999999999</v>
      </c>
      <c r="BH64" s="168">
        <v>18.309999999999999</v>
      </c>
      <c r="BI64" s="258">
        <v>18.309999999999999</v>
      </c>
      <c r="BJ64" s="258">
        <v>18.309999999999999</v>
      </c>
      <c r="BK64" s="258">
        <v>18.309999999999999</v>
      </c>
      <c r="BL64" s="258">
        <v>18.309999999999999</v>
      </c>
      <c r="BM64" s="258">
        <v>18.309999999999999</v>
      </c>
      <c r="BN64" s="258">
        <v>18.309999999999999</v>
      </c>
      <c r="BO64" s="258">
        <v>18.309999999999999</v>
      </c>
      <c r="BP64" s="258">
        <v>18.309999999999999</v>
      </c>
      <c r="BQ64" s="258">
        <v>18.309999999999999</v>
      </c>
      <c r="BR64" s="258">
        <v>18.324999999999999</v>
      </c>
      <c r="BS64" s="258">
        <v>18.324999999999999</v>
      </c>
      <c r="BT64" s="258">
        <v>18.324999999999999</v>
      </c>
      <c r="BU64" s="258">
        <v>18.324999999999999</v>
      </c>
      <c r="BV64" s="258">
        <v>18.324999999999999</v>
      </c>
    </row>
    <row r="65" spans="1:74" ht="11.15" customHeight="1" x14ac:dyDescent="0.25">
      <c r="A65" s="48" t="s">
        <v>742</v>
      </c>
      <c r="B65" s="143" t="s">
        <v>656</v>
      </c>
      <c r="C65" s="169">
        <v>0.90974623885999994</v>
      </c>
      <c r="D65" s="169">
        <v>0.85921178450000002</v>
      </c>
      <c r="E65" s="169">
        <v>0.86787757727000003</v>
      </c>
      <c r="F65" s="169">
        <v>0.88743693986000005</v>
      </c>
      <c r="G65" s="169">
        <v>0.90614631148000002</v>
      </c>
      <c r="H65" s="169">
        <v>0.94100333174999995</v>
      </c>
      <c r="I65" s="169">
        <v>0.94036053504999995</v>
      </c>
      <c r="J65" s="169">
        <v>0.94814698830999999</v>
      </c>
      <c r="K65" s="169">
        <v>0.88937224175999996</v>
      </c>
      <c r="L65" s="169">
        <v>0.85747389402999996</v>
      </c>
      <c r="M65" s="169">
        <v>0.90600664010999998</v>
      </c>
      <c r="N65" s="169">
        <v>0.92486987886000005</v>
      </c>
      <c r="O65" s="169">
        <v>0.88849696868000005</v>
      </c>
      <c r="P65" s="169">
        <v>0.86980807684999994</v>
      </c>
      <c r="Q65" s="169">
        <v>0.83029976941999994</v>
      </c>
      <c r="R65" s="169">
        <v>0.70164983978999995</v>
      </c>
      <c r="S65" s="169">
        <v>0.72037550389000005</v>
      </c>
      <c r="T65" s="169">
        <v>0.76345194428999996</v>
      </c>
      <c r="U65" s="169">
        <v>0.79604233360999999</v>
      </c>
      <c r="V65" s="169">
        <v>0.78900074831</v>
      </c>
      <c r="W65" s="169">
        <v>0.76892932888999999</v>
      </c>
      <c r="X65" s="169">
        <v>0.75305721691000005</v>
      </c>
      <c r="Y65" s="169">
        <v>0.79300188158999996</v>
      </c>
      <c r="Z65" s="169">
        <v>0.79076633226000004</v>
      </c>
      <c r="AA65" s="169">
        <v>0.82608207329000005</v>
      </c>
      <c r="AB65" s="169">
        <v>0.70628491203999999</v>
      </c>
      <c r="AC65" s="169">
        <v>0.81853522509999999</v>
      </c>
      <c r="AD65" s="169">
        <v>0.86250324089999997</v>
      </c>
      <c r="AE65" s="169">
        <v>0.88982871516999995</v>
      </c>
      <c r="AF65" s="169">
        <v>0.92360862105999997</v>
      </c>
      <c r="AG65" s="169">
        <v>0.90912004323999995</v>
      </c>
      <c r="AH65" s="169">
        <v>0.90348343113999996</v>
      </c>
      <c r="AI65" s="169">
        <v>0.87160057142000003</v>
      </c>
      <c r="AJ65" s="169">
        <v>0.86059634570999999</v>
      </c>
      <c r="AK65" s="169">
        <v>0.89121872260000001</v>
      </c>
      <c r="AL65" s="169">
        <v>0.91230425419000005</v>
      </c>
      <c r="AM65" s="169">
        <v>0.89044674705000004</v>
      </c>
      <c r="AN65" s="169">
        <v>0.88918748476999998</v>
      </c>
      <c r="AO65" s="169">
        <v>0.91524513628000004</v>
      </c>
      <c r="AP65" s="169">
        <v>0.89893990902999998</v>
      </c>
      <c r="AQ65" s="169">
        <v>0.93307905349999998</v>
      </c>
      <c r="AR65" s="169">
        <v>0.95393689526000003</v>
      </c>
      <c r="AS65" s="169">
        <v>0.94051431024999999</v>
      </c>
      <c r="AT65" s="169">
        <v>0.94141616045999998</v>
      </c>
      <c r="AU65" s="169">
        <v>0.92475221476000002</v>
      </c>
      <c r="AV65" s="169">
        <v>0.90282639187000002</v>
      </c>
      <c r="AW65" s="169">
        <v>0.94092057093000003</v>
      </c>
      <c r="AX65" s="169">
        <v>0.87998662490000001</v>
      </c>
      <c r="AY65" s="169">
        <v>0.86505070573999998</v>
      </c>
      <c r="AZ65" s="169">
        <v>0.87004131521999994</v>
      </c>
      <c r="BA65" s="169">
        <v>0.87713149088999998</v>
      </c>
      <c r="BB65" s="169">
        <v>0.90106187784000003</v>
      </c>
      <c r="BC65" s="169">
        <v>0.91713106614999995</v>
      </c>
      <c r="BD65" s="169">
        <v>0.93169798595999997</v>
      </c>
      <c r="BE65" s="169">
        <v>0.93779616291000001</v>
      </c>
      <c r="BF65" s="169">
        <v>0.94164478604000001</v>
      </c>
      <c r="BG65" s="169">
        <v>0.90092481339999997</v>
      </c>
      <c r="BH65" s="169">
        <v>0.853913955</v>
      </c>
      <c r="BI65" s="280">
        <v>0.89748709999999998</v>
      </c>
      <c r="BJ65" s="280">
        <v>0.91699180000000002</v>
      </c>
      <c r="BK65" s="280">
        <v>0.87872910000000004</v>
      </c>
      <c r="BL65" s="280">
        <v>0.85241820000000001</v>
      </c>
      <c r="BM65" s="280">
        <v>0.87814429999999999</v>
      </c>
      <c r="BN65" s="280">
        <v>0.8917988</v>
      </c>
      <c r="BO65" s="280">
        <v>0.90768539999999998</v>
      </c>
      <c r="BP65" s="280">
        <v>0.9344884</v>
      </c>
      <c r="BQ65" s="280">
        <v>0.93107450000000003</v>
      </c>
      <c r="BR65" s="280">
        <v>0.93442320000000001</v>
      </c>
      <c r="BS65" s="280">
        <v>0.9026902</v>
      </c>
      <c r="BT65" s="280">
        <v>0.85759490000000005</v>
      </c>
      <c r="BU65" s="280">
        <v>0.8836598</v>
      </c>
      <c r="BV65" s="280">
        <v>0.89416929999999994</v>
      </c>
    </row>
    <row r="66" spans="1:74" s="329" customFormat="1" ht="22.4" customHeight="1" x14ac:dyDescent="0.25">
      <c r="A66" s="328"/>
      <c r="B66" s="643" t="s">
        <v>934</v>
      </c>
      <c r="C66" s="614"/>
      <c r="D66" s="614"/>
      <c r="E66" s="614"/>
      <c r="F66" s="614"/>
      <c r="G66" s="614"/>
      <c r="H66" s="614"/>
      <c r="I66" s="614"/>
      <c r="J66" s="614"/>
      <c r="K66" s="614"/>
      <c r="L66" s="614"/>
      <c r="M66" s="614"/>
      <c r="N66" s="614"/>
      <c r="O66" s="614"/>
      <c r="P66" s="614"/>
      <c r="Q66" s="615"/>
      <c r="AY66" s="397"/>
      <c r="AZ66" s="397"/>
      <c r="BA66" s="397"/>
      <c r="BB66" s="397"/>
      <c r="BC66" s="397"/>
      <c r="BD66" s="397"/>
      <c r="BE66" s="397"/>
      <c r="BF66" s="397"/>
      <c r="BG66" s="397"/>
      <c r="BH66" s="397"/>
      <c r="BI66" s="397"/>
      <c r="BJ66" s="397"/>
    </row>
    <row r="67" spans="1:74" ht="12" customHeight="1" x14ac:dyDescent="0.25">
      <c r="A67" s="48"/>
      <c r="B67" s="621" t="s">
        <v>787</v>
      </c>
      <c r="C67" s="603"/>
      <c r="D67" s="603"/>
      <c r="E67" s="603"/>
      <c r="F67" s="603"/>
      <c r="G67" s="603"/>
      <c r="H67" s="603"/>
      <c r="I67" s="603"/>
      <c r="J67" s="603"/>
      <c r="K67" s="603"/>
      <c r="L67" s="603"/>
      <c r="M67" s="603"/>
      <c r="N67" s="603"/>
      <c r="O67" s="603"/>
      <c r="P67" s="603"/>
      <c r="Q67" s="603"/>
      <c r="BD67" s="294"/>
      <c r="BE67" s="294"/>
      <c r="BF67" s="294"/>
      <c r="BH67" s="294"/>
    </row>
    <row r="68" spans="1:74" s="329" customFormat="1" ht="12" customHeight="1" x14ac:dyDescent="0.25">
      <c r="A68" s="328"/>
      <c r="B68" s="611" t="str">
        <f>"Notes: "&amp;"EIA completed modeling and analysis for this report on " &amp;Dates!$D$2&amp;"."</f>
        <v>Notes: EIA completed modeling and analysis for this report on Thursday November 2, 2023.</v>
      </c>
      <c r="C68" s="612"/>
      <c r="D68" s="612"/>
      <c r="E68" s="612"/>
      <c r="F68" s="612"/>
      <c r="G68" s="612"/>
      <c r="H68" s="612"/>
      <c r="I68" s="612"/>
      <c r="J68" s="612"/>
      <c r="K68" s="612"/>
      <c r="L68" s="612"/>
      <c r="M68" s="612"/>
      <c r="N68" s="612"/>
      <c r="O68" s="612"/>
      <c r="P68" s="612"/>
      <c r="Q68" s="612"/>
      <c r="AY68" s="397"/>
      <c r="AZ68" s="397"/>
      <c r="BA68" s="397"/>
      <c r="BB68" s="397"/>
      <c r="BC68" s="397"/>
      <c r="BD68" s="397"/>
      <c r="BE68" s="397"/>
      <c r="BF68" s="397"/>
      <c r="BG68" s="397"/>
      <c r="BH68" s="397"/>
      <c r="BI68" s="397"/>
      <c r="BJ68" s="397"/>
    </row>
    <row r="69" spans="1:74" s="329" customFormat="1" ht="12" customHeight="1" x14ac:dyDescent="0.25">
      <c r="A69" s="328"/>
      <c r="B69" s="626" t="s">
        <v>337</v>
      </c>
      <c r="C69" s="612"/>
      <c r="D69" s="612"/>
      <c r="E69" s="612"/>
      <c r="F69" s="612"/>
      <c r="G69" s="612"/>
      <c r="H69" s="612"/>
      <c r="I69" s="612"/>
      <c r="J69" s="612"/>
      <c r="K69" s="612"/>
      <c r="L69" s="612"/>
      <c r="M69" s="612"/>
      <c r="N69" s="612"/>
      <c r="O69" s="612"/>
      <c r="P69" s="612"/>
      <c r="Q69" s="612"/>
      <c r="AY69" s="397"/>
      <c r="AZ69" s="397"/>
      <c r="BA69" s="397"/>
      <c r="BB69" s="397"/>
      <c r="BC69" s="397"/>
      <c r="BD69" s="397"/>
      <c r="BE69" s="397"/>
      <c r="BF69" s="397"/>
      <c r="BG69" s="397"/>
      <c r="BH69" s="397"/>
      <c r="BI69" s="397"/>
      <c r="BJ69" s="397"/>
    </row>
    <row r="70" spans="1:74" s="329" customFormat="1" ht="12" customHeight="1" x14ac:dyDescent="0.25">
      <c r="A70" s="328"/>
      <c r="B70" s="613" t="s">
        <v>815</v>
      </c>
      <c r="C70" s="614"/>
      <c r="D70" s="614"/>
      <c r="E70" s="614"/>
      <c r="F70" s="614"/>
      <c r="G70" s="614"/>
      <c r="H70" s="614"/>
      <c r="I70" s="614"/>
      <c r="J70" s="614"/>
      <c r="K70" s="614"/>
      <c r="L70" s="614"/>
      <c r="M70" s="614"/>
      <c r="N70" s="614"/>
      <c r="O70" s="614"/>
      <c r="P70" s="614"/>
      <c r="Q70" s="615"/>
      <c r="AY70" s="397"/>
      <c r="AZ70" s="397"/>
      <c r="BA70" s="397"/>
      <c r="BB70" s="397"/>
      <c r="BC70" s="397"/>
      <c r="BD70" s="397"/>
      <c r="BE70" s="397"/>
      <c r="BF70" s="397"/>
      <c r="BG70" s="397"/>
      <c r="BH70" s="397"/>
      <c r="BI70" s="397"/>
      <c r="BJ70" s="397"/>
    </row>
    <row r="71" spans="1:74" s="329" customFormat="1" ht="12" customHeight="1" x14ac:dyDescent="0.25">
      <c r="A71" s="328"/>
      <c r="B71" s="622" t="s">
        <v>817</v>
      </c>
      <c r="C71" s="624"/>
      <c r="D71" s="624"/>
      <c r="E71" s="624"/>
      <c r="F71" s="624"/>
      <c r="G71" s="624"/>
      <c r="H71" s="624"/>
      <c r="I71" s="624"/>
      <c r="J71" s="624"/>
      <c r="K71" s="624"/>
      <c r="L71" s="624"/>
      <c r="M71" s="624"/>
      <c r="N71" s="624"/>
      <c r="O71" s="624"/>
      <c r="P71" s="624"/>
      <c r="Q71" s="615"/>
      <c r="AY71" s="397"/>
      <c r="AZ71" s="397"/>
      <c r="BA71" s="397"/>
      <c r="BB71" s="397"/>
      <c r="BC71" s="397"/>
      <c r="BD71" s="397"/>
      <c r="BE71" s="397"/>
      <c r="BF71" s="397"/>
      <c r="BG71" s="397"/>
      <c r="BH71" s="397"/>
      <c r="BI71" s="397"/>
      <c r="BJ71" s="397"/>
    </row>
    <row r="72" spans="1:74" s="329" customFormat="1" ht="12" customHeight="1" x14ac:dyDescent="0.25">
      <c r="A72" s="328"/>
      <c r="B72" s="623" t="s">
        <v>806</v>
      </c>
      <c r="C72" s="624"/>
      <c r="D72" s="624"/>
      <c r="E72" s="624"/>
      <c r="F72" s="624"/>
      <c r="G72" s="624"/>
      <c r="H72" s="624"/>
      <c r="I72" s="624"/>
      <c r="J72" s="624"/>
      <c r="K72" s="624"/>
      <c r="L72" s="624"/>
      <c r="M72" s="624"/>
      <c r="N72" s="624"/>
      <c r="O72" s="624"/>
      <c r="P72" s="624"/>
      <c r="Q72" s="615"/>
      <c r="AY72" s="397"/>
      <c r="AZ72" s="397"/>
      <c r="BA72" s="397"/>
      <c r="BB72" s="397"/>
      <c r="BC72" s="397"/>
      <c r="BD72" s="397"/>
      <c r="BE72" s="397"/>
      <c r="BF72" s="397"/>
      <c r="BG72" s="397"/>
      <c r="BH72" s="397"/>
      <c r="BI72" s="397"/>
      <c r="BJ72" s="397"/>
    </row>
    <row r="73" spans="1:74" s="329" customFormat="1" ht="12" customHeight="1" x14ac:dyDescent="0.25">
      <c r="A73" s="322"/>
      <c r="B73" s="631" t="s">
        <v>1246</v>
      </c>
      <c r="C73" s="615"/>
      <c r="D73" s="615"/>
      <c r="E73" s="615"/>
      <c r="F73" s="615"/>
      <c r="G73" s="615"/>
      <c r="H73" s="615"/>
      <c r="I73" s="615"/>
      <c r="J73" s="615"/>
      <c r="K73" s="615"/>
      <c r="L73" s="615"/>
      <c r="M73" s="615"/>
      <c r="N73" s="615"/>
      <c r="O73" s="615"/>
      <c r="P73" s="615"/>
      <c r="Q73" s="615"/>
      <c r="AY73" s="397"/>
      <c r="AZ73" s="397"/>
      <c r="BA73" s="397"/>
      <c r="BB73" s="397"/>
      <c r="BC73" s="397"/>
      <c r="BD73" s="397"/>
      <c r="BE73" s="397"/>
      <c r="BF73" s="397"/>
      <c r="BG73" s="397"/>
      <c r="BH73" s="397"/>
      <c r="BI73" s="397"/>
      <c r="BJ73" s="397"/>
    </row>
    <row r="74" spans="1:74" ht="10" x14ac:dyDescent="0.2">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row>
    <row r="75" spans="1:74" ht="10" x14ac:dyDescent="0.2">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row>
    <row r="76" spans="1:74" ht="10" x14ac:dyDescent="0.2">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row>
    <row r="77" spans="1:74" ht="10" x14ac:dyDescent="0.2">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row>
    <row r="78" spans="1:74" ht="10" x14ac:dyDescent="0.2">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row>
    <row r="79" spans="1:74" ht="10" x14ac:dyDescent="0.2">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row>
    <row r="80" spans="1:74" ht="10"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row>
    <row r="81" spans="3:74" ht="10" x14ac:dyDescent="0.2">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293"/>
      <c r="AZ81" s="293"/>
      <c r="BA81" s="293"/>
      <c r="BB81" s="293"/>
      <c r="BC81" s="293"/>
      <c r="BD81" s="293"/>
      <c r="BE81" s="293"/>
      <c r="BF81" s="293"/>
      <c r="BG81" s="293"/>
      <c r="BH81" s="293"/>
      <c r="BI81" s="293"/>
      <c r="BJ81" s="293"/>
      <c r="BK81" s="293"/>
      <c r="BL81" s="293"/>
      <c r="BM81" s="293"/>
      <c r="BN81" s="293"/>
      <c r="BO81" s="293"/>
      <c r="BP81" s="293"/>
      <c r="BQ81" s="293"/>
      <c r="BR81" s="293"/>
      <c r="BS81" s="293"/>
      <c r="BT81" s="293"/>
      <c r="BU81" s="293"/>
      <c r="BV81" s="293"/>
    </row>
    <row r="82" spans="3:74" ht="10" x14ac:dyDescent="0.2">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293"/>
      <c r="AZ82" s="293"/>
      <c r="BA82" s="293"/>
      <c r="BB82" s="293"/>
      <c r="BC82" s="293"/>
      <c r="BD82" s="293"/>
      <c r="BE82" s="293"/>
      <c r="BF82" s="293"/>
      <c r="BG82" s="293"/>
      <c r="BH82" s="293"/>
      <c r="BI82" s="293"/>
      <c r="BJ82" s="293"/>
      <c r="BK82" s="293"/>
      <c r="BL82" s="293"/>
      <c r="BM82" s="293"/>
      <c r="BN82" s="293"/>
      <c r="BO82" s="293"/>
      <c r="BP82" s="293"/>
      <c r="BQ82" s="293"/>
      <c r="BR82" s="293"/>
      <c r="BS82" s="293"/>
      <c r="BT82" s="293"/>
      <c r="BU82" s="293"/>
      <c r="BV82" s="293"/>
    </row>
    <row r="83" spans="3:74" ht="10" x14ac:dyDescent="0.2">
      <c r="BD83" s="294"/>
      <c r="BE83" s="294"/>
      <c r="BF83" s="294"/>
      <c r="BH83" s="294"/>
      <c r="BK83" s="294"/>
      <c r="BL83" s="294"/>
      <c r="BM83" s="294"/>
      <c r="BN83" s="294"/>
      <c r="BO83" s="294"/>
      <c r="BP83" s="294"/>
      <c r="BQ83" s="294"/>
      <c r="BR83" s="294"/>
      <c r="BS83" s="294"/>
      <c r="BT83" s="294"/>
      <c r="BU83" s="294"/>
      <c r="BV83" s="294"/>
    </row>
    <row r="84" spans="3:74" ht="10" x14ac:dyDescent="0.2">
      <c r="BD84" s="294"/>
      <c r="BE84" s="294"/>
      <c r="BF84" s="294"/>
      <c r="BH84" s="294"/>
      <c r="BK84" s="294"/>
      <c r="BL84" s="294"/>
      <c r="BM84" s="294"/>
      <c r="BN84" s="294"/>
      <c r="BO84" s="294"/>
      <c r="BP84" s="294"/>
      <c r="BQ84" s="294"/>
      <c r="BR84" s="294"/>
      <c r="BS84" s="294"/>
      <c r="BT84" s="294"/>
      <c r="BU84" s="294"/>
      <c r="BV84" s="294"/>
    </row>
    <row r="85" spans="3:74" ht="10" x14ac:dyDescent="0.2">
      <c r="BD85" s="294"/>
      <c r="BE85" s="294"/>
      <c r="BF85" s="294"/>
      <c r="BH85" s="294"/>
      <c r="BK85" s="294"/>
      <c r="BL85" s="294"/>
      <c r="BM85" s="294"/>
      <c r="BN85" s="294"/>
      <c r="BO85" s="294"/>
      <c r="BP85" s="294"/>
      <c r="BQ85" s="294"/>
      <c r="BR85" s="294"/>
      <c r="BS85" s="294"/>
      <c r="BT85" s="294"/>
      <c r="BU85" s="294"/>
      <c r="BV85" s="294"/>
    </row>
    <row r="86" spans="3:74" ht="10" x14ac:dyDescent="0.2">
      <c r="BD86" s="294"/>
      <c r="BE86" s="294"/>
      <c r="BF86" s="294"/>
      <c r="BH86" s="294"/>
      <c r="BK86" s="294"/>
      <c r="BL86" s="294"/>
      <c r="BM86" s="294"/>
      <c r="BN86" s="294"/>
      <c r="BO86" s="294"/>
      <c r="BP86" s="294"/>
      <c r="BQ86" s="294"/>
      <c r="BR86" s="294"/>
      <c r="BS86" s="294"/>
      <c r="BT86" s="294"/>
      <c r="BU86" s="294"/>
      <c r="BV86" s="294"/>
    </row>
    <row r="87" spans="3:74" ht="10" x14ac:dyDescent="0.2">
      <c r="BD87" s="294"/>
      <c r="BE87" s="294"/>
      <c r="BF87" s="294"/>
      <c r="BH87" s="294"/>
      <c r="BK87" s="294"/>
      <c r="BL87" s="294"/>
      <c r="BM87" s="294"/>
      <c r="BN87" s="294"/>
      <c r="BO87" s="294"/>
      <c r="BP87" s="294"/>
      <c r="BQ87" s="294"/>
      <c r="BR87" s="294"/>
      <c r="BS87" s="294"/>
      <c r="BT87" s="294"/>
      <c r="BU87" s="294"/>
      <c r="BV87" s="294"/>
    </row>
    <row r="88" spans="3:74" ht="10" x14ac:dyDescent="0.2">
      <c r="BD88" s="294"/>
      <c r="BE88" s="294"/>
      <c r="BF88" s="294"/>
      <c r="BH88" s="294"/>
      <c r="BK88" s="294"/>
      <c r="BL88" s="294"/>
      <c r="BM88" s="294"/>
      <c r="BN88" s="294"/>
      <c r="BO88" s="294"/>
      <c r="BP88" s="294"/>
      <c r="BQ88" s="294"/>
      <c r="BR88" s="294"/>
      <c r="BS88" s="294"/>
      <c r="BT88" s="294"/>
      <c r="BU88" s="294"/>
      <c r="BV88" s="294"/>
    </row>
    <row r="89" spans="3:74" ht="10" x14ac:dyDescent="0.2">
      <c r="BD89" s="294"/>
      <c r="BE89" s="294"/>
      <c r="BF89" s="294"/>
      <c r="BH89" s="294"/>
      <c r="BK89" s="294"/>
      <c r="BL89" s="294"/>
      <c r="BM89" s="294"/>
      <c r="BN89" s="294"/>
      <c r="BO89" s="294"/>
      <c r="BP89" s="294"/>
      <c r="BQ89" s="294"/>
      <c r="BR89" s="294"/>
      <c r="BS89" s="294"/>
      <c r="BT89" s="294"/>
      <c r="BU89" s="294"/>
      <c r="BV89" s="294"/>
    </row>
    <row r="90" spans="3:74" ht="10" x14ac:dyDescent="0.2">
      <c r="BD90" s="294"/>
      <c r="BE90" s="294"/>
      <c r="BF90" s="294"/>
      <c r="BH90" s="294"/>
      <c r="BK90" s="294"/>
      <c r="BL90" s="294"/>
      <c r="BM90" s="294"/>
      <c r="BN90" s="294"/>
      <c r="BO90" s="294"/>
      <c r="BP90" s="294"/>
      <c r="BQ90" s="294"/>
      <c r="BR90" s="294"/>
      <c r="BS90" s="294"/>
      <c r="BT90" s="294"/>
      <c r="BU90" s="294"/>
      <c r="BV90" s="294"/>
    </row>
    <row r="91" spans="3:74" ht="10" x14ac:dyDescent="0.2">
      <c r="BD91" s="294"/>
      <c r="BE91" s="294"/>
      <c r="BF91" s="294"/>
      <c r="BH91" s="294"/>
      <c r="BK91" s="294"/>
      <c r="BL91" s="294"/>
      <c r="BM91" s="294"/>
      <c r="BN91" s="294"/>
      <c r="BO91" s="294"/>
      <c r="BP91" s="294"/>
      <c r="BQ91" s="294"/>
      <c r="BR91" s="294"/>
      <c r="BS91" s="294"/>
      <c r="BT91" s="294"/>
      <c r="BU91" s="294"/>
      <c r="BV91" s="294"/>
    </row>
    <row r="92" spans="3:74" ht="10" x14ac:dyDescent="0.2">
      <c r="BD92" s="294"/>
      <c r="BE92" s="294"/>
      <c r="BF92" s="294"/>
      <c r="BH92" s="294"/>
      <c r="BK92" s="294"/>
      <c r="BL92" s="294"/>
      <c r="BM92" s="294"/>
      <c r="BN92" s="294"/>
      <c r="BO92" s="294"/>
      <c r="BP92" s="294"/>
      <c r="BQ92" s="294"/>
      <c r="BR92" s="294"/>
      <c r="BS92" s="294"/>
      <c r="BT92" s="294"/>
      <c r="BU92" s="294"/>
      <c r="BV92" s="294"/>
    </row>
    <row r="93" spans="3:74" ht="10" x14ac:dyDescent="0.2">
      <c r="BD93" s="294"/>
      <c r="BE93" s="294"/>
      <c r="BF93" s="294"/>
      <c r="BH93" s="294"/>
      <c r="BK93" s="294"/>
      <c r="BL93" s="294"/>
      <c r="BM93" s="294"/>
      <c r="BN93" s="294"/>
      <c r="BO93" s="294"/>
      <c r="BP93" s="294"/>
      <c r="BQ93" s="294"/>
      <c r="BR93" s="294"/>
      <c r="BS93" s="294"/>
      <c r="BT93" s="294"/>
      <c r="BU93" s="294"/>
      <c r="BV93" s="294"/>
    </row>
    <row r="94" spans="3:74" ht="10" x14ac:dyDescent="0.2">
      <c r="BD94" s="294"/>
      <c r="BE94" s="294"/>
      <c r="BF94" s="294"/>
      <c r="BH94" s="294"/>
      <c r="BK94" s="294"/>
      <c r="BL94" s="294"/>
      <c r="BM94" s="294"/>
      <c r="BN94" s="294"/>
      <c r="BO94" s="294"/>
      <c r="BP94" s="294"/>
      <c r="BQ94" s="294"/>
      <c r="BR94" s="294"/>
      <c r="BS94" s="294"/>
      <c r="BT94" s="294"/>
      <c r="BU94" s="294"/>
      <c r="BV94" s="294"/>
    </row>
    <row r="95" spans="3:74" ht="10" x14ac:dyDescent="0.2">
      <c r="BD95" s="294"/>
      <c r="BE95" s="294"/>
      <c r="BF95" s="294"/>
      <c r="BH95" s="294"/>
      <c r="BK95" s="294"/>
      <c r="BL95" s="294"/>
      <c r="BM95" s="294"/>
      <c r="BN95" s="294"/>
      <c r="BO95" s="294"/>
      <c r="BP95" s="294"/>
      <c r="BQ95" s="294"/>
      <c r="BR95" s="294"/>
      <c r="BS95" s="294"/>
      <c r="BT95" s="294"/>
      <c r="BU95" s="294"/>
      <c r="BV95" s="294"/>
    </row>
    <row r="96" spans="3:74" ht="10" x14ac:dyDescent="0.2">
      <c r="BD96" s="294"/>
      <c r="BE96" s="294"/>
      <c r="BF96" s="294"/>
      <c r="BH96" s="294"/>
      <c r="BK96" s="294"/>
      <c r="BL96" s="294"/>
      <c r="BM96" s="294"/>
      <c r="BN96" s="294"/>
      <c r="BO96" s="294"/>
      <c r="BP96" s="294"/>
      <c r="BQ96" s="294"/>
      <c r="BR96" s="294"/>
      <c r="BS96" s="294"/>
      <c r="BT96" s="294"/>
      <c r="BU96" s="294"/>
      <c r="BV96" s="294"/>
    </row>
    <row r="97" spans="56:74" ht="10" x14ac:dyDescent="0.2">
      <c r="BD97" s="294"/>
      <c r="BE97" s="294"/>
      <c r="BF97" s="294"/>
      <c r="BH97" s="294"/>
      <c r="BK97" s="294"/>
      <c r="BL97" s="294"/>
      <c r="BM97" s="294"/>
      <c r="BN97" s="294"/>
      <c r="BO97" s="294"/>
      <c r="BP97" s="294"/>
      <c r="BQ97" s="294"/>
      <c r="BR97" s="294"/>
      <c r="BS97" s="294"/>
      <c r="BT97" s="294"/>
      <c r="BU97" s="294"/>
      <c r="BV97" s="294"/>
    </row>
    <row r="98" spans="56:74" ht="10" x14ac:dyDescent="0.2">
      <c r="BD98" s="294"/>
      <c r="BE98" s="294"/>
      <c r="BF98" s="294"/>
      <c r="BH98" s="294"/>
      <c r="BK98" s="294"/>
      <c r="BL98" s="294"/>
      <c r="BM98" s="294"/>
      <c r="BN98" s="294"/>
      <c r="BO98" s="294"/>
      <c r="BP98" s="294"/>
      <c r="BQ98" s="294"/>
      <c r="BR98" s="294"/>
      <c r="BS98" s="294"/>
      <c r="BT98" s="294"/>
      <c r="BU98" s="294"/>
      <c r="BV98" s="294"/>
    </row>
    <row r="99" spans="56:74" ht="10" x14ac:dyDescent="0.2">
      <c r="BD99" s="294"/>
      <c r="BE99" s="294"/>
      <c r="BF99" s="294"/>
      <c r="BH99" s="294"/>
      <c r="BK99" s="294"/>
      <c r="BL99" s="294"/>
      <c r="BM99" s="294"/>
      <c r="BN99" s="294"/>
      <c r="BO99" s="294"/>
      <c r="BP99" s="294"/>
      <c r="BQ99" s="294"/>
      <c r="BR99" s="294"/>
      <c r="BS99" s="294"/>
      <c r="BT99" s="294"/>
      <c r="BU99" s="294"/>
      <c r="BV99" s="294"/>
    </row>
    <row r="100" spans="56:74" ht="10" x14ac:dyDescent="0.2">
      <c r="BD100" s="294"/>
      <c r="BE100" s="294"/>
      <c r="BF100" s="294"/>
      <c r="BH100" s="294"/>
      <c r="BK100" s="294"/>
      <c r="BL100" s="294"/>
      <c r="BM100" s="294"/>
      <c r="BN100" s="294"/>
      <c r="BO100" s="294"/>
      <c r="BP100" s="294"/>
      <c r="BQ100" s="294"/>
      <c r="BR100" s="294"/>
      <c r="BS100" s="294"/>
      <c r="BT100" s="294"/>
      <c r="BU100" s="294"/>
      <c r="BV100" s="294"/>
    </row>
    <row r="101" spans="56:74" ht="10" x14ac:dyDescent="0.2">
      <c r="BD101" s="294"/>
      <c r="BE101" s="294"/>
      <c r="BF101" s="294"/>
      <c r="BH101" s="294"/>
      <c r="BK101" s="294"/>
      <c r="BL101" s="294"/>
      <c r="BM101" s="294"/>
      <c r="BN101" s="294"/>
      <c r="BO101" s="294"/>
      <c r="BP101" s="294"/>
      <c r="BQ101" s="294"/>
      <c r="BR101" s="294"/>
      <c r="BS101" s="294"/>
      <c r="BT101" s="294"/>
      <c r="BU101" s="294"/>
      <c r="BV101" s="294"/>
    </row>
    <row r="102" spans="56:74" ht="10" x14ac:dyDescent="0.2">
      <c r="BD102" s="294"/>
      <c r="BE102" s="294"/>
      <c r="BF102" s="294"/>
      <c r="BH102" s="294"/>
      <c r="BK102" s="294"/>
      <c r="BL102" s="294"/>
      <c r="BM102" s="294"/>
      <c r="BN102" s="294"/>
      <c r="BO102" s="294"/>
      <c r="BP102" s="294"/>
      <c r="BQ102" s="294"/>
      <c r="BR102" s="294"/>
      <c r="BS102" s="294"/>
      <c r="BT102" s="294"/>
      <c r="BU102" s="294"/>
      <c r="BV102" s="294"/>
    </row>
    <row r="103" spans="56:74" ht="10" x14ac:dyDescent="0.2">
      <c r="BD103" s="294"/>
      <c r="BE103" s="294"/>
      <c r="BF103" s="294"/>
      <c r="BH103" s="294"/>
      <c r="BK103" s="294"/>
      <c r="BL103" s="294"/>
      <c r="BM103" s="294"/>
      <c r="BN103" s="294"/>
      <c r="BO103" s="294"/>
      <c r="BP103" s="294"/>
      <c r="BQ103" s="294"/>
      <c r="BR103" s="294"/>
      <c r="BS103" s="294"/>
      <c r="BT103" s="294"/>
      <c r="BU103" s="294"/>
      <c r="BV103" s="294"/>
    </row>
    <row r="104" spans="56:74" ht="10" x14ac:dyDescent="0.2">
      <c r="BD104" s="294"/>
      <c r="BE104" s="294"/>
      <c r="BF104" s="294"/>
      <c r="BH104" s="294"/>
      <c r="BK104" s="294"/>
      <c r="BL104" s="294"/>
      <c r="BM104" s="294"/>
      <c r="BN104" s="294"/>
      <c r="BO104" s="294"/>
      <c r="BP104" s="294"/>
      <c r="BQ104" s="294"/>
      <c r="BR104" s="294"/>
      <c r="BS104" s="294"/>
      <c r="BT104" s="294"/>
      <c r="BU104" s="294"/>
      <c r="BV104" s="294"/>
    </row>
    <row r="105" spans="56:74" ht="10" x14ac:dyDescent="0.2">
      <c r="BD105" s="294"/>
      <c r="BE105" s="294"/>
      <c r="BF105" s="294"/>
      <c r="BH105" s="294"/>
      <c r="BK105" s="294"/>
      <c r="BL105" s="294"/>
      <c r="BM105" s="294"/>
      <c r="BN105" s="294"/>
      <c r="BO105" s="294"/>
      <c r="BP105" s="294"/>
      <c r="BQ105" s="294"/>
      <c r="BR105" s="294"/>
      <c r="BS105" s="294"/>
      <c r="BT105" s="294"/>
      <c r="BU105" s="294"/>
      <c r="BV105" s="294"/>
    </row>
    <row r="106" spans="56:74" ht="10" x14ac:dyDescent="0.2">
      <c r="BD106" s="294"/>
      <c r="BE106" s="294"/>
      <c r="BF106" s="294"/>
      <c r="BH106" s="294"/>
      <c r="BK106" s="294"/>
      <c r="BL106" s="294"/>
      <c r="BM106" s="294"/>
      <c r="BN106" s="294"/>
      <c r="BO106" s="294"/>
      <c r="BP106" s="294"/>
      <c r="BQ106" s="294"/>
      <c r="BR106" s="294"/>
      <c r="BS106" s="294"/>
      <c r="BT106" s="294"/>
      <c r="BU106" s="294"/>
      <c r="BV106" s="294"/>
    </row>
    <row r="107" spans="56:74" ht="10" x14ac:dyDescent="0.2">
      <c r="BD107" s="294"/>
      <c r="BE107" s="294"/>
      <c r="BF107" s="294"/>
      <c r="BK107" s="294"/>
      <c r="BL107" s="294"/>
      <c r="BM107" s="294"/>
      <c r="BN107" s="294"/>
      <c r="BO107" s="294"/>
      <c r="BP107" s="294"/>
      <c r="BQ107" s="294"/>
      <c r="BR107" s="294"/>
      <c r="BS107" s="294"/>
      <c r="BT107" s="294"/>
      <c r="BU107" s="294"/>
      <c r="BV107" s="294"/>
    </row>
    <row r="108" spans="56:74" ht="10" x14ac:dyDescent="0.2">
      <c r="BD108" s="294"/>
      <c r="BE108" s="294"/>
      <c r="BF108" s="294"/>
      <c r="BK108" s="294"/>
      <c r="BL108" s="294"/>
      <c r="BM108" s="294"/>
      <c r="BN108" s="294"/>
      <c r="BO108" s="294"/>
      <c r="BP108" s="294"/>
      <c r="BQ108" s="294"/>
      <c r="BR108" s="294"/>
      <c r="BS108" s="294"/>
      <c r="BT108" s="294"/>
      <c r="BU108" s="294"/>
      <c r="BV108" s="294"/>
    </row>
    <row r="109" spans="56:74" ht="10" x14ac:dyDescent="0.2">
      <c r="BD109" s="294"/>
      <c r="BE109" s="294"/>
      <c r="BF109" s="294"/>
      <c r="BK109" s="294"/>
      <c r="BL109" s="294"/>
      <c r="BM109" s="294"/>
      <c r="BN109" s="294"/>
      <c r="BO109" s="294"/>
      <c r="BP109" s="294"/>
      <c r="BQ109" s="294"/>
      <c r="BR109" s="294"/>
      <c r="BS109" s="294"/>
      <c r="BT109" s="294"/>
      <c r="BU109" s="294"/>
      <c r="BV109" s="294"/>
    </row>
    <row r="110" spans="56:74" ht="10" x14ac:dyDescent="0.2">
      <c r="BD110" s="294"/>
      <c r="BE110" s="294"/>
      <c r="BF110" s="294"/>
      <c r="BK110" s="294"/>
      <c r="BL110" s="294"/>
      <c r="BM110" s="294"/>
      <c r="BN110" s="294"/>
      <c r="BO110" s="294"/>
      <c r="BP110" s="294"/>
      <c r="BQ110" s="294"/>
      <c r="BR110" s="294"/>
      <c r="BS110" s="294"/>
      <c r="BT110" s="294"/>
      <c r="BU110" s="294"/>
      <c r="BV110" s="294"/>
    </row>
    <row r="111" spans="56:74" ht="10" x14ac:dyDescent="0.2">
      <c r="BD111" s="294"/>
      <c r="BE111" s="294"/>
      <c r="BF111" s="294"/>
      <c r="BK111" s="294"/>
      <c r="BL111" s="294"/>
      <c r="BM111" s="294"/>
      <c r="BN111" s="294"/>
      <c r="BO111" s="294"/>
      <c r="BP111" s="294"/>
      <c r="BQ111" s="294"/>
      <c r="BR111" s="294"/>
      <c r="BS111" s="294"/>
      <c r="BT111" s="294"/>
      <c r="BU111" s="294"/>
      <c r="BV111" s="294"/>
    </row>
    <row r="112" spans="56:74" ht="10" x14ac:dyDescent="0.2">
      <c r="BD112" s="294"/>
      <c r="BE112" s="294"/>
      <c r="BF112" s="294"/>
      <c r="BK112" s="294"/>
      <c r="BL112" s="294"/>
      <c r="BM112" s="294"/>
      <c r="BN112" s="294"/>
      <c r="BO112" s="294"/>
      <c r="BP112" s="294"/>
      <c r="BQ112" s="294"/>
      <c r="BR112" s="294"/>
      <c r="BS112" s="294"/>
      <c r="BT112" s="294"/>
      <c r="BU112" s="294"/>
      <c r="BV112" s="294"/>
    </row>
    <row r="113" spans="63:74" x14ac:dyDescent="0.25">
      <c r="BK113" s="294"/>
      <c r="BL113" s="294"/>
      <c r="BM113" s="294"/>
      <c r="BN113" s="294"/>
      <c r="BO113" s="294"/>
      <c r="BP113" s="294"/>
      <c r="BQ113" s="294"/>
      <c r="BR113" s="294"/>
      <c r="BS113" s="294"/>
      <c r="BT113" s="294"/>
      <c r="BU113" s="294"/>
      <c r="BV113" s="294"/>
    </row>
    <row r="114" spans="63:74" x14ac:dyDescent="0.25">
      <c r="BK114" s="294"/>
      <c r="BL114" s="294"/>
      <c r="BM114" s="294"/>
      <c r="BN114" s="294"/>
      <c r="BO114" s="294"/>
      <c r="BP114" s="294"/>
      <c r="BQ114" s="294"/>
      <c r="BR114" s="294"/>
      <c r="BS114" s="294"/>
      <c r="BT114" s="294"/>
      <c r="BU114" s="294"/>
      <c r="BV114" s="294"/>
    </row>
    <row r="115" spans="63:74" x14ac:dyDescent="0.25">
      <c r="BK115" s="294"/>
      <c r="BL115" s="294"/>
      <c r="BM115" s="294"/>
      <c r="BN115" s="294"/>
      <c r="BO115" s="294"/>
      <c r="BP115" s="294"/>
      <c r="BQ115" s="294"/>
      <c r="BR115" s="294"/>
      <c r="BS115" s="294"/>
      <c r="BT115" s="294"/>
      <c r="BU115" s="294"/>
      <c r="BV115" s="294"/>
    </row>
    <row r="116" spans="63:74" x14ac:dyDescent="0.25">
      <c r="BK116" s="294"/>
      <c r="BL116" s="294"/>
      <c r="BM116" s="294"/>
      <c r="BN116" s="294"/>
      <c r="BO116" s="294"/>
      <c r="BP116" s="294"/>
      <c r="BQ116" s="294"/>
      <c r="BR116" s="294"/>
      <c r="BS116" s="294"/>
      <c r="BT116" s="294"/>
      <c r="BU116" s="294"/>
      <c r="BV116" s="294"/>
    </row>
    <row r="117" spans="63:74" x14ac:dyDescent="0.25">
      <c r="BK117" s="294"/>
      <c r="BL117" s="294"/>
      <c r="BM117" s="294"/>
      <c r="BN117" s="294"/>
      <c r="BO117" s="294"/>
      <c r="BP117" s="294"/>
      <c r="BQ117" s="294"/>
      <c r="BR117" s="294"/>
      <c r="BS117" s="294"/>
      <c r="BT117" s="294"/>
      <c r="BU117" s="294"/>
      <c r="BV117" s="294"/>
    </row>
    <row r="118" spans="63:74" x14ac:dyDescent="0.25">
      <c r="BK118" s="294"/>
      <c r="BL118" s="294"/>
      <c r="BM118" s="294"/>
      <c r="BN118" s="294"/>
      <c r="BO118" s="294"/>
      <c r="BP118" s="294"/>
      <c r="BQ118" s="294"/>
      <c r="BR118" s="294"/>
      <c r="BS118" s="294"/>
      <c r="BT118" s="294"/>
      <c r="BU118" s="294"/>
      <c r="BV118" s="294"/>
    </row>
    <row r="119" spans="63:74" x14ac:dyDescent="0.25">
      <c r="BK119" s="294"/>
      <c r="BL119" s="294"/>
      <c r="BM119" s="294"/>
      <c r="BN119" s="294"/>
      <c r="BO119" s="294"/>
      <c r="BP119" s="294"/>
      <c r="BQ119" s="294"/>
      <c r="BR119" s="294"/>
      <c r="BS119" s="294"/>
      <c r="BT119" s="294"/>
      <c r="BU119" s="294"/>
      <c r="BV119" s="294"/>
    </row>
    <row r="120" spans="63:74" x14ac:dyDescent="0.25">
      <c r="BK120" s="294"/>
      <c r="BL120" s="294"/>
      <c r="BM120" s="294"/>
      <c r="BN120" s="294"/>
      <c r="BO120" s="294"/>
      <c r="BP120" s="294"/>
      <c r="BQ120" s="294"/>
      <c r="BR120" s="294"/>
      <c r="BS120" s="294"/>
      <c r="BT120" s="294"/>
      <c r="BU120" s="294"/>
      <c r="BV120" s="294"/>
    </row>
    <row r="121" spans="63:74" x14ac:dyDescent="0.25">
      <c r="BK121" s="294"/>
      <c r="BL121" s="294"/>
      <c r="BM121" s="294"/>
      <c r="BN121" s="294"/>
      <c r="BO121" s="294"/>
      <c r="BP121" s="294"/>
      <c r="BQ121" s="294"/>
      <c r="BR121" s="294"/>
      <c r="BS121" s="294"/>
      <c r="BT121" s="294"/>
      <c r="BU121" s="294"/>
      <c r="BV121" s="294"/>
    </row>
    <row r="122" spans="63:74" x14ac:dyDescent="0.25">
      <c r="BK122" s="294"/>
      <c r="BL122" s="294"/>
      <c r="BM122" s="294"/>
      <c r="BN122" s="294"/>
      <c r="BO122" s="294"/>
      <c r="BP122" s="294"/>
      <c r="BQ122" s="294"/>
      <c r="BR122" s="294"/>
      <c r="BS122" s="294"/>
      <c r="BT122" s="294"/>
      <c r="BU122" s="294"/>
      <c r="BV122" s="294"/>
    </row>
    <row r="123" spans="63:74" x14ac:dyDescent="0.25">
      <c r="BK123" s="294"/>
      <c r="BL123" s="294"/>
      <c r="BM123" s="294"/>
      <c r="BN123" s="294"/>
      <c r="BO123" s="294"/>
      <c r="BP123" s="294"/>
      <c r="BQ123" s="294"/>
      <c r="BR123" s="294"/>
      <c r="BS123" s="294"/>
      <c r="BT123" s="294"/>
      <c r="BU123" s="294"/>
      <c r="BV123" s="294"/>
    </row>
    <row r="124" spans="63:74" x14ac:dyDescent="0.25">
      <c r="BK124" s="294"/>
      <c r="BL124" s="294"/>
      <c r="BM124" s="294"/>
      <c r="BN124" s="294"/>
      <c r="BO124" s="294"/>
      <c r="BP124" s="294"/>
      <c r="BQ124" s="294"/>
      <c r="BR124" s="294"/>
      <c r="BS124" s="294"/>
      <c r="BT124" s="294"/>
      <c r="BU124" s="294"/>
      <c r="BV124" s="294"/>
    </row>
    <row r="125" spans="63:74" x14ac:dyDescent="0.25">
      <c r="BK125" s="294"/>
      <c r="BL125" s="294"/>
      <c r="BM125" s="294"/>
      <c r="BN125" s="294"/>
      <c r="BO125" s="294"/>
      <c r="BP125" s="294"/>
      <c r="BQ125" s="294"/>
      <c r="BR125" s="294"/>
      <c r="BS125" s="294"/>
      <c r="BT125" s="294"/>
      <c r="BU125" s="294"/>
      <c r="BV125" s="294"/>
    </row>
    <row r="126" spans="63:74" x14ac:dyDescent="0.25">
      <c r="BK126" s="294"/>
      <c r="BL126" s="294"/>
      <c r="BM126" s="294"/>
      <c r="BN126" s="294"/>
      <c r="BO126" s="294"/>
      <c r="BP126" s="294"/>
      <c r="BQ126" s="294"/>
      <c r="BR126" s="294"/>
      <c r="BS126" s="294"/>
      <c r="BT126" s="294"/>
      <c r="BU126" s="294"/>
      <c r="BV126" s="294"/>
    </row>
    <row r="127" spans="63:74" x14ac:dyDescent="0.25">
      <c r="BK127" s="294"/>
      <c r="BL127" s="294"/>
      <c r="BM127" s="294"/>
      <c r="BN127" s="294"/>
      <c r="BO127" s="294"/>
      <c r="BP127" s="294"/>
      <c r="BQ127" s="294"/>
      <c r="BR127" s="294"/>
      <c r="BS127" s="294"/>
      <c r="BT127" s="294"/>
      <c r="BU127" s="294"/>
      <c r="BV127" s="294"/>
    </row>
    <row r="128" spans="63:74" x14ac:dyDescent="0.25">
      <c r="BK128" s="294"/>
      <c r="BL128" s="294"/>
      <c r="BM128" s="294"/>
      <c r="BN128" s="294"/>
      <c r="BO128" s="294"/>
      <c r="BP128" s="294"/>
      <c r="BQ128" s="294"/>
      <c r="BR128" s="294"/>
      <c r="BS128" s="294"/>
      <c r="BT128" s="294"/>
      <c r="BU128" s="294"/>
      <c r="BV128" s="294"/>
    </row>
    <row r="129" spans="63:74" x14ac:dyDescent="0.25">
      <c r="BK129" s="294"/>
      <c r="BL129" s="294"/>
      <c r="BM129" s="294"/>
      <c r="BN129" s="294"/>
      <c r="BO129" s="294"/>
      <c r="BP129" s="294"/>
      <c r="BQ129" s="294"/>
      <c r="BR129" s="294"/>
      <c r="BS129" s="294"/>
      <c r="BT129" s="294"/>
      <c r="BU129" s="294"/>
      <c r="BV129" s="294"/>
    </row>
    <row r="130" spans="63:74" x14ac:dyDescent="0.25">
      <c r="BK130" s="294"/>
      <c r="BL130" s="294"/>
      <c r="BM130" s="294"/>
      <c r="BN130" s="294"/>
      <c r="BO130" s="294"/>
      <c r="BP130" s="294"/>
      <c r="BQ130" s="294"/>
      <c r="BR130" s="294"/>
      <c r="BS130" s="294"/>
      <c r="BT130" s="294"/>
      <c r="BU130" s="294"/>
      <c r="BV130" s="294"/>
    </row>
    <row r="131" spans="63:74" x14ac:dyDescent="0.25">
      <c r="BK131" s="294"/>
      <c r="BL131" s="294"/>
      <c r="BM131" s="294"/>
      <c r="BN131" s="294"/>
      <c r="BO131" s="294"/>
      <c r="BP131" s="294"/>
      <c r="BQ131" s="294"/>
      <c r="BR131" s="294"/>
      <c r="BS131" s="294"/>
      <c r="BT131" s="294"/>
      <c r="BU131" s="294"/>
      <c r="BV131" s="294"/>
    </row>
    <row r="132" spans="63:74" x14ac:dyDescent="0.25">
      <c r="BK132" s="294"/>
      <c r="BL132" s="294"/>
      <c r="BM132" s="294"/>
      <c r="BN132" s="294"/>
      <c r="BO132" s="294"/>
      <c r="BP132" s="294"/>
      <c r="BQ132" s="294"/>
      <c r="BR132" s="294"/>
      <c r="BS132" s="294"/>
      <c r="BT132" s="294"/>
      <c r="BU132" s="294"/>
      <c r="BV132" s="294"/>
    </row>
    <row r="133" spans="63:74" x14ac:dyDescent="0.25">
      <c r="BK133" s="294"/>
      <c r="BL133" s="294"/>
      <c r="BM133" s="294"/>
      <c r="BN133" s="294"/>
      <c r="BO133" s="294"/>
      <c r="BP133" s="294"/>
      <c r="BQ133" s="294"/>
      <c r="BR133" s="294"/>
      <c r="BS133" s="294"/>
      <c r="BT133" s="294"/>
      <c r="BU133" s="294"/>
      <c r="BV133" s="294"/>
    </row>
    <row r="134" spans="63:74" x14ac:dyDescent="0.25">
      <c r="BK134" s="294"/>
      <c r="BL134" s="294"/>
      <c r="BM134" s="294"/>
      <c r="BN134" s="294"/>
      <c r="BO134" s="294"/>
      <c r="BP134" s="294"/>
      <c r="BQ134" s="294"/>
      <c r="BR134" s="294"/>
      <c r="BS134" s="294"/>
      <c r="BT134" s="294"/>
      <c r="BU134" s="294"/>
      <c r="BV134" s="294"/>
    </row>
    <row r="135" spans="63:74" x14ac:dyDescent="0.25">
      <c r="BK135" s="294"/>
      <c r="BL135" s="294"/>
      <c r="BM135" s="294"/>
      <c r="BN135" s="294"/>
      <c r="BO135" s="294"/>
      <c r="BP135" s="294"/>
      <c r="BQ135" s="294"/>
      <c r="BR135" s="294"/>
      <c r="BS135" s="294"/>
      <c r="BT135" s="294"/>
      <c r="BU135" s="294"/>
      <c r="BV135" s="294"/>
    </row>
    <row r="136" spans="63:74" x14ac:dyDescent="0.25">
      <c r="BK136" s="294"/>
      <c r="BL136" s="294"/>
      <c r="BM136" s="294"/>
      <c r="BN136" s="294"/>
      <c r="BO136" s="294"/>
      <c r="BP136" s="294"/>
      <c r="BQ136" s="294"/>
      <c r="BR136" s="294"/>
      <c r="BS136" s="294"/>
      <c r="BT136" s="294"/>
      <c r="BU136" s="294"/>
      <c r="BV136" s="294"/>
    </row>
    <row r="137" spans="63:74" x14ac:dyDescent="0.25">
      <c r="BK137" s="294"/>
      <c r="BL137" s="294"/>
      <c r="BM137" s="294"/>
      <c r="BN137" s="294"/>
      <c r="BO137" s="294"/>
      <c r="BP137" s="294"/>
      <c r="BQ137" s="294"/>
      <c r="BR137" s="294"/>
      <c r="BS137" s="294"/>
      <c r="BT137" s="294"/>
      <c r="BU137" s="294"/>
      <c r="BV137" s="294"/>
    </row>
    <row r="138" spans="63:74" x14ac:dyDescent="0.25">
      <c r="BK138" s="294"/>
      <c r="BL138" s="294"/>
      <c r="BM138" s="294"/>
      <c r="BN138" s="294"/>
      <c r="BO138" s="294"/>
      <c r="BP138" s="294"/>
      <c r="BQ138" s="294"/>
      <c r="BR138" s="294"/>
      <c r="BS138" s="294"/>
      <c r="BT138" s="294"/>
      <c r="BU138" s="294"/>
      <c r="BV138" s="294"/>
    </row>
    <row r="139" spans="63:74" x14ac:dyDescent="0.25">
      <c r="BK139" s="294"/>
      <c r="BL139" s="294"/>
      <c r="BM139" s="294"/>
      <c r="BN139" s="294"/>
      <c r="BO139" s="294"/>
      <c r="BP139" s="294"/>
      <c r="BQ139" s="294"/>
      <c r="BR139" s="294"/>
      <c r="BS139" s="294"/>
      <c r="BT139" s="294"/>
      <c r="BU139" s="294"/>
      <c r="BV139" s="294"/>
    </row>
    <row r="140" spans="63:74" x14ac:dyDescent="0.25">
      <c r="BK140" s="294"/>
      <c r="BL140" s="294"/>
      <c r="BM140" s="294"/>
      <c r="BN140" s="294"/>
      <c r="BO140" s="294"/>
      <c r="BP140" s="294"/>
      <c r="BQ140" s="294"/>
      <c r="BR140" s="294"/>
      <c r="BS140" s="294"/>
      <c r="BT140" s="294"/>
      <c r="BU140" s="294"/>
      <c r="BV140" s="294"/>
    </row>
    <row r="141" spans="63:74" x14ac:dyDescent="0.25">
      <c r="BK141" s="294"/>
      <c r="BL141" s="294"/>
      <c r="BM141" s="294"/>
      <c r="BN141" s="294"/>
      <c r="BO141" s="294"/>
      <c r="BP141" s="294"/>
      <c r="BQ141" s="294"/>
      <c r="BR141" s="294"/>
      <c r="BS141" s="294"/>
      <c r="BT141" s="294"/>
      <c r="BU141" s="294"/>
      <c r="BV141" s="294"/>
    </row>
    <row r="142" spans="63:74" x14ac:dyDescent="0.25">
      <c r="BK142" s="294"/>
      <c r="BL142" s="294"/>
      <c r="BM142" s="294"/>
      <c r="BN142" s="294"/>
      <c r="BO142" s="294"/>
      <c r="BP142" s="294"/>
      <c r="BQ142" s="294"/>
      <c r="BR142" s="294"/>
      <c r="BS142" s="294"/>
      <c r="BT142" s="294"/>
      <c r="BU142" s="294"/>
      <c r="BV142" s="294"/>
    </row>
    <row r="143" spans="63:74" x14ac:dyDescent="0.25">
      <c r="BK143" s="294"/>
      <c r="BL143" s="294"/>
      <c r="BM143" s="294"/>
      <c r="BN143" s="294"/>
      <c r="BO143" s="294"/>
      <c r="BP143" s="294"/>
      <c r="BQ143" s="294"/>
      <c r="BR143" s="294"/>
      <c r="BS143" s="294"/>
      <c r="BT143" s="294"/>
      <c r="BU143" s="294"/>
      <c r="BV143" s="294"/>
    </row>
    <row r="144" spans="63:74" x14ac:dyDescent="0.25">
      <c r="BK144" s="294"/>
      <c r="BL144" s="294"/>
      <c r="BM144" s="294"/>
      <c r="BN144" s="294"/>
      <c r="BO144" s="294"/>
      <c r="BP144" s="294"/>
      <c r="BQ144" s="294"/>
      <c r="BR144" s="294"/>
      <c r="BS144" s="294"/>
      <c r="BT144" s="294"/>
      <c r="BU144" s="294"/>
      <c r="BV144" s="294"/>
    </row>
    <row r="145" spans="63:74" x14ac:dyDescent="0.25">
      <c r="BK145" s="294"/>
      <c r="BL145" s="294"/>
      <c r="BM145" s="294"/>
      <c r="BN145" s="294"/>
      <c r="BO145" s="294"/>
      <c r="BP145" s="294"/>
      <c r="BQ145" s="294"/>
      <c r="BR145" s="294"/>
      <c r="BS145" s="294"/>
      <c r="BT145" s="294"/>
      <c r="BU145" s="294"/>
      <c r="BV145" s="294"/>
    </row>
    <row r="146" spans="63:74" x14ac:dyDescent="0.25">
      <c r="BK146" s="294"/>
      <c r="BL146" s="294"/>
      <c r="BM146" s="294"/>
      <c r="BN146" s="294"/>
      <c r="BO146" s="294"/>
      <c r="BP146" s="294"/>
      <c r="BQ146" s="294"/>
      <c r="BR146" s="294"/>
      <c r="BS146" s="294"/>
      <c r="BT146" s="294"/>
      <c r="BU146" s="294"/>
      <c r="BV146" s="294"/>
    </row>
    <row r="147" spans="63:74" x14ac:dyDescent="0.25">
      <c r="BK147" s="294"/>
      <c r="BL147" s="294"/>
      <c r="BM147" s="294"/>
      <c r="BN147" s="294"/>
      <c r="BO147" s="294"/>
      <c r="BP147" s="294"/>
      <c r="BQ147" s="294"/>
      <c r="BR147" s="294"/>
      <c r="BS147" s="294"/>
      <c r="BT147" s="294"/>
      <c r="BU147" s="294"/>
      <c r="BV147" s="294"/>
    </row>
    <row r="148" spans="63:74" x14ac:dyDescent="0.25">
      <c r="BK148" s="294"/>
      <c r="BL148" s="294"/>
      <c r="BM148" s="294"/>
      <c r="BN148" s="294"/>
      <c r="BO148" s="294"/>
      <c r="BP148" s="294"/>
      <c r="BQ148" s="294"/>
      <c r="BR148" s="294"/>
      <c r="BS148" s="294"/>
      <c r="BT148" s="294"/>
      <c r="BU148" s="294"/>
      <c r="BV148" s="294"/>
    </row>
    <row r="149" spans="63:74" x14ac:dyDescent="0.25">
      <c r="BK149" s="294"/>
      <c r="BL149" s="294"/>
      <c r="BM149" s="294"/>
      <c r="BN149" s="294"/>
      <c r="BO149" s="294"/>
      <c r="BP149" s="294"/>
      <c r="BQ149" s="294"/>
      <c r="BR149" s="294"/>
      <c r="BS149" s="294"/>
      <c r="BT149" s="294"/>
      <c r="BU149" s="294"/>
      <c r="BV149" s="294"/>
    </row>
    <row r="150" spans="63:74" x14ac:dyDescent="0.25">
      <c r="BK150" s="294"/>
      <c r="BL150" s="294"/>
      <c r="BM150" s="294"/>
      <c r="BN150" s="294"/>
      <c r="BO150" s="294"/>
      <c r="BP150" s="294"/>
      <c r="BQ150" s="294"/>
      <c r="BR150" s="294"/>
      <c r="BS150" s="294"/>
      <c r="BT150" s="294"/>
      <c r="BU150" s="294"/>
      <c r="BV150" s="294"/>
    </row>
    <row r="151" spans="63:74" x14ac:dyDescent="0.25">
      <c r="BK151" s="294"/>
      <c r="BL151" s="294"/>
      <c r="BM151" s="294"/>
      <c r="BN151" s="294"/>
      <c r="BO151" s="294"/>
      <c r="BP151" s="294"/>
      <c r="BQ151" s="294"/>
      <c r="BR151" s="294"/>
      <c r="BS151" s="294"/>
      <c r="BT151" s="294"/>
      <c r="BU151" s="294"/>
      <c r="BV151" s="294"/>
    </row>
    <row r="152" spans="63:74" x14ac:dyDescent="0.25">
      <c r="BK152" s="294"/>
      <c r="BL152" s="294"/>
      <c r="BM152" s="294"/>
      <c r="BN152" s="294"/>
      <c r="BO152" s="294"/>
      <c r="BP152" s="294"/>
      <c r="BQ152" s="294"/>
      <c r="BR152" s="294"/>
      <c r="BS152" s="294"/>
      <c r="BT152" s="294"/>
      <c r="BU152" s="294"/>
      <c r="BV152" s="294"/>
    </row>
    <row r="153" spans="63:74" x14ac:dyDescent="0.25">
      <c r="BK153" s="294"/>
      <c r="BL153" s="294"/>
      <c r="BM153" s="294"/>
      <c r="BN153" s="294"/>
      <c r="BO153" s="294"/>
      <c r="BP153" s="294"/>
      <c r="BQ153" s="294"/>
      <c r="BR153" s="294"/>
      <c r="BS153" s="294"/>
      <c r="BT153" s="294"/>
      <c r="BU153" s="294"/>
      <c r="BV153" s="294"/>
    </row>
    <row r="154" spans="63:74" x14ac:dyDescent="0.25">
      <c r="BK154" s="294"/>
      <c r="BL154" s="294"/>
      <c r="BM154" s="294"/>
      <c r="BN154" s="294"/>
      <c r="BO154" s="294"/>
      <c r="BP154" s="294"/>
      <c r="BQ154" s="294"/>
      <c r="BR154" s="294"/>
      <c r="BS154" s="294"/>
      <c r="BT154" s="294"/>
      <c r="BU154" s="294"/>
      <c r="BV154" s="294"/>
    </row>
    <row r="155" spans="63:74" x14ac:dyDescent="0.25">
      <c r="BK155" s="294"/>
      <c r="BL155" s="294"/>
      <c r="BM155" s="294"/>
      <c r="BN155" s="294"/>
      <c r="BO155" s="294"/>
      <c r="BP155" s="294"/>
      <c r="BQ155" s="294"/>
      <c r="BR155" s="294"/>
      <c r="BS155" s="294"/>
      <c r="BT155" s="294"/>
      <c r="BU155" s="294"/>
      <c r="BV155" s="294"/>
    </row>
    <row r="156" spans="63:74" x14ac:dyDescent="0.25">
      <c r="BK156" s="294"/>
      <c r="BL156" s="294"/>
      <c r="BM156" s="294"/>
      <c r="BN156" s="294"/>
      <c r="BO156" s="294"/>
      <c r="BP156" s="294"/>
      <c r="BQ156" s="294"/>
      <c r="BR156" s="294"/>
      <c r="BS156" s="294"/>
      <c r="BT156" s="294"/>
      <c r="BU156" s="294"/>
      <c r="BV156" s="294"/>
    </row>
    <row r="157" spans="63:74" x14ac:dyDescent="0.25">
      <c r="BK157" s="294"/>
      <c r="BL157" s="294"/>
      <c r="BM157" s="294"/>
      <c r="BN157" s="294"/>
      <c r="BO157" s="294"/>
      <c r="BP157" s="294"/>
      <c r="BQ157" s="294"/>
      <c r="BR157" s="294"/>
      <c r="BS157" s="294"/>
      <c r="BT157" s="294"/>
      <c r="BU157" s="294"/>
      <c r="BV157" s="294"/>
    </row>
    <row r="158" spans="63:74" x14ac:dyDescent="0.25">
      <c r="BK158" s="294"/>
      <c r="BL158" s="294"/>
      <c r="BM158" s="294"/>
      <c r="BN158" s="294"/>
      <c r="BO158" s="294"/>
      <c r="BP158" s="294"/>
      <c r="BQ158" s="294"/>
      <c r="BR158" s="294"/>
      <c r="BS158" s="294"/>
      <c r="BT158" s="294"/>
      <c r="BU158" s="294"/>
      <c r="BV158" s="294"/>
    </row>
    <row r="159" spans="63:74" x14ac:dyDescent="0.25">
      <c r="BK159" s="294"/>
      <c r="BL159" s="294"/>
      <c r="BM159" s="294"/>
      <c r="BN159" s="294"/>
      <c r="BO159" s="294"/>
      <c r="BP159" s="294"/>
      <c r="BQ159" s="294"/>
      <c r="BR159" s="294"/>
      <c r="BS159" s="294"/>
      <c r="BT159" s="294"/>
      <c r="BU159" s="294"/>
      <c r="BV159" s="294"/>
    </row>
    <row r="160" spans="63:74" x14ac:dyDescent="0.25">
      <c r="BK160" s="294"/>
      <c r="BL160" s="294"/>
      <c r="BM160" s="294"/>
      <c r="BN160" s="294"/>
      <c r="BO160" s="294"/>
      <c r="BP160" s="294"/>
      <c r="BQ160" s="294"/>
      <c r="BR160" s="294"/>
      <c r="BS160" s="294"/>
      <c r="BT160" s="294"/>
      <c r="BU160" s="294"/>
      <c r="BV160" s="294"/>
    </row>
    <row r="161" spans="63:74" x14ac:dyDescent="0.25">
      <c r="BK161" s="294"/>
      <c r="BL161" s="294"/>
      <c r="BM161" s="294"/>
      <c r="BN161" s="294"/>
      <c r="BO161" s="294"/>
      <c r="BP161" s="294"/>
      <c r="BQ161" s="294"/>
      <c r="BR161" s="294"/>
      <c r="BS161" s="294"/>
      <c r="BT161" s="294"/>
      <c r="BU161" s="294"/>
      <c r="BV161" s="294"/>
    </row>
    <row r="162" spans="63:74" x14ac:dyDescent="0.25">
      <c r="BK162" s="294"/>
      <c r="BL162" s="294"/>
      <c r="BM162" s="294"/>
      <c r="BN162" s="294"/>
      <c r="BO162" s="294"/>
      <c r="BP162" s="294"/>
      <c r="BQ162" s="294"/>
      <c r="BR162" s="294"/>
      <c r="BS162" s="294"/>
      <c r="BT162" s="294"/>
      <c r="BU162" s="294"/>
      <c r="BV162" s="294"/>
    </row>
    <row r="163" spans="63:74" x14ac:dyDescent="0.25">
      <c r="BK163" s="294"/>
      <c r="BL163" s="294"/>
      <c r="BM163" s="294"/>
      <c r="BN163" s="294"/>
      <c r="BO163" s="294"/>
      <c r="BP163" s="294"/>
      <c r="BQ163" s="294"/>
      <c r="BR163" s="294"/>
      <c r="BS163" s="294"/>
      <c r="BT163" s="294"/>
      <c r="BU163" s="294"/>
      <c r="BV163" s="294"/>
    </row>
    <row r="164" spans="63:74" x14ac:dyDescent="0.25">
      <c r="BK164" s="294"/>
      <c r="BL164" s="294"/>
      <c r="BM164" s="294"/>
      <c r="BN164" s="294"/>
      <c r="BO164" s="294"/>
      <c r="BP164" s="294"/>
      <c r="BQ164" s="294"/>
      <c r="BR164" s="294"/>
      <c r="BS164" s="294"/>
      <c r="BT164" s="294"/>
      <c r="BU164" s="294"/>
      <c r="BV164" s="294"/>
    </row>
    <row r="165" spans="63:74" x14ac:dyDescent="0.25">
      <c r="BK165" s="294"/>
      <c r="BL165" s="294"/>
      <c r="BM165" s="294"/>
      <c r="BN165" s="294"/>
      <c r="BO165" s="294"/>
      <c r="BP165" s="294"/>
      <c r="BQ165" s="294"/>
      <c r="BR165" s="294"/>
      <c r="BS165" s="294"/>
      <c r="BT165" s="294"/>
      <c r="BU165" s="294"/>
      <c r="BV165" s="294"/>
    </row>
    <row r="166" spans="63:74" x14ac:dyDescent="0.25">
      <c r="BK166" s="294"/>
      <c r="BL166" s="294"/>
      <c r="BM166" s="294"/>
      <c r="BN166" s="294"/>
      <c r="BO166" s="294"/>
      <c r="BP166" s="294"/>
      <c r="BQ166" s="294"/>
      <c r="BR166" s="294"/>
      <c r="BS166" s="294"/>
      <c r="BT166" s="294"/>
      <c r="BU166" s="294"/>
      <c r="BV166" s="294"/>
    </row>
    <row r="167" spans="63:74" x14ac:dyDescent="0.25">
      <c r="BK167" s="294"/>
      <c r="BL167" s="294"/>
      <c r="BM167" s="294"/>
      <c r="BN167" s="294"/>
      <c r="BO167" s="294"/>
      <c r="BP167" s="294"/>
      <c r="BQ167" s="294"/>
      <c r="BR167" s="294"/>
      <c r="BS167" s="294"/>
      <c r="BT167" s="294"/>
      <c r="BU167" s="294"/>
      <c r="BV167" s="294"/>
    </row>
    <row r="168" spans="63:74" x14ac:dyDescent="0.25">
      <c r="BK168" s="294"/>
      <c r="BL168" s="294"/>
      <c r="BM168" s="294"/>
      <c r="BN168" s="294"/>
      <c r="BO168" s="294"/>
      <c r="BP168" s="294"/>
      <c r="BQ168" s="294"/>
      <c r="BR168" s="294"/>
      <c r="BS168" s="294"/>
      <c r="BT168" s="294"/>
      <c r="BU168" s="294"/>
      <c r="BV168" s="294"/>
    </row>
    <row r="169" spans="63:74" x14ac:dyDescent="0.25">
      <c r="BK169" s="294"/>
      <c r="BL169" s="294"/>
      <c r="BM169" s="294"/>
      <c r="BN169" s="294"/>
      <c r="BO169" s="294"/>
      <c r="BP169" s="294"/>
      <c r="BQ169" s="294"/>
      <c r="BR169" s="294"/>
      <c r="BS169" s="294"/>
      <c r="BT169" s="294"/>
      <c r="BU169" s="294"/>
      <c r="BV169" s="294"/>
    </row>
    <row r="170" spans="63:74" x14ac:dyDescent="0.25">
      <c r="BK170" s="294"/>
      <c r="BL170" s="294"/>
      <c r="BM170" s="294"/>
      <c r="BN170" s="294"/>
      <c r="BO170" s="294"/>
      <c r="BP170" s="294"/>
      <c r="BQ170" s="294"/>
      <c r="BR170" s="294"/>
      <c r="BS170" s="294"/>
      <c r="BT170" s="294"/>
      <c r="BU170" s="294"/>
      <c r="BV170" s="294"/>
    </row>
    <row r="171" spans="63:74" x14ac:dyDescent="0.25">
      <c r="BK171" s="294"/>
      <c r="BL171" s="294"/>
      <c r="BM171" s="294"/>
      <c r="BN171" s="294"/>
      <c r="BO171" s="294"/>
      <c r="BP171" s="294"/>
      <c r="BQ171" s="294"/>
      <c r="BR171" s="294"/>
      <c r="BS171" s="294"/>
      <c r="BT171" s="294"/>
      <c r="BU171" s="294"/>
      <c r="BV171" s="294"/>
    </row>
    <row r="172" spans="63:74" x14ac:dyDescent="0.25">
      <c r="BK172" s="294"/>
      <c r="BL172" s="294"/>
      <c r="BM172" s="294"/>
      <c r="BN172" s="294"/>
      <c r="BO172" s="294"/>
      <c r="BP172" s="294"/>
      <c r="BQ172" s="294"/>
      <c r="BR172" s="294"/>
      <c r="BS172" s="294"/>
      <c r="BT172" s="294"/>
      <c r="BU172" s="294"/>
      <c r="BV172" s="294"/>
    </row>
    <row r="173" spans="63:74" x14ac:dyDescent="0.25">
      <c r="BK173" s="294"/>
      <c r="BL173" s="294"/>
      <c r="BM173" s="294"/>
      <c r="BN173" s="294"/>
      <c r="BO173" s="294"/>
      <c r="BP173" s="294"/>
      <c r="BQ173" s="294"/>
      <c r="BR173" s="294"/>
      <c r="BS173" s="294"/>
      <c r="BT173" s="294"/>
      <c r="BU173" s="294"/>
      <c r="BV173" s="294"/>
    </row>
    <row r="174" spans="63:74" x14ac:dyDescent="0.25">
      <c r="BK174" s="294"/>
      <c r="BL174" s="294"/>
      <c r="BM174" s="294"/>
      <c r="BN174" s="294"/>
      <c r="BO174" s="294"/>
      <c r="BP174" s="294"/>
      <c r="BQ174" s="294"/>
      <c r="BR174" s="294"/>
      <c r="BS174" s="294"/>
      <c r="BT174" s="294"/>
      <c r="BU174" s="294"/>
      <c r="BV174" s="294"/>
    </row>
    <row r="175" spans="63:74" x14ac:dyDescent="0.25">
      <c r="BK175" s="294"/>
      <c r="BL175" s="294"/>
      <c r="BM175" s="294"/>
      <c r="BN175" s="294"/>
      <c r="BO175" s="294"/>
      <c r="BP175" s="294"/>
      <c r="BQ175" s="294"/>
      <c r="BR175" s="294"/>
      <c r="BS175" s="294"/>
      <c r="BT175" s="294"/>
      <c r="BU175" s="294"/>
      <c r="BV175" s="294"/>
    </row>
    <row r="176" spans="63:74" x14ac:dyDescent="0.25">
      <c r="BK176" s="294"/>
      <c r="BL176" s="294"/>
      <c r="BM176" s="294"/>
      <c r="BN176" s="294"/>
      <c r="BO176" s="294"/>
      <c r="BP176" s="294"/>
      <c r="BQ176" s="294"/>
      <c r="BR176" s="294"/>
      <c r="BS176" s="294"/>
      <c r="BT176" s="294"/>
      <c r="BU176" s="294"/>
      <c r="BV176" s="294"/>
    </row>
    <row r="177" spans="63:74" x14ac:dyDescent="0.25">
      <c r="BK177" s="294"/>
      <c r="BL177" s="294"/>
      <c r="BM177" s="294"/>
      <c r="BN177" s="294"/>
      <c r="BO177" s="294"/>
      <c r="BP177" s="294"/>
      <c r="BQ177" s="294"/>
      <c r="BR177" s="294"/>
      <c r="BS177" s="294"/>
      <c r="BT177" s="294"/>
      <c r="BU177" s="294"/>
      <c r="BV177" s="294"/>
    </row>
    <row r="178" spans="63:74" x14ac:dyDescent="0.25">
      <c r="BK178" s="294"/>
      <c r="BL178" s="294"/>
      <c r="BM178" s="294"/>
      <c r="BN178" s="294"/>
      <c r="BO178" s="294"/>
      <c r="BP178" s="294"/>
      <c r="BQ178" s="294"/>
      <c r="BR178" s="294"/>
      <c r="BS178" s="294"/>
      <c r="BT178" s="294"/>
      <c r="BU178" s="294"/>
      <c r="BV178" s="294"/>
    </row>
    <row r="179" spans="63:74" x14ac:dyDescent="0.25">
      <c r="BK179" s="294"/>
      <c r="BL179" s="294"/>
      <c r="BM179" s="294"/>
      <c r="BN179" s="294"/>
      <c r="BO179" s="294"/>
      <c r="BP179" s="294"/>
      <c r="BQ179" s="294"/>
      <c r="BR179" s="294"/>
      <c r="BS179" s="294"/>
      <c r="BT179" s="294"/>
      <c r="BU179" s="294"/>
      <c r="BV179" s="294"/>
    </row>
    <row r="180" spans="63:74" x14ac:dyDescent="0.25">
      <c r="BK180" s="294"/>
      <c r="BL180" s="294"/>
      <c r="BM180" s="294"/>
      <c r="BN180" s="294"/>
      <c r="BO180" s="294"/>
      <c r="BP180" s="294"/>
      <c r="BQ180" s="294"/>
      <c r="BR180" s="294"/>
      <c r="BS180" s="294"/>
      <c r="BT180" s="294"/>
      <c r="BU180" s="294"/>
      <c r="BV180" s="294"/>
    </row>
  </sheetData>
  <mergeCells count="16">
    <mergeCell ref="A1:A2"/>
    <mergeCell ref="AM3:AX3"/>
    <mergeCell ref="AY3:BJ3"/>
    <mergeCell ref="BK3:BV3"/>
    <mergeCell ref="B1:AL1"/>
    <mergeCell ref="C3:N3"/>
    <mergeCell ref="O3:Z3"/>
    <mergeCell ref="AA3:AL3"/>
    <mergeCell ref="B71:Q71"/>
    <mergeCell ref="B72:Q72"/>
    <mergeCell ref="B73:Q73"/>
    <mergeCell ref="B67:Q67"/>
    <mergeCell ref="B66:Q66"/>
    <mergeCell ref="B70:Q70"/>
    <mergeCell ref="B68:Q68"/>
    <mergeCell ref="B69:Q69"/>
  </mergeCells>
  <phoneticPr fontId="3" type="noConversion"/>
  <conditionalFormatting sqref="C68:Q69">
    <cfRule type="cellIs" dxfId="3" priority="1" stopIfTrue="1" operator="notEqual">
      <formula>C$67</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7"/>
  <sheetViews>
    <sheetView showGridLines="0" workbookViewId="0">
      <pane xSplit="2" ySplit="4" topLeftCell="BA5" activePane="bottomRight" state="frozen"/>
      <selection activeCell="BF63" sqref="BF63"/>
      <selection pane="topRight" activeCell="BF63" sqref="BF63"/>
      <selection pane="bottomLeft" activeCell="BF63" sqref="BF63"/>
      <selection pane="bottomRight" activeCell="BH6" sqref="BH6:BH27"/>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292" customWidth="1"/>
    <col min="56" max="58" width="6.54296875" style="490" customWidth="1"/>
    <col min="59" max="62" width="6.54296875" style="292" customWidth="1"/>
    <col min="63" max="74" width="6.54296875" style="2" customWidth="1"/>
    <col min="75" max="16384" width="9.54296875" style="2"/>
  </cols>
  <sheetData>
    <row r="1" spans="1:74" ht="15.75" customHeight="1" x14ac:dyDescent="0.3">
      <c r="A1" s="600" t="s">
        <v>771</v>
      </c>
      <c r="B1" s="650" t="s">
        <v>1247</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row>
    <row r="2" spans="1:74" s="4" customFormat="1" ht="12.5" x14ac:dyDescent="0.25">
      <c r="A2" s="601"/>
      <c r="B2" s="402" t="str">
        <f>"U.S. Energy Information Administration  |  Short-Term Energy Outlook  - "&amp;Dates!D1</f>
        <v>U.S. Energy Information Administration  |  Short-Term Energy Outlook  - November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93"/>
      <c r="AZ2" s="393"/>
      <c r="BA2" s="393"/>
      <c r="BB2" s="393"/>
      <c r="BC2" s="393"/>
      <c r="BD2" s="491"/>
      <c r="BE2" s="491"/>
      <c r="BF2" s="491"/>
      <c r="BG2" s="393"/>
      <c r="BH2" s="393"/>
      <c r="BI2" s="393"/>
      <c r="BJ2" s="393"/>
    </row>
    <row r="3" spans="1:74" s="9" customFormat="1" ht="13" x14ac:dyDescent="0.3">
      <c r="A3" s="591" t="s">
        <v>1278</v>
      </c>
      <c r="B3" s="11"/>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s="9" customFormat="1" ht="10.5"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1"/>
      <c r="B5" s="6" t="s">
        <v>122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14"/>
      <c r="AZ5" s="314"/>
      <c r="BA5" s="314"/>
      <c r="BB5" s="314"/>
      <c r="BC5" s="314"/>
      <c r="BD5" s="492"/>
      <c r="BE5" s="492"/>
      <c r="BF5" s="492"/>
      <c r="BG5" s="492"/>
      <c r="BH5" s="314"/>
      <c r="BI5" s="314"/>
      <c r="BJ5" s="314"/>
      <c r="BK5" s="314"/>
      <c r="BL5" s="314"/>
      <c r="BM5" s="314"/>
      <c r="BN5" s="314"/>
      <c r="BO5" s="314"/>
      <c r="BP5" s="314"/>
      <c r="BQ5" s="314"/>
      <c r="BR5" s="314"/>
      <c r="BS5" s="314"/>
      <c r="BT5" s="314"/>
      <c r="BU5" s="314"/>
      <c r="BV5" s="314"/>
    </row>
    <row r="6" spans="1:74" ht="11.15" customHeight="1" x14ac:dyDescent="0.25">
      <c r="A6" s="1" t="s">
        <v>744</v>
      </c>
      <c r="B6" s="144" t="s">
        <v>10</v>
      </c>
      <c r="C6" s="190">
        <v>148.30000000000001</v>
      </c>
      <c r="D6" s="190">
        <v>162.4</v>
      </c>
      <c r="E6" s="190">
        <v>188.1</v>
      </c>
      <c r="F6" s="190">
        <v>213.8</v>
      </c>
      <c r="G6" s="190">
        <v>211</v>
      </c>
      <c r="H6" s="190">
        <v>190.9</v>
      </c>
      <c r="I6" s="190">
        <v>198.4</v>
      </c>
      <c r="J6" s="190">
        <v>182</v>
      </c>
      <c r="K6" s="190">
        <v>185.4</v>
      </c>
      <c r="L6" s="190">
        <v>187.1</v>
      </c>
      <c r="M6" s="190">
        <v>181.9</v>
      </c>
      <c r="N6" s="190">
        <v>175.7</v>
      </c>
      <c r="O6" s="190">
        <v>174.3</v>
      </c>
      <c r="P6" s="190">
        <v>166.9</v>
      </c>
      <c r="Q6" s="190">
        <v>112.7</v>
      </c>
      <c r="R6" s="190">
        <v>64.5</v>
      </c>
      <c r="S6" s="190">
        <v>104.9</v>
      </c>
      <c r="T6" s="190">
        <v>131.1</v>
      </c>
      <c r="U6" s="190">
        <v>138</v>
      </c>
      <c r="V6" s="190">
        <v>138.9</v>
      </c>
      <c r="W6" s="190">
        <v>135.4</v>
      </c>
      <c r="X6" s="190">
        <v>131.19999999999999</v>
      </c>
      <c r="Y6" s="190">
        <v>128.69999999999999</v>
      </c>
      <c r="Z6" s="190">
        <v>139.4</v>
      </c>
      <c r="AA6" s="190">
        <v>157.5</v>
      </c>
      <c r="AB6" s="190">
        <v>178.4</v>
      </c>
      <c r="AC6" s="190">
        <v>201.1</v>
      </c>
      <c r="AD6" s="190">
        <v>205.5</v>
      </c>
      <c r="AE6" s="190">
        <v>218.1</v>
      </c>
      <c r="AF6" s="190">
        <v>225.2</v>
      </c>
      <c r="AG6" s="190">
        <v>233.7</v>
      </c>
      <c r="AH6" s="190">
        <v>230.2</v>
      </c>
      <c r="AI6" s="190">
        <v>231</v>
      </c>
      <c r="AJ6" s="190">
        <v>249.4</v>
      </c>
      <c r="AK6" s="190">
        <v>248.4</v>
      </c>
      <c r="AL6" s="190">
        <v>230.4</v>
      </c>
      <c r="AM6" s="190">
        <v>242.3</v>
      </c>
      <c r="AN6" s="190">
        <v>263.89999999999998</v>
      </c>
      <c r="AO6" s="190">
        <v>323.2</v>
      </c>
      <c r="AP6" s="190">
        <v>325.95240000000001</v>
      </c>
      <c r="AQ6" s="190">
        <v>386.60239999999999</v>
      </c>
      <c r="AR6" s="190">
        <v>412.33839999999998</v>
      </c>
      <c r="AS6" s="190">
        <v>337.64400000000001</v>
      </c>
      <c r="AT6" s="190">
        <v>305.18360000000001</v>
      </c>
      <c r="AU6" s="190">
        <v>290.3245</v>
      </c>
      <c r="AV6" s="190">
        <v>300.13810000000001</v>
      </c>
      <c r="AW6" s="190">
        <v>270.36649999999997</v>
      </c>
      <c r="AX6" s="190">
        <v>229.08250000000001</v>
      </c>
      <c r="AY6" s="190">
        <v>261.60230000000001</v>
      </c>
      <c r="AZ6" s="190">
        <v>260.42570000000001</v>
      </c>
      <c r="BA6" s="190">
        <v>263.38602764000001</v>
      </c>
      <c r="BB6" s="190">
        <v>274.38575888000003</v>
      </c>
      <c r="BC6" s="190">
        <v>258.14268247000001</v>
      </c>
      <c r="BD6" s="190">
        <v>261.52202756000003</v>
      </c>
      <c r="BE6" s="190">
        <v>279.34427497000001</v>
      </c>
      <c r="BF6" s="190">
        <v>301.70080000000002</v>
      </c>
      <c r="BG6" s="190">
        <v>306.85489999999999</v>
      </c>
      <c r="BH6" s="190">
        <v>249.4385</v>
      </c>
      <c r="BI6" s="242">
        <v>234.77080000000001</v>
      </c>
      <c r="BJ6" s="242">
        <v>247.45930000000001</v>
      </c>
      <c r="BK6" s="242">
        <v>244.49959999999999</v>
      </c>
      <c r="BL6" s="242">
        <v>249.49359999999999</v>
      </c>
      <c r="BM6" s="242">
        <v>266.14490000000001</v>
      </c>
      <c r="BN6" s="242">
        <v>278.75880000000001</v>
      </c>
      <c r="BO6" s="242">
        <v>286.61110000000002</v>
      </c>
      <c r="BP6" s="242">
        <v>300.57279999999997</v>
      </c>
      <c r="BQ6" s="242">
        <v>297.01280000000003</v>
      </c>
      <c r="BR6" s="242">
        <v>295.46249999999998</v>
      </c>
      <c r="BS6" s="242">
        <v>281.56700000000001</v>
      </c>
      <c r="BT6" s="242">
        <v>267.76659999999998</v>
      </c>
      <c r="BU6" s="242">
        <v>260.0924</v>
      </c>
      <c r="BV6" s="242">
        <v>255.97049999999999</v>
      </c>
    </row>
    <row r="7" spans="1:74" ht="11.15" customHeight="1" x14ac:dyDescent="0.25">
      <c r="A7" s="1"/>
      <c r="B7" s="6" t="s">
        <v>11</v>
      </c>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288"/>
      <c r="BJ7" s="288"/>
      <c r="BK7" s="288"/>
      <c r="BL7" s="288"/>
      <c r="BM7" s="288"/>
      <c r="BN7" s="288"/>
      <c r="BO7" s="288"/>
      <c r="BP7" s="288"/>
      <c r="BQ7" s="288"/>
      <c r="BR7" s="288"/>
      <c r="BS7" s="288"/>
      <c r="BT7" s="288"/>
      <c r="BU7" s="288"/>
      <c r="BV7" s="288"/>
    </row>
    <row r="8" spans="1:74" ht="11.15" customHeight="1" x14ac:dyDescent="0.25">
      <c r="A8" s="1" t="s">
        <v>472</v>
      </c>
      <c r="B8" s="145" t="s">
        <v>398</v>
      </c>
      <c r="C8" s="190">
        <v>223.1</v>
      </c>
      <c r="D8" s="190">
        <v>227.4</v>
      </c>
      <c r="E8" s="190">
        <v>247.5</v>
      </c>
      <c r="F8" s="190">
        <v>270.04000000000002</v>
      </c>
      <c r="G8" s="190">
        <v>274.125</v>
      </c>
      <c r="H8" s="190">
        <v>259.55</v>
      </c>
      <c r="I8" s="190">
        <v>265.36</v>
      </c>
      <c r="J8" s="190">
        <v>253.77500000000001</v>
      </c>
      <c r="K8" s="190">
        <v>248.82</v>
      </c>
      <c r="L8" s="190">
        <v>247.1</v>
      </c>
      <c r="M8" s="190">
        <v>246.625</v>
      </c>
      <c r="N8" s="190">
        <v>247.56</v>
      </c>
      <c r="O8" s="190">
        <v>250.1</v>
      </c>
      <c r="P8" s="190">
        <v>238.15</v>
      </c>
      <c r="Q8" s="190">
        <v>218.2</v>
      </c>
      <c r="R8" s="190">
        <v>186.32499999999999</v>
      </c>
      <c r="S8" s="190">
        <v>183.7</v>
      </c>
      <c r="T8" s="190">
        <v>200.42</v>
      </c>
      <c r="U8" s="190">
        <v>210.27500000000001</v>
      </c>
      <c r="V8" s="190">
        <v>210.72</v>
      </c>
      <c r="W8" s="190">
        <v>213.2</v>
      </c>
      <c r="X8" s="190">
        <v>211.82499999999999</v>
      </c>
      <c r="Y8" s="190">
        <v>207.38</v>
      </c>
      <c r="Z8" s="190">
        <v>216.67500000000001</v>
      </c>
      <c r="AA8" s="190">
        <v>230.9</v>
      </c>
      <c r="AB8" s="190">
        <v>247.25</v>
      </c>
      <c r="AC8" s="190">
        <v>274.56</v>
      </c>
      <c r="AD8" s="190">
        <v>275.67500000000001</v>
      </c>
      <c r="AE8" s="190">
        <v>288.82</v>
      </c>
      <c r="AF8" s="190">
        <v>295.8</v>
      </c>
      <c r="AG8" s="190">
        <v>301.32499999999999</v>
      </c>
      <c r="AH8" s="190">
        <v>302.94</v>
      </c>
      <c r="AI8" s="190">
        <v>307.07499999999999</v>
      </c>
      <c r="AJ8" s="190">
        <v>321.125</v>
      </c>
      <c r="AK8" s="190">
        <v>334.16</v>
      </c>
      <c r="AL8" s="190">
        <v>326.875</v>
      </c>
      <c r="AM8" s="190">
        <v>325.27999999999997</v>
      </c>
      <c r="AN8" s="190">
        <v>347.75</v>
      </c>
      <c r="AO8" s="190">
        <v>414.625</v>
      </c>
      <c r="AP8" s="190">
        <v>397.95</v>
      </c>
      <c r="AQ8" s="190">
        <v>436.74</v>
      </c>
      <c r="AR8" s="190">
        <v>476.07499999999999</v>
      </c>
      <c r="AS8" s="190">
        <v>440.35</v>
      </c>
      <c r="AT8" s="190">
        <v>388.1</v>
      </c>
      <c r="AU8" s="190">
        <v>350.125</v>
      </c>
      <c r="AV8" s="190">
        <v>346.84</v>
      </c>
      <c r="AW8" s="190">
        <v>355.17500000000001</v>
      </c>
      <c r="AX8" s="190">
        <v>319.2</v>
      </c>
      <c r="AY8" s="190">
        <v>330.7</v>
      </c>
      <c r="AZ8" s="190">
        <v>332</v>
      </c>
      <c r="BA8" s="190">
        <v>329.07499999999999</v>
      </c>
      <c r="BB8" s="190">
        <v>346.82499999999999</v>
      </c>
      <c r="BC8" s="190">
        <v>342.48</v>
      </c>
      <c r="BD8" s="190">
        <v>341.65</v>
      </c>
      <c r="BE8" s="190">
        <v>347.14</v>
      </c>
      <c r="BF8" s="190">
        <v>371.35</v>
      </c>
      <c r="BG8" s="190">
        <v>363.5</v>
      </c>
      <c r="BH8" s="190">
        <v>341.7</v>
      </c>
      <c r="BI8" s="242">
        <v>328.12509999999997</v>
      </c>
      <c r="BJ8" s="242">
        <v>326.73779999999999</v>
      </c>
      <c r="BK8" s="242">
        <v>321.05419999999998</v>
      </c>
      <c r="BL8" s="242">
        <v>324.173</v>
      </c>
      <c r="BM8" s="242">
        <v>341.12900000000002</v>
      </c>
      <c r="BN8" s="242">
        <v>353.6902</v>
      </c>
      <c r="BO8" s="242">
        <v>355.89789999999999</v>
      </c>
      <c r="BP8" s="242">
        <v>364.62079999999997</v>
      </c>
      <c r="BQ8" s="242">
        <v>366.57979999999998</v>
      </c>
      <c r="BR8" s="242">
        <v>366.67989999999998</v>
      </c>
      <c r="BS8" s="242">
        <v>355.92450000000002</v>
      </c>
      <c r="BT8" s="242">
        <v>340.22680000000003</v>
      </c>
      <c r="BU8" s="242">
        <v>341.00749999999999</v>
      </c>
      <c r="BV8" s="242">
        <v>338.38</v>
      </c>
    </row>
    <row r="9" spans="1:74" ht="11.15" customHeight="1" x14ac:dyDescent="0.25">
      <c r="A9" s="1" t="s">
        <v>473</v>
      </c>
      <c r="B9" s="145" t="s">
        <v>399</v>
      </c>
      <c r="C9" s="190">
        <v>203.52500000000001</v>
      </c>
      <c r="D9" s="190">
        <v>218.57499999999999</v>
      </c>
      <c r="E9" s="190">
        <v>244.15</v>
      </c>
      <c r="F9" s="190">
        <v>270.38</v>
      </c>
      <c r="G9" s="190">
        <v>273.97500000000002</v>
      </c>
      <c r="H9" s="190">
        <v>261.72500000000002</v>
      </c>
      <c r="I9" s="190">
        <v>268.16000000000003</v>
      </c>
      <c r="J9" s="190">
        <v>254.17500000000001</v>
      </c>
      <c r="K9" s="190">
        <v>248.62</v>
      </c>
      <c r="L9" s="190">
        <v>246.57499999999999</v>
      </c>
      <c r="M9" s="190">
        <v>242.25</v>
      </c>
      <c r="N9" s="190">
        <v>241.88</v>
      </c>
      <c r="O9" s="190">
        <v>240.9</v>
      </c>
      <c r="P9" s="190">
        <v>230.875</v>
      </c>
      <c r="Q9" s="190">
        <v>203.56</v>
      </c>
      <c r="R9" s="190">
        <v>154.19999999999999</v>
      </c>
      <c r="S9" s="190">
        <v>174.8</v>
      </c>
      <c r="T9" s="190">
        <v>201.44</v>
      </c>
      <c r="U9" s="190">
        <v>209.82499999999999</v>
      </c>
      <c r="V9" s="190">
        <v>207.18</v>
      </c>
      <c r="W9" s="190">
        <v>204.65</v>
      </c>
      <c r="X9" s="190">
        <v>202.3</v>
      </c>
      <c r="Y9" s="190">
        <v>195.72</v>
      </c>
      <c r="Z9" s="190">
        <v>207.55</v>
      </c>
      <c r="AA9" s="190">
        <v>223.05</v>
      </c>
      <c r="AB9" s="190">
        <v>240.92500000000001</v>
      </c>
      <c r="AC9" s="190">
        <v>272.44</v>
      </c>
      <c r="AD9" s="190">
        <v>277.57499999999999</v>
      </c>
      <c r="AE9" s="190">
        <v>288.24</v>
      </c>
      <c r="AF9" s="190">
        <v>297.3</v>
      </c>
      <c r="AG9" s="190">
        <v>303.47500000000002</v>
      </c>
      <c r="AH9" s="190">
        <v>303.38</v>
      </c>
      <c r="AI9" s="190">
        <v>304.42500000000001</v>
      </c>
      <c r="AJ9" s="190">
        <v>315.82499999999999</v>
      </c>
      <c r="AK9" s="190">
        <v>321.14</v>
      </c>
      <c r="AL9" s="190">
        <v>306.85000000000002</v>
      </c>
      <c r="AM9" s="190">
        <v>311.18</v>
      </c>
      <c r="AN9" s="190">
        <v>335.67500000000001</v>
      </c>
      <c r="AO9" s="190">
        <v>402.375</v>
      </c>
      <c r="AP9" s="190">
        <v>391.47500000000002</v>
      </c>
      <c r="AQ9" s="190">
        <v>425.96</v>
      </c>
      <c r="AR9" s="190">
        <v>487.9</v>
      </c>
      <c r="AS9" s="190">
        <v>449.57499999999999</v>
      </c>
      <c r="AT9" s="190">
        <v>380.94</v>
      </c>
      <c r="AU9" s="190">
        <v>358.95</v>
      </c>
      <c r="AV9" s="190">
        <v>374.4</v>
      </c>
      <c r="AW9" s="190">
        <v>358.65</v>
      </c>
      <c r="AX9" s="190">
        <v>301.39999999999998</v>
      </c>
      <c r="AY9" s="190">
        <v>321.72000000000003</v>
      </c>
      <c r="AZ9" s="190">
        <v>323.07499999999999</v>
      </c>
      <c r="BA9" s="190">
        <v>326.95</v>
      </c>
      <c r="BB9" s="190">
        <v>351.17500000000001</v>
      </c>
      <c r="BC9" s="190">
        <v>345.4</v>
      </c>
      <c r="BD9" s="190">
        <v>347.1</v>
      </c>
      <c r="BE9" s="190">
        <v>343.6</v>
      </c>
      <c r="BF9" s="190">
        <v>370.07499999999999</v>
      </c>
      <c r="BG9" s="190">
        <v>366.55</v>
      </c>
      <c r="BH9" s="190">
        <v>337.1</v>
      </c>
      <c r="BI9" s="242">
        <v>322.68430000000001</v>
      </c>
      <c r="BJ9" s="242">
        <v>324.96749999999997</v>
      </c>
      <c r="BK9" s="242">
        <v>318.91399999999999</v>
      </c>
      <c r="BL9" s="242">
        <v>323.30590000000001</v>
      </c>
      <c r="BM9" s="242">
        <v>345.65609999999998</v>
      </c>
      <c r="BN9" s="242">
        <v>353.71159999999998</v>
      </c>
      <c r="BO9" s="242">
        <v>360.51220000000001</v>
      </c>
      <c r="BP9" s="242">
        <v>374.96319999999997</v>
      </c>
      <c r="BQ9" s="242">
        <v>372.76519999999999</v>
      </c>
      <c r="BR9" s="242">
        <v>372.05020000000002</v>
      </c>
      <c r="BS9" s="242">
        <v>350.31270000000001</v>
      </c>
      <c r="BT9" s="242">
        <v>339.26639999999998</v>
      </c>
      <c r="BU9" s="242">
        <v>333.16320000000002</v>
      </c>
      <c r="BV9" s="242">
        <v>325.67610000000002</v>
      </c>
    </row>
    <row r="10" spans="1:74" ht="11.15" customHeight="1" x14ac:dyDescent="0.25">
      <c r="A10" s="1" t="s">
        <v>474</v>
      </c>
      <c r="B10" s="145" t="s">
        <v>400</v>
      </c>
      <c r="C10" s="190">
        <v>191.72499999999999</v>
      </c>
      <c r="D10" s="190">
        <v>201.27500000000001</v>
      </c>
      <c r="E10" s="190">
        <v>226.95</v>
      </c>
      <c r="F10" s="190">
        <v>251.04</v>
      </c>
      <c r="G10" s="190">
        <v>251.625</v>
      </c>
      <c r="H10" s="190">
        <v>235.52500000000001</v>
      </c>
      <c r="I10" s="190">
        <v>242.52</v>
      </c>
      <c r="J10" s="190">
        <v>230.97499999999999</v>
      </c>
      <c r="K10" s="190">
        <v>227.48</v>
      </c>
      <c r="L10" s="190">
        <v>226.57499999999999</v>
      </c>
      <c r="M10" s="190">
        <v>223.75</v>
      </c>
      <c r="N10" s="190">
        <v>223.06</v>
      </c>
      <c r="O10" s="190">
        <v>224.42500000000001</v>
      </c>
      <c r="P10" s="190">
        <v>211.42500000000001</v>
      </c>
      <c r="Q10" s="190">
        <v>195.2</v>
      </c>
      <c r="R10" s="190">
        <v>157.15</v>
      </c>
      <c r="S10" s="190">
        <v>153.19999999999999</v>
      </c>
      <c r="T10" s="190">
        <v>175.2</v>
      </c>
      <c r="U10" s="190">
        <v>186.5</v>
      </c>
      <c r="V10" s="190">
        <v>185.3</v>
      </c>
      <c r="W10" s="190">
        <v>185.52500000000001</v>
      </c>
      <c r="X10" s="190">
        <v>183.2</v>
      </c>
      <c r="Y10" s="190">
        <v>177.52</v>
      </c>
      <c r="Z10" s="190">
        <v>188.45</v>
      </c>
      <c r="AA10" s="190">
        <v>204.05</v>
      </c>
      <c r="AB10" s="190">
        <v>220.7</v>
      </c>
      <c r="AC10" s="190">
        <v>254.72</v>
      </c>
      <c r="AD10" s="190">
        <v>257.875</v>
      </c>
      <c r="AE10" s="190">
        <v>269.89999999999998</v>
      </c>
      <c r="AF10" s="190">
        <v>274.02499999999998</v>
      </c>
      <c r="AG10" s="190">
        <v>281.52499999999998</v>
      </c>
      <c r="AH10" s="190">
        <v>281.76</v>
      </c>
      <c r="AI10" s="190">
        <v>282.14999999999998</v>
      </c>
      <c r="AJ10" s="190">
        <v>295.39999999999998</v>
      </c>
      <c r="AK10" s="190">
        <v>305.42</v>
      </c>
      <c r="AL10" s="190">
        <v>294.3</v>
      </c>
      <c r="AM10" s="190">
        <v>297.14</v>
      </c>
      <c r="AN10" s="190">
        <v>321.32499999999999</v>
      </c>
      <c r="AO10" s="190">
        <v>391.8</v>
      </c>
      <c r="AP10" s="190">
        <v>376.8</v>
      </c>
      <c r="AQ10" s="190">
        <v>410.04</v>
      </c>
      <c r="AR10" s="190">
        <v>457.4</v>
      </c>
      <c r="AS10" s="190">
        <v>409.3</v>
      </c>
      <c r="AT10" s="190">
        <v>348.3</v>
      </c>
      <c r="AU10" s="190">
        <v>315.75</v>
      </c>
      <c r="AV10" s="190">
        <v>321.77999999999997</v>
      </c>
      <c r="AW10" s="190">
        <v>306.47500000000002</v>
      </c>
      <c r="AX10" s="190">
        <v>271.5</v>
      </c>
      <c r="AY10" s="190">
        <v>299.56</v>
      </c>
      <c r="AZ10" s="190">
        <v>300.72500000000002</v>
      </c>
      <c r="BA10" s="190">
        <v>304.25</v>
      </c>
      <c r="BB10" s="190">
        <v>324.92500000000001</v>
      </c>
      <c r="BC10" s="190">
        <v>308.64</v>
      </c>
      <c r="BD10" s="190">
        <v>312.72500000000002</v>
      </c>
      <c r="BE10" s="190">
        <v>321.12</v>
      </c>
      <c r="BF10" s="190">
        <v>342.6</v>
      </c>
      <c r="BG10" s="190">
        <v>337.8</v>
      </c>
      <c r="BH10" s="190">
        <v>311.04000000000002</v>
      </c>
      <c r="BI10" s="242">
        <v>291.41640000000001</v>
      </c>
      <c r="BJ10" s="242">
        <v>294.59899999999999</v>
      </c>
      <c r="BK10" s="242">
        <v>292.70949999999999</v>
      </c>
      <c r="BL10" s="242">
        <v>295.31009999999998</v>
      </c>
      <c r="BM10" s="242">
        <v>310.32069999999999</v>
      </c>
      <c r="BN10" s="242">
        <v>324.06220000000002</v>
      </c>
      <c r="BO10" s="242">
        <v>331.16699999999997</v>
      </c>
      <c r="BP10" s="242">
        <v>344.81279999999998</v>
      </c>
      <c r="BQ10" s="242">
        <v>342.71609999999998</v>
      </c>
      <c r="BR10" s="242">
        <v>342.30900000000003</v>
      </c>
      <c r="BS10" s="242">
        <v>329.40429999999998</v>
      </c>
      <c r="BT10" s="242">
        <v>315.06139999999999</v>
      </c>
      <c r="BU10" s="242">
        <v>306.77330000000001</v>
      </c>
      <c r="BV10" s="242">
        <v>302.3621</v>
      </c>
    </row>
    <row r="11" spans="1:74" ht="11.15" customHeight="1" x14ac:dyDescent="0.25">
      <c r="A11" s="1" t="s">
        <v>475</v>
      </c>
      <c r="B11" s="145" t="s">
        <v>401</v>
      </c>
      <c r="C11" s="190">
        <v>229.55</v>
      </c>
      <c r="D11" s="190">
        <v>217.9</v>
      </c>
      <c r="E11" s="190">
        <v>229.65</v>
      </c>
      <c r="F11" s="190">
        <v>265</v>
      </c>
      <c r="G11" s="190">
        <v>296.10000000000002</v>
      </c>
      <c r="H11" s="190">
        <v>292.64999999999998</v>
      </c>
      <c r="I11" s="190">
        <v>276.66000000000003</v>
      </c>
      <c r="J11" s="190">
        <v>267.7</v>
      </c>
      <c r="K11" s="190">
        <v>266.44</v>
      </c>
      <c r="L11" s="190">
        <v>272.07499999999999</v>
      </c>
      <c r="M11" s="190">
        <v>281.75</v>
      </c>
      <c r="N11" s="190">
        <v>273.82</v>
      </c>
      <c r="O11" s="190">
        <v>259.375</v>
      </c>
      <c r="P11" s="190">
        <v>248.65</v>
      </c>
      <c r="Q11" s="190">
        <v>229.26</v>
      </c>
      <c r="R11" s="190">
        <v>190.1</v>
      </c>
      <c r="S11" s="190">
        <v>183.67500000000001</v>
      </c>
      <c r="T11" s="190">
        <v>221.82</v>
      </c>
      <c r="U11" s="190">
        <v>232.32499999999999</v>
      </c>
      <c r="V11" s="190">
        <v>235.54</v>
      </c>
      <c r="W11" s="190">
        <v>232.1</v>
      </c>
      <c r="X11" s="190">
        <v>225.8</v>
      </c>
      <c r="Y11" s="190">
        <v>219.36</v>
      </c>
      <c r="Z11" s="190">
        <v>217.95</v>
      </c>
      <c r="AA11" s="190">
        <v>222.6</v>
      </c>
      <c r="AB11" s="190">
        <v>236.05</v>
      </c>
      <c r="AC11" s="190">
        <v>280.02</v>
      </c>
      <c r="AD11" s="190">
        <v>296.7</v>
      </c>
      <c r="AE11" s="190">
        <v>310.22000000000003</v>
      </c>
      <c r="AF11" s="190">
        <v>325.82499999999999</v>
      </c>
      <c r="AG11" s="190">
        <v>351.92500000000001</v>
      </c>
      <c r="AH11" s="190">
        <v>365.96</v>
      </c>
      <c r="AI11" s="190">
        <v>361.25</v>
      </c>
      <c r="AJ11" s="190">
        <v>356.375</v>
      </c>
      <c r="AK11" s="190">
        <v>353.52</v>
      </c>
      <c r="AL11" s="190">
        <v>342.45</v>
      </c>
      <c r="AM11" s="190">
        <v>334.08</v>
      </c>
      <c r="AN11" s="190">
        <v>334.4</v>
      </c>
      <c r="AO11" s="190">
        <v>405.97500000000002</v>
      </c>
      <c r="AP11" s="190">
        <v>415.6</v>
      </c>
      <c r="AQ11" s="190">
        <v>429.6</v>
      </c>
      <c r="AR11" s="190">
        <v>490.17500000000001</v>
      </c>
      <c r="AS11" s="190">
        <v>486.35</v>
      </c>
      <c r="AT11" s="190">
        <v>424.98</v>
      </c>
      <c r="AU11" s="190">
        <v>390.625</v>
      </c>
      <c r="AV11" s="190">
        <v>387.44</v>
      </c>
      <c r="AW11" s="190">
        <v>366.2</v>
      </c>
      <c r="AX11" s="190">
        <v>317.97500000000002</v>
      </c>
      <c r="AY11" s="190">
        <v>328.7</v>
      </c>
      <c r="AZ11" s="190">
        <v>376.67500000000001</v>
      </c>
      <c r="BA11" s="190">
        <v>366</v>
      </c>
      <c r="BB11" s="190">
        <v>349.35</v>
      </c>
      <c r="BC11" s="190">
        <v>355.82</v>
      </c>
      <c r="BD11" s="190">
        <v>370.4</v>
      </c>
      <c r="BE11" s="190">
        <v>378.62</v>
      </c>
      <c r="BF11" s="190">
        <v>397.8</v>
      </c>
      <c r="BG11" s="190">
        <v>401.97500000000002</v>
      </c>
      <c r="BH11" s="190">
        <v>374.3</v>
      </c>
      <c r="BI11" s="242">
        <v>354.15499999999997</v>
      </c>
      <c r="BJ11" s="242">
        <v>338.96870000000001</v>
      </c>
      <c r="BK11" s="242">
        <v>329.31169999999997</v>
      </c>
      <c r="BL11" s="242">
        <v>330.95639999999997</v>
      </c>
      <c r="BM11" s="242">
        <v>342.59179999999998</v>
      </c>
      <c r="BN11" s="242">
        <v>357.91160000000002</v>
      </c>
      <c r="BO11" s="242">
        <v>372.03219999999999</v>
      </c>
      <c r="BP11" s="242">
        <v>380.1275</v>
      </c>
      <c r="BQ11" s="242">
        <v>382.99930000000001</v>
      </c>
      <c r="BR11" s="242">
        <v>386.90879999999999</v>
      </c>
      <c r="BS11" s="242">
        <v>383.3827</v>
      </c>
      <c r="BT11" s="242">
        <v>367.62830000000002</v>
      </c>
      <c r="BU11" s="242">
        <v>354.85500000000002</v>
      </c>
      <c r="BV11" s="242">
        <v>342.5763</v>
      </c>
    </row>
    <row r="12" spans="1:74" ht="11.15" customHeight="1" x14ac:dyDescent="0.25">
      <c r="A12" s="1" t="s">
        <v>476</v>
      </c>
      <c r="B12" s="145" t="s">
        <v>402</v>
      </c>
      <c r="C12" s="190">
        <v>296.92500000000001</v>
      </c>
      <c r="D12" s="190">
        <v>292.22500000000002</v>
      </c>
      <c r="E12" s="190">
        <v>302.35000000000002</v>
      </c>
      <c r="F12" s="190">
        <v>351.24</v>
      </c>
      <c r="G12" s="190">
        <v>367.4</v>
      </c>
      <c r="H12" s="190">
        <v>348.95</v>
      </c>
      <c r="I12" s="190">
        <v>335.1</v>
      </c>
      <c r="J12" s="190">
        <v>325.5</v>
      </c>
      <c r="K12" s="190">
        <v>332.82</v>
      </c>
      <c r="L12" s="190">
        <v>363.95</v>
      </c>
      <c r="M12" s="190">
        <v>355.1</v>
      </c>
      <c r="N12" s="190">
        <v>329.3</v>
      </c>
      <c r="O12" s="190">
        <v>319.02499999999998</v>
      </c>
      <c r="P12" s="190">
        <v>314.375</v>
      </c>
      <c r="Q12" s="190">
        <v>298.06</v>
      </c>
      <c r="R12" s="190">
        <v>255.77500000000001</v>
      </c>
      <c r="S12" s="190">
        <v>248.1</v>
      </c>
      <c r="T12" s="190">
        <v>267.27999999999997</v>
      </c>
      <c r="U12" s="190">
        <v>280.2</v>
      </c>
      <c r="V12" s="190">
        <v>284.04000000000002</v>
      </c>
      <c r="W12" s="190">
        <v>284.14999999999998</v>
      </c>
      <c r="X12" s="190">
        <v>279.52499999999998</v>
      </c>
      <c r="Y12" s="190">
        <v>276.74</v>
      </c>
      <c r="Z12" s="190">
        <v>277.75</v>
      </c>
      <c r="AA12" s="190">
        <v>287.52499999999998</v>
      </c>
      <c r="AB12" s="190">
        <v>303.8</v>
      </c>
      <c r="AC12" s="190">
        <v>339.86</v>
      </c>
      <c r="AD12" s="190">
        <v>351.82499999999999</v>
      </c>
      <c r="AE12" s="190">
        <v>366.84</v>
      </c>
      <c r="AF12" s="190">
        <v>376.95</v>
      </c>
      <c r="AG12" s="190">
        <v>386.82499999999999</v>
      </c>
      <c r="AH12" s="190">
        <v>393.74</v>
      </c>
      <c r="AI12" s="190">
        <v>392.95</v>
      </c>
      <c r="AJ12" s="190">
        <v>399.77499999999998</v>
      </c>
      <c r="AK12" s="190">
        <v>415.82</v>
      </c>
      <c r="AL12" s="190">
        <v>415.45</v>
      </c>
      <c r="AM12" s="190">
        <v>415.46</v>
      </c>
      <c r="AN12" s="190">
        <v>422.82499999999999</v>
      </c>
      <c r="AO12" s="190">
        <v>510.52499999999998</v>
      </c>
      <c r="AP12" s="190">
        <v>513.375</v>
      </c>
      <c r="AQ12" s="190">
        <v>534.74</v>
      </c>
      <c r="AR12" s="190">
        <v>581.5</v>
      </c>
      <c r="AS12" s="190">
        <v>548.125</v>
      </c>
      <c r="AT12" s="190">
        <v>494.08</v>
      </c>
      <c r="AU12" s="190">
        <v>489.57499999999999</v>
      </c>
      <c r="AV12" s="190">
        <v>540.17999999999995</v>
      </c>
      <c r="AW12" s="190">
        <v>481</v>
      </c>
      <c r="AX12" s="190">
        <v>410.22500000000002</v>
      </c>
      <c r="AY12" s="190">
        <v>399.2</v>
      </c>
      <c r="AZ12" s="190">
        <v>416.3</v>
      </c>
      <c r="BA12" s="190">
        <v>437.15</v>
      </c>
      <c r="BB12" s="190">
        <v>448.15</v>
      </c>
      <c r="BC12" s="190">
        <v>452.88</v>
      </c>
      <c r="BD12" s="190">
        <v>455.8</v>
      </c>
      <c r="BE12" s="190">
        <v>455.42</v>
      </c>
      <c r="BF12" s="190">
        <v>479.75</v>
      </c>
      <c r="BG12" s="190">
        <v>507.55</v>
      </c>
      <c r="BH12" s="190">
        <v>502.72</v>
      </c>
      <c r="BI12" s="242">
        <v>465.73759999999999</v>
      </c>
      <c r="BJ12" s="242">
        <v>444.89940000000001</v>
      </c>
      <c r="BK12" s="242">
        <v>435.06459999999998</v>
      </c>
      <c r="BL12" s="242">
        <v>422.00450000000001</v>
      </c>
      <c r="BM12" s="242">
        <v>431.64960000000002</v>
      </c>
      <c r="BN12" s="242">
        <v>449.8913</v>
      </c>
      <c r="BO12" s="242">
        <v>456.24520000000001</v>
      </c>
      <c r="BP12" s="242">
        <v>469.52429999999998</v>
      </c>
      <c r="BQ12" s="242">
        <v>468.29340000000002</v>
      </c>
      <c r="BR12" s="242">
        <v>473.9273</v>
      </c>
      <c r="BS12" s="242">
        <v>452.16120000000001</v>
      </c>
      <c r="BT12" s="242">
        <v>433.2038</v>
      </c>
      <c r="BU12" s="242">
        <v>426.82600000000002</v>
      </c>
      <c r="BV12" s="242">
        <v>420.8707</v>
      </c>
    </row>
    <row r="13" spans="1:74" ht="11.15" customHeight="1" x14ac:dyDescent="0.25">
      <c r="A13" s="1" t="s">
        <v>477</v>
      </c>
      <c r="B13" s="145" t="s">
        <v>437</v>
      </c>
      <c r="C13" s="190">
        <v>224.77500000000001</v>
      </c>
      <c r="D13" s="190">
        <v>230.92500000000001</v>
      </c>
      <c r="E13" s="190">
        <v>251.6</v>
      </c>
      <c r="F13" s="190">
        <v>279.83999999999997</v>
      </c>
      <c r="G13" s="190">
        <v>285.92500000000001</v>
      </c>
      <c r="H13" s="190">
        <v>271.57499999999999</v>
      </c>
      <c r="I13" s="190">
        <v>274</v>
      </c>
      <c r="J13" s="190">
        <v>262.10000000000002</v>
      </c>
      <c r="K13" s="190">
        <v>259.22000000000003</v>
      </c>
      <c r="L13" s="190">
        <v>262.7</v>
      </c>
      <c r="M13" s="190">
        <v>259.77499999999998</v>
      </c>
      <c r="N13" s="190">
        <v>255.5</v>
      </c>
      <c r="O13" s="190">
        <v>254.77500000000001</v>
      </c>
      <c r="P13" s="190">
        <v>244.2</v>
      </c>
      <c r="Q13" s="190">
        <v>223.42</v>
      </c>
      <c r="R13" s="190">
        <v>184.05</v>
      </c>
      <c r="S13" s="190">
        <v>186.95</v>
      </c>
      <c r="T13" s="190">
        <v>208.22</v>
      </c>
      <c r="U13" s="190">
        <v>218.32499999999999</v>
      </c>
      <c r="V13" s="190">
        <v>218.24</v>
      </c>
      <c r="W13" s="190">
        <v>218.27500000000001</v>
      </c>
      <c r="X13" s="190">
        <v>215.8</v>
      </c>
      <c r="Y13" s="190">
        <v>210.82</v>
      </c>
      <c r="Z13" s="190">
        <v>219.52500000000001</v>
      </c>
      <c r="AA13" s="190">
        <v>233.42500000000001</v>
      </c>
      <c r="AB13" s="190">
        <v>250.1</v>
      </c>
      <c r="AC13" s="190">
        <v>281.04000000000002</v>
      </c>
      <c r="AD13" s="190">
        <v>285.82499999999999</v>
      </c>
      <c r="AE13" s="190">
        <v>298.52</v>
      </c>
      <c r="AF13" s="190">
        <v>306.375</v>
      </c>
      <c r="AG13" s="190">
        <v>313.60000000000002</v>
      </c>
      <c r="AH13" s="190">
        <v>315.77999999999997</v>
      </c>
      <c r="AI13" s="190">
        <v>317.5</v>
      </c>
      <c r="AJ13" s="190">
        <v>329.05</v>
      </c>
      <c r="AK13" s="190">
        <v>339.48</v>
      </c>
      <c r="AL13" s="190">
        <v>330.65</v>
      </c>
      <c r="AM13" s="190">
        <v>331.46</v>
      </c>
      <c r="AN13" s="190">
        <v>351.72500000000002</v>
      </c>
      <c r="AO13" s="190">
        <v>422.17500000000001</v>
      </c>
      <c r="AP13" s="190">
        <v>410.85</v>
      </c>
      <c r="AQ13" s="190">
        <v>444.36</v>
      </c>
      <c r="AR13" s="190">
        <v>492.9</v>
      </c>
      <c r="AS13" s="190">
        <v>455.92500000000001</v>
      </c>
      <c r="AT13" s="190">
        <v>397.5</v>
      </c>
      <c r="AU13" s="190">
        <v>370.02499999999998</v>
      </c>
      <c r="AV13" s="190">
        <v>381.52</v>
      </c>
      <c r="AW13" s="190">
        <v>368.5</v>
      </c>
      <c r="AX13" s="190">
        <v>321</v>
      </c>
      <c r="AY13" s="190">
        <v>333.92</v>
      </c>
      <c r="AZ13" s="190">
        <v>338.875</v>
      </c>
      <c r="BA13" s="190">
        <v>342.2</v>
      </c>
      <c r="BB13" s="190">
        <v>360.3</v>
      </c>
      <c r="BC13" s="190">
        <v>355.48</v>
      </c>
      <c r="BD13" s="190">
        <v>357.1</v>
      </c>
      <c r="BE13" s="190">
        <v>359.7</v>
      </c>
      <c r="BF13" s="190">
        <v>383.97500000000002</v>
      </c>
      <c r="BG13" s="190">
        <v>383.6</v>
      </c>
      <c r="BH13" s="190">
        <v>361.28</v>
      </c>
      <c r="BI13" s="242">
        <v>344.6078</v>
      </c>
      <c r="BJ13" s="242">
        <v>341.4812</v>
      </c>
      <c r="BK13" s="242">
        <v>335.6438</v>
      </c>
      <c r="BL13" s="242">
        <v>336.29169999999999</v>
      </c>
      <c r="BM13" s="242">
        <v>353.17169999999999</v>
      </c>
      <c r="BN13" s="242">
        <v>365.57339999999999</v>
      </c>
      <c r="BO13" s="242">
        <v>371.03530000000001</v>
      </c>
      <c r="BP13" s="242">
        <v>382.9973</v>
      </c>
      <c r="BQ13" s="242">
        <v>382.57729999999998</v>
      </c>
      <c r="BR13" s="242">
        <v>382.99259999999998</v>
      </c>
      <c r="BS13" s="242">
        <v>367.61720000000003</v>
      </c>
      <c r="BT13" s="242">
        <v>352.70650000000001</v>
      </c>
      <c r="BU13" s="242">
        <v>348.0367</v>
      </c>
      <c r="BV13" s="242">
        <v>343.03100000000001</v>
      </c>
    </row>
    <row r="14" spans="1:74" ht="11.15" customHeight="1" x14ac:dyDescent="0.25">
      <c r="A14" s="1" t="s">
        <v>500</v>
      </c>
      <c r="B14" s="8" t="s">
        <v>12</v>
      </c>
      <c r="C14" s="190">
        <v>233.75</v>
      </c>
      <c r="D14" s="190">
        <v>239.32499999999999</v>
      </c>
      <c r="E14" s="190">
        <v>259.42500000000001</v>
      </c>
      <c r="F14" s="190">
        <v>288.12</v>
      </c>
      <c r="G14" s="190">
        <v>294.625</v>
      </c>
      <c r="H14" s="190">
        <v>280.35000000000002</v>
      </c>
      <c r="I14" s="190">
        <v>282.32</v>
      </c>
      <c r="J14" s="190">
        <v>270.67500000000001</v>
      </c>
      <c r="K14" s="190">
        <v>268.14</v>
      </c>
      <c r="L14" s="190">
        <v>272.39999999999998</v>
      </c>
      <c r="M14" s="190">
        <v>269.32499999999999</v>
      </c>
      <c r="N14" s="190">
        <v>264.5</v>
      </c>
      <c r="O14" s="190">
        <v>263.55</v>
      </c>
      <c r="P14" s="190">
        <v>253.25</v>
      </c>
      <c r="Q14" s="190">
        <v>232.9</v>
      </c>
      <c r="R14" s="190">
        <v>193.82499999999999</v>
      </c>
      <c r="S14" s="190">
        <v>196.05</v>
      </c>
      <c r="T14" s="190">
        <v>216.96</v>
      </c>
      <c r="U14" s="190">
        <v>227.2</v>
      </c>
      <c r="V14" s="190">
        <v>227.22</v>
      </c>
      <c r="W14" s="190">
        <v>227.35</v>
      </c>
      <c r="X14" s="190">
        <v>224.82499999999999</v>
      </c>
      <c r="Y14" s="190">
        <v>219.98</v>
      </c>
      <c r="Z14" s="190">
        <v>228.35</v>
      </c>
      <c r="AA14" s="190">
        <v>242.02500000000001</v>
      </c>
      <c r="AB14" s="190">
        <v>258.7</v>
      </c>
      <c r="AC14" s="190">
        <v>289.76</v>
      </c>
      <c r="AD14" s="190">
        <v>294.77499999999998</v>
      </c>
      <c r="AE14" s="190">
        <v>307.62</v>
      </c>
      <c r="AF14" s="190">
        <v>315.67500000000001</v>
      </c>
      <c r="AG14" s="190">
        <v>323.05</v>
      </c>
      <c r="AH14" s="190">
        <v>325.54000000000002</v>
      </c>
      <c r="AI14" s="190">
        <v>327.14999999999998</v>
      </c>
      <c r="AJ14" s="190">
        <v>338.42500000000001</v>
      </c>
      <c r="AK14" s="190">
        <v>349.1</v>
      </c>
      <c r="AL14" s="190">
        <v>340.6</v>
      </c>
      <c r="AM14" s="190">
        <v>341.28</v>
      </c>
      <c r="AN14" s="190">
        <v>361.1</v>
      </c>
      <c r="AO14" s="190">
        <v>432.17500000000001</v>
      </c>
      <c r="AP14" s="190">
        <v>421.27499999999998</v>
      </c>
      <c r="AQ14" s="190">
        <v>454.5</v>
      </c>
      <c r="AR14" s="190">
        <v>503.22500000000002</v>
      </c>
      <c r="AS14" s="190">
        <v>466.8</v>
      </c>
      <c r="AT14" s="190">
        <v>408.74</v>
      </c>
      <c r="AU14" s="190">
        <v>381.67500000000001</v>
      </c>
      <c r="AV14" s="190">
        <v>393.54</v>
      </c>
      <c r="AW14" s="190">
        <v>379.92500000000001</v>
      </c>
      <c r="AX14" s="190">
        <v>332.35</v>
      </c>
      <c r="AY14" s="190">
        <v>344.52</v>
      </c>
      <c r="AZ14" s="190">
        <v>350.125</v>
      </c>
      <c r="BA14" s="190">
        <v>353.5</v>
      </c>
      <c r="BB14" s="190">
        <v>371.07499999999999</v>
      </c>
      <c r="BC14" s="190">
        <v>366.62</v>
      </c>
      <c r="BD14" s="190">
        <v>368.42500000000001</v>
      </c>
      <c r="BE14" s="190">
        <v>371.24</v>
      </c>
      <c r="BF14" s="190">
        <v>395.42500000000001</v>
      </c>
      <c r="BG14" s="190">
        <v>395.75</v>
      </c>
      <c r="BH14" s="190">
        <v>374.2</v>
      </c>
      <c r="BI14" s="242">
        <v>357.64280000000002</v>
      </c>
      <c r="BJ14" s="242">
        <v>354.58159999999998</v>
      </c>
      <c r="BK14" s="242">
        <v>348.06259999999997</v>
      </c>
      <c r="BL14" s="242">
        <v>348.5147</v>
      </c>
      <c r="BM14" s="242">
        <v>365.27569999999997</v>
      </c>
      <c r="BN14" s="242">
        <v>377.84230000000002</v>
      </c>
      <c r="BO14" s="242">
        <v>382.59859999999998</v>
      </c>
      <c r="BP14" s="242">
        <v>394.4735</v>
      </c>
      <c r="BQ14" s="242">
        <v>394.86130000000003</v>
      </c>
      <c r="BR14" s="242">
        <v>395.40300000000002</v>
      </c>
      <c r="BS14" s="242">
        <v>380.21050000000002</v>
      </c>
      <c r="BT14" s="242">
        <v>365.54939999999999</v>
      </c>
      <c r="BU14" s="242">
        <v>361.0077</v>
      </c>
      <c r="BV14" s="242">
        <v>356.07940000000002</v>
      </c>
    </row>
    <row r="15" spans="1:74" ht="11.15" customHeight="1" x14ac:dyDescent="0.25">
      <c r="A15" s="1"/>
      <c r="B15" s="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289"/>
      <c r="BJ15" s="289"/>
      <c r="BK15" s="289"/>
      <c r="BL15" s="289"/>
      <c r="BM15" s="289"/>
      <c r="BN15" s="289"/>
      <c r="BO15" s="289"/>
      <c r="BP15" s="289"/>
      <c r="BQ15" s="289"/>
      <c r="BR15" s="289"/>
      <c r="BS15" s="289"/>
      <c r="BT15" s="289"/>
      <c r="BU15" s="289"/>
      <c r="BV15" s="289"/>
    </row>
    <row r="16" spans="1:74" ht="11.15" customHeight="1" x14ac:dyDescent="0.25">
      <c r="A16" s="1"/>
      <c r="B16" s="6" t="s">
        <v>722</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290"/>
      <c r="BJ16" s="290"/>
      <c r="BK16" s="290"/>
      <c r="BL16" s="290"/>
      <c r="BM16" s="290"/>
      <c r="BN16" s="290"/>
      <c r="BO16" s="290"/>
      <c r="BP16" s="290"/>
      <c r="BQ16" s="290"/>
      <c r="BR16" s="290"/>
      <c r="BS16" s="290"/>
      <c r="BT16" s="290"/>
      <c r="BU16" s="290"/>
      <c r="BV16" s="290"/>
    </row>
    <row r="17" spans="1:74" ht="11.15" customHeight="1" x14ac:dyDescent="0.25">
      <c r="A17" s="1"/>
      <c r="B17" s="6" t="s">
        <v>108</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291"/>
      <c r="BJ17" s="291"/>
      <c r="BK17" s="291"/>
      <c r="BL17" s="291"/>
      <c r="BM17" s="291"/>
      <c r="BN17" s="291"/>
      <c r="BO17" s="291"/>
      <c r="BP17" s="291"/>
      <c r="BQ17" s="291"/>
      <c r="BR17" s="291"/>
      <c r="BS17" s="291"/>
      <c r="BT17" s="291"/>
      <c r="BU17" s="291"/>
      <c r="BV17" s="291"/>
    </row>
    <row r="18" spans="1:74" ht="11.15" customHeight="1" x14ac:dyDescent="0.25">
      <c r="A18" s="1" t="s">
        <v>464</v>
      </c>
      <c r="B18" s="145" t="s">
        <v>398</v>
      </c>
      <c r="C18" s="54">
        <v>72.680000000000007</v>
      </c>
      <c r="D18" s="54">
        <v>65.840999999999994</v>
      </c>
      <c r="E18" s="54">
        <v>62.460999999999999</v>
      </c>
      <c r="F18" s="54">
        <v>60.741999999999997</v>
      </c>
      <c r="G18" s="54">
        <v>65.733999999999995</v>
      </c>
      <c r="H18" s="54">
        <v>59.764000000000003</v>
      </c>
      <c r="I18" s="54">
        <v>61.113999999999997</v>
      </c>
      <c r="J18" s="54">
        <v>65.254000000000005</v>
      </c>
      <c r="K18" s="54">
        <v>64.953999999999994</v>
      </c>
      <c r="L18" s="54">
        <v>60.265000000000001</v>
      </c>
      <c r="M18" s="54">
        <v>61.238999999999997</v>
      </c>
      <c r="N18" s="54">
        <v>65.614000000000004</v>
      </c>
      <c r="O18" s="54">
        <v>68.129000000000005</v>
      </c>
      <c r="P18" s="54">
        <v>63.762999999999998</v>
      </c>
      <c r="Q18" s="54">
        <v>70.994</v>
      </c>
      <c r="R18" s="54">
        <v>70.212000000000003</v>
      </c>
      <c r="S18" s="54">
        <v>74.366</v>
      </c>
      <c r="T18" s="54">
        <v>73.144999999999996</v>
      </c>
      <c r="U18" s="54">
        <v>69.203999999999994</v>
      </c>
      <c r="V18" s="54">
        <v>62.131</v>
      </c>
      <c r="W18" s="54">
        <v>61.838999999999999</v>
      </c>
      <c r="X18" s="54">
        <v>61.701000000000001</v>
      </c>
      <c r="Y18" s="54">
        <v>67.299000000000007</v>
      </c>
      <c r="Z18" s="54">
        <v>68.522000000000006</v>
      </c>
      <c r="AA18" s="54">
        <v>67.084000000000003</v>
      </c>
      <c r="AB18" s="54">
        <v>68.408000000000001</v>
      </c>
      <c r="AC18" s="54">
        <v>65.099000000000004</v>
      </c>
      <c r="AD18" s="54">
        <v>63.466000000000001</v>
      </c>
      <c r="AE18" s="54">
        <v>66.423000000000002</v>
      </c>
      <c r="AF18" s="54">
        <v>69.876999999999995</v>
      </c>
      <c r="AG18" s="54">
        <v>62.682000000000002</v>
      </c>
      <c r="AH18" s="54">
        <v>55.204999999999998</v>
      </c>
      <c r="AI18" s="54">
        <v>59.037999999999997</v>
      </c>
      <c r="AJ18" s="54">
        <v>53.113</v>
      </c>
      <c r="AK18" s="54">
        <v>56.872</v>
      </c>
      <c r="AL18" s="54">
        <v>61.83</v>
      </c>
      <c r="AM18" s="54">
        <v>65.540999999999997</v>
      </c>
      <c r="AN18" s="54">
        <v>61.884</v>
      </c>
      <c r="AO18" s="54">
        <v>56.984000000000002</v>
      </c>
      <c r="AP18" s="54">
        <v>52.786000000000001</v>
      </c>
      <c r="AQ18" s="54">
        <v>53.988999999999997</v>
      </c>
      <c r="AR18" s="54">
        <v>53.604999999999997</v>
      </c>
      <c r="AS18" s="54">
        <v>52.87</v>
      </c>
      <c r="AT18" s="54">
        <v>54.121000000000002</v>
      </c>
      <c r="AU18" s="54">
        <v>54.334000000000003</v>
      </c>
      <c r="AV18" s="54">
        <v>50.932000000000002</v>
      </c>
      <c r="AW18" s="54">
        <v>51.101999999999997</v>
      </c>
      <c r="AX18" s="54">
        <v>56.398000000000003</v>
      </c>
      <c r="AY18" s="54">
        <v>61.982999999999997</v>
      </c>
      <c r="AZ18" s="54">
        <v>64.183000000000007</v>
      </c>
      <c r="BA18" s="54">
        <v>52.749000000000002</v>
      </c>
      <c r="BB18" s="54">
        <v>53.034999999999997</v>
      </c>
      <c r="BC18" s="54">
        <v>55.204999999999998</v>
      </c>
      <c r="BD18" s="54">
        <v>57.122</v>
      </c>
      <c r="BE18" s="54">
        <v>56.853999999999999</v>
      </c>
      <c r="BF18" s="54">
        <v>57.421999999999997</v>
      </c>
      <c r="BG18" s="54">
        <v>58.946285713999998</v>
      </c>
      <c r="BH18" s="54">
        <v>55.536602709999997</v>
      </c>
      <c r="BI18" s="238">
        <v>56.563969999999998</v>
      </c>
      <c r="BJ18" s="238">
        <v>62.58811</v>
      </c>
      <c r="BK18" s="238">
        <v>66.086340000000007</v>
      </c>
      <c r="BL18" s="238">
        <v>64.221339999999998</v>
      </c>
      <c r="BM18" s="238">
        <v>60.230870000000003</v>
      </c>
      <c r="BN18" s="238">
        <v>60.084249999999997</v>
      </c>
      <c r="BO18" s="238">
        <v>62.269950000000001</v>
      </c>
      <c r="BP18" s="238">
        <v>63.618899999999996</v>
      </c>
      <c r="BQ18" s="238">
        <v>59.626820000000002</v>
      </c>
      <c r="BR18" s="238">
        <v>57.909599999999998</v>
      </c>
      <c r="BS18" s="238">
        <v>57.69594</v>
      </c>
      <c r="BT18" s="238">
        <v>53.492840000000001</v>
      </c>
      <c r="BU18" s="238">
        <v>54.90672</v>
      </c>
      <c r="BV18" s="238">
        <v>59.464880000000001</v>
      </c>
    </row>
    <row r="19" spans="1:74" ht="11.15" customHeight="1" x14ac:dyDescent="0.25">
      <c r="A19" s="1" t="s">
        <v>465</v>
      </c>
      <c r="B19" s="145" t="s">
        <v>399</v>
      </c>
      <c r="C19" s="54">
        <v>60.779000000000003</v>
      </c>
      <c r="D19" s="54">
        <v>59.04</v>
      </c>
      <c r="E19" s="54">
        <v>54.545000000000002</v>
      </c>
      <c r="F19" s="54">
        <v>51.552</v>
      </c>
      <c r="G19" s="54">
        <v>47.444000000000003</v>
      </c>
      <c r="H19" s="54">
        <v>49.584000000000003</v>
      </c>
      <c r="I19" s="54">
        <v>50.218000000000004</v>
      </c>
      <c r="J19" s="54">
        <v>51.265000000000001</v>
      </c>
      <c r="K19" s="54">
        <v>51.040999999999997</v>
      </c>
      <c r="L19" s="54">
        <v>47.15</v>
      </c>
      <c r="M19" s="54">
        <v>49.234999999999999</v>
      </c>
      <c r="N19" s="54">
        <v>55.015999999999998</v>
      </c>
      <c r="O19" s="54">
        <v>57.926000000000002</v>
      </c>
      <c r="P19" s="54">
        <v>58.93</v>
      </c>
      <c r="Q19" s="54">
        <v>60.194000000000003</v>
      </c>
      <c r="R19" s="54">
        <v>56.542999999999999</v>
      </c>
      <c r="S19" s="54">
        <v>56.207000000000001</v>
      </c>
      <c r="T19" s="54">
        <v>52.68</v>
      </c>
      <c r="U19" s="54">
        <v>50.707999999999998</v>
      </c>
      <c r="V19" s="54">
        <v>48.598999999999997</v>
      </c>
      <c r="W19" s="54">
        <v>46.204999999999998</v>
      </c>
      <c r="X19" s="54">
        <v>47.627867000000002</v>
      </c>
      <c r="Y19" s="54">
        <v>52.601697000000001</v>
      </c>
      <c r="Z19" s="54">
        <v>50.861749000000003</v>
      </c>
      <c r="AA19" s="54">
        <v>55.101461</v>
      </c>
      <c r="AB19" s="54">
        <v>52.697609</v>
      </c>
      <c r="AC19" s="54">
        <v>50.642440999999998</v>
      </c>
      <c r="AD19" s="54">
        <v>49.224414000000003</v>
      </c>
      <c r="AE19" s="54">
        <v>47.744827999999998</v>
      </c>
      <c r="AF19" s="54">
        <v>50.641513000000003</v>
      </c>
      <c r="AG19" s="54">
        <v>48.408410000000003</v>
      </c>
      <c r="AH19" s="54">
        <v>47.039307999999998</v>
      </c>
      <c r="AI19" s="54">
        <v>46.773895000000003</v>
      </c>
      <c r="AJ19" s="54">
        <v>44.971989000000001</v>
      </c>
      <c r="AK19" s="54">
        <v>46.867713000000002</v>
      </c>
      <c r="AL19" s="54">
        <v>50.740837999999997</v>
      </c>
      <c r="AM19" s="54">
        <v>58.762146000000001</v>
      </c>
      <c r="AN19" s="54">
        <v>60.754840000000002</v>
      </c>
      <c r="AO19" s="54">
        <v>56.540284</v>
      </c>
      <c r="AP19" s="54">
        <v>50.321587000000001</v>
      </c>
      <c r="AQ19" s="54">
        <v>45.568559999999998</v>
      </c>
      <c r="AR19" s="54">
        <v>46.725574999999999</v>
      </c>
      <c r="AS19" s="54">
        <v>48.765656999999997</v>
      </c>
      <c r="AT19" s="54">
        <v>43.997585999999998</v>
      </c>
      <c r="AU19" s="54">
        <v>44.087891999999997</v>
      </c>
      <c r="AV19" s="54">
        <v>45.030802999999999</v>
      </c>
      <c r="AW19" s="54">
        <v>46.994832000000002</v>
      </c>
      <c r="AX19" s="54">
        <v>46.611840000000001</v>
      </c>
      <c r="AY19" s="54">
        <v>50.547719999999998</v>
      </c>
      <c r="AZ19" s="54">
        <v>52.161856</v>
      </c>
      <c r="BA19" s="54">
        <v>49.477389000000002</v>
      </c>
      <c r="BB19" s="54">
        <v>45.966597999999998</v>
      </c>
      <c r="BC19" s="54">
        <v>45.230578000000001</v>
      </c>
      <c r="BD19" s="54">
        <v>45.21855</v>
      </c>
      <c r="BE19" s="54">
        <v>47.004551999999997</v>
      </c>
      <c r="BF19" s="54">
        <v>45.638581000000002</v>
      </c>
      <c r="BG19" s="54">
        <v>45.854285714</v>
      </c>
      <c r="BH19" s="54">
        <v>44.170882106999997</v>
      </c>
      <c r="BI19" s="238">
        <v>45.001359999999998</v>
      </c>
      <c r="BJ19" s="238">
        <v>48.506700000000002</v>
      </c>
      <c r="BK19" s="238">
        <v>51.971690000000002</v>
      </c>
      <c r="BL19" s="238">
        <v>50.916370000000001</v>
      </c>
      <c r="BM19" s="238">
        <v>47.940919999999998</v>
      </c>
      <c r="BN19" s="238">
        <v>46.38747</v>
      </c>
      <c r="BO19" s="238">
        <v>44.712060000000001</v>
      </c>
      <c r="BP19" s="238">
        <v>44.495350000000002</v>
      </c>
      <c r="BQ19" s="238">
        <v>45.5501</v>
      </c>
      <c r="BR19" s="238">
        <v>44.209339999999997</v>
      </c>
      <c r="BS19" s="238">
        <v>44.458599999999997</v>
      </c>
      <c r="BT19" s="238">
        <v>44.876379999999997</v>
      </c>
      <c r="BU19" s="238">
        <v>48.652799999999999</v>
      </c>
      <c r="BV19" s="238">
        <v>51.812150000000003</v>
      </c>
    </row>
    <row r="20" spans="1:74" ht="11.15" customHeight="1" x14ac:dyDescent="0.25">
      <c r="A20" s="1" t="s">
        <v>466</v>
      </c>
      <c r="B20" s="145" t="s">
        <v>400</v>
      </c>
      <c r="C20" s="54">
        <v>88.73</v>
      </c>
      <c r="D20" s="54">
        <v>88.257000000000005</v>
      </c>
      <c r="E20" s="54">
        <v>82.307000000000002</v>
      </c>
      <c r="F20" s="54">
        <v>84.004000000000005</v>
      </c>
      <c r="G20" s="54">
        <v>84.486000000000004</v>
      </c>
      <c r="H20" s="54">
        <v>82.552000000000007</v>
      </c>
      <c r="I20" s="54">
        <v>84.76</v>
      </c>
      <c r="J20" s="54">
        <v>77.432000000000002</v>
      </c>
      <c r="K20" s="54">
        <v>81.572000000000003</v>
      </c>
      <c r="L20" s="54">
        <v>82.971000000000004</v>
      </c>
      <c r="M20" s="54">
        <v>84.799000000000007</v>
      </c>
      <c r="N20" s="54">
        <v>91.989000000000004</v>
      </c>
      <c r="O20" s="54">
        <v>98.376999999999995</v>
      </c>
      <c r="P20" s="54">
        <v>89.394000000000005</v>
      </c>
      <c r="Q20" s="54">
        <v>85.807000000000002</v>
      </c>
      <c r="R20" s="54">
        <v>91.820999999999998</v>
      </c>
      <c r="S20" s="54">
        <v>91.186000000000007</v>
      </c>
      <c r="T20" s="54">
        <v>91.317999999999998</v>
      </c>
      <c r="U20" s="54">
        <v>93.286000000000001</v>
      </c>
      <c r="V20" s="54">
        <v>90.034000000000006</v>
      </c>
      <c r="W20" s="54">
        <v>80.433999999999997</v>
      </c>
      <c r="X20" s="54">
        <v>81.731999999999999</v>
      </c>
      <c r="Y20" s="54">
        <v>82.158000000000001</v>
      </c>
      <c r="Z20" s="54">
        <v>83.95</v>
      </c>
      <c r="AA20" s="54">
        <v>91.149000000000001</v>
      </c>
      <c r="AB20" s="54">
        <v>79.072999999999993</v>
      </c>
      <c r="AC20" s="54">
        <v>82.076999999999998</v>
      </c>
      <c r="AD20" s="54">
        <v>87.052000000000007</v>
      </c>
      <c r="AE20" s="54">
        <v>89.188000000000002</v>
      </c>
      <c r="AF20" s="54">
        <v>81.63</v>
      </c>
      <c r="AG20" s="54">
        <v>83.486999999999995</v>
      </c>
      <c r="AH20" s="54">
        <v>85.787999999999997</v>
      </c>
      <c r="AI20" s="54">
        <v>83.027000000000001</v>
      </c>
      <c r="AJ20" s="54">
        <v>82.698999999999998</v>
      </c>
      <c r="AK20" s="54">
        <v>81.692999999999998</v>
      </c>
      <c r="AL20" s="54">
        <v>81.739000000000004</v>
      </c>
      <c r="AM20" s="54">
        <v>86.385999999999996</v>
      </c>
      <c r="AN20" s="54">
        <v>89.171999999999997</v>
      </c>
      <c r="AO20" s="54">
        <v>86.965999999999994</v>
      </c>
      <c r="AP20" s="54">
        <v>88.320999999999998</v>
      </c>
      <c r="AQ20" s="54">
        <v>83.768000000000001</v>
      </c>
      <c r="AR20" s="54">
        <v>83.947999999999993</v>
      </c>
      <c r="AS20" s="54">
        <v>86.884</v>
      </c>
      <c r="AT20" s="54">
        <v>84.506</v>
      </c>
      <c r="AU20" s="54">
        <v>80.238</v>
      </c>
      <c r="AV20" s="54">
        <v>80.034000000000006</v>
      </c>
      <c r="AW20" s="54">
        <v>84.828000000000003</v>
      </c>
      <c r="AX20" s="54">
        <v>81.41</v>
      </c>
      <c r="AY20" s="54">
        <v>87.608999999999995</v>
      </c>
      <c r="AZ20" s="54">
        <v>87.804000000000002</v>
      </c>
      <c r="BA20" s="54">
        <v>84.111000000000004</v>
      </c>
      <c r="BB20" s="54">
        <v>86.855000000000004</v>
      </c>
      <c r="BC20" s="54">
        <v>85.55</v>
      </c>
      <c r="BD20" s="54">
        <v>85.022999999999996</v>
      </c>
      <c r="BE20" s="54">
        <v>82.546000000000006</v>
      </c>
      <c r="BF20" s="54">
        <v>81.319999999999993</v>
      </c>
      <c r="BG20" s="54">
        <v>85.552571428999997</v>
      </c>
      <c r="BH20" s="54">
        <v>86.204192688000006</v>
      </c>
      <c r="BI20" s="238">
        <v>84.592380000000006</v>
      </c>
      <c r="BJ20" s="238">
        <v>87.092820000000003</v>
      </c>
      <c r="BK20" s="238">
        <v>89.137190000000004</v>
      </c>
      <c r="BL20" s="238">
        <v>89.16677</v>
      </c>
      <c r="BM20" s="238">
        <v>87.890129999999999</v>
      </c>
      <c r="BN20" s="238">
        <v>87.508409999999998</v>
      </c>
      <c r="BO20" s="238">
        <v>87.777330000000006</v>
      </c>
      <c r="BP20" s="238">
        <v>85.930390000000003</v>
      </c>
      <c r="BQ20" s="238">
        <v>83.514849999999996</v>
      </c>
      <c r="BR20" s="238">
        <v>82.743889999999993</v>
      </c>
      <c r="BS20" s="238">
        <v>80.076599999999999</v>
      </c>
      <c r="BT20" s="238">
        <v>79.375050000000002</v>
      </c>
      <c r="BU20" s="238">
        <v>79.819429999999997</v>
      </c>
      <c r="BV20" s="238">
        <v>80.624960000000002</v>
      </c>
    </row>
    <row r="21" spans="1:74" ht="11.15" customHeight="1" x14ac:dyDescent="0.25">
      <c r="A21" s="1" t="s">
        <v>467</v>
      </c>
      <c r="B21" s="145" t="s">
        <v>401</v>
      </c>
      <c r="C21" s="54">
        <v>7.4989999999999997</v>
      </c>
      <c r="D21" s="54">
        <v>7.3940000000000001</v>
      </c>
      <c r="E21" s="54">
        <v>6.8609999999999998</v>
      </c>
      <c r="F21" s="54">
        <v>6.5670000000000002</v>
      </c>
      <c r="G21" s="54">
        <v>7.2229999999999999</v>
      </c>
      <c r="H21" s="54">
        <v>7.4569999999999999</v>
      </c>
      <c r="I21" s="54">
        <v>7.4349999999999996</v>
      </c>
      <c r="J21" s="54">
        <v>7.4370000000000003</v>
      </c>
      <c r="K21" s="54">
        <v>7.6509999999999998</v>
      </c>
      <c r="L21" s="54">
        <v>6.6660000000000004</v>
      </c>
      <c r="M21" s="54">
        <v>7.3140000000000001</v>
      </c>
      <c r="N21" s="54">
        <v>8.2789999999999999</v>
      </c>
      <c r="O21" s="54">
        <v>8.8780000000000001</v>
      </c>
      <c r="P21" s="54">
        <v>8.9659999999999993</v>
      </c>
      <c r="Q21" s="54">
        <v>9.2200000000000006</v>
      </c>
      <c r="R21" s="54">
        <v>8.3729999999999993</v>
      </c>
      <c r="S21" s="54">
        <v>7.4850000000000003</v>
      </c>
      <c r="T21" s="54">
        <v>7.6550000000000002</v>
      </c>
      <c r="U21" s="54">
        <v>7.3330000000000002</v>
      </c>
      <c r="V21" s="54">
        <v>7.367</v>
      </c>
      <c r="W21" s="54">
        <v>7.5919999999999996</v>
      </c>
      <c r="X21" s="54">
        <v>7.5880000000000001</v>
      </c>
      <c r="Y21" s="54">
        <v>8.44</v>
      </c>
      <c r="Z21" s="54">
        <v>8.657</v>
      </c>
      <c r="AA21" s="54">
        <v>8.8680000000000003</v>
      </c>
      <c r="AB21" s="54">
        <v>8.8439999999999994</v>
      </c>
      <c r="AC21" s="54">
        <v>8.5640000000000001</v>
      </c>
      <c r="AD21" s="54">
        <v>8.1189999999999998</v>
      </c>
      <c r="AE21" s="54">
        <v>7.258</v>
      </c>
      <c r="AF21" s="54">
        <v>6.1619999999999999</v>
      </c>
      <c r="AG21" s="54">
        <v>6.234</v>
      </c>
      <c r="AH21" s="54">
        <v>6.718</v>
      </c>
      <c r="AI21" s="54">
        <v>7.6440000000000001</v>
      </c>
      <c r="AJ21" s="54">
        <v>7.5940000000000003</v>
      </c>
      <c r="AK21" s="54">
        <v>7.7770000000000001</v>
      </c>
      <c r="AL21" s="54">
        <v>8.1470000000000002</v>
      </c>
      <c r="AM21" s="54">
        <v>8.91</v>
      </c>
      <c r="AN21" s="54">
        <v>8.3019999999999996</v>
      </c>
      <c r="AO21" s="54">
        <v>8.0830000000000002</v>
      </c>
      <c r="AP21" s="54">
        <v>7.9509999999999996</v>
      </c>
      <c r="AQ21" s="54">
        <v>6.14</v>
      </c>
      <c r="AR21" s="54">
        <v>6.4480000000000004</v>
      </c>
      <c r="AS21" s="54">
        <v>6.8159999999999998</v>
      </c>
      <c r="AT21" s="54">
        <v>6.3940000000000001</v>
      </c>
      <c r="AU21" s="54">
        <v>6.3860000000000001</v>
      </c>
      <c r="AV21" s="54">
        <v>7.0030000000000001</v>
      </c>
      <c r="AW21" s="54">
        <v>7.2</v>
      </c>
      <c r="AX21" s="54">
        <v>7.4169999999999998</v>
      </c>
      <c r="AY21" s="54">
        <v>7.3869999999999996</v>
      </c>
      <c r="AZ21" s="54">
        <v>7.6559999999999997</v>
      </c>
      <c r="BA21" s="54">
        <v>7.8440000000000003</v>
      </c>
      <c r="BB21" s="54">
        <v>7.2949999999999999</v>
      </c>
      <c r="BC21" s="54">
        <v>6.7610000000000001</v>
      </c>
      <c r="BD21" s="54">
        <v>6.8090000000000002</v>
      </c>
      <c r="BE21" s="54">
        <v>7.1960629999999997</v>
      </c>
      <c r="BF21" s="54">
        <v>7.2100629999999999</v>
      </c>
      <c r="BG21" s="54">
        <v>6.8741428570999998</v>
      </c>
      <c r="BH21" s="54">
        <v>7.0405770408999997</v>
      </c>
      <c r="BI21" s="238">
        <v>7.6700720000000002</v>
      </c>
      <c r="BJ21" s="238">
        <v>8.3856160000000006</v>
      </c>
      <c r="BK21" s="238">
        <v>8.4944190000000006</v>
      </c>
      <c r="BL21" s="238">
        <v>8.7260220000000004</v>
      </c>
      <c r="BM21" s="238">
        <v>8.4854050000000001</v>
      </c>
      <c r="BN21" s="238">
        <v>7.8296539999999997</v>
      </c>
      <c r="BO21" s="238">
        <v>7.2676829999999999</v>
      </c>
      <c r="BP21" s="238">
        <v>7.2130660000000004</v>
      </c>
      <c r="BQ21" s="238">
        <v>6.8308220000000004</v>
      </c>
      <c r="BR21" s="238">
        <v>6.8438939999999997</v>
      </c>
      <c r="BS21" s="238">
        <v>7.247134</v>
      </c>
      <c r="BT21" s="238">
        <v>6.9250759999999998</v>
      </c>
      <c r="BU21" s="238">
        <v>7.3776679999999999</v>
      </c>
      <c r="BV21" s="238">
        <v>7.776135</v>
      </c>
    </row>
    <row r="22" spans="1:74" ht="11.15" customHeight="1" x14ac:dyDescent="0.25">
      <c r="A22" s="1" t="s">
        <v>468</v>
      </c>
      <c r="B22" s="145" t="s">
        <v>402</v>
      </c>
      <c r="C22" s="54">
        <v>32.677999999999997</v>
      </c>
      <c r="D22" s="54">
        <v>31.526</v>
      </c>
      <c r="E22" s="54">
        <v>30.381</v>
      </c>
      <c r="F22" s="54">
        <v>28.004000000000001</v>
      </c>
      <c r="G22" s="54">
        <v>30.943000000000001</v>
      </c>
      <c r="H22" s="54">
        <v>30.556999999999999</v>
      </c>
      <c r="I22" s="54">
        <v>31.907</v>
      </c>
      <c r="J22" s="54">
        <v>28.974</v>
      </c>
      <c r="K22" s="54">
        <v>26.824999999999999</v>
      </c>
      <c r="L22" s="54">
        <v>27.420999999999999</v>
      </c>
      <c r="M22" s="54">
        <v>31.103999999999999</v>
      </c>
      <c r="N22" s="54">
        <v>33.201999999999998</v>
      </c>
      <c r="O22" s="54">
        <v>32.401000000000003</v>
      </c>
      <c r="P22" s="54">
        <v>32.037999999999997</v>
      </c>
      <c r="Q22" s="54">
        <v>35.607999999999997</v>
      </c>
      <c r="R22" s="54">
        <v>31.513999999999999</v>
      </c>
      <c r="S22" s="54">
        <v>29.707999999999998</v>
      </c>
      <c r="T22" s="54">
        <v>29.681000000000001</v>
      </c>
      <c r="U22" s="54">
        <v>29.829000000000001</v>
      </c>
      <c r="V22" s="54">
        <v>29.402999999999999</v>
      </c>
      <c r="W22" s="54">
        <v>31.507999999999999</v>
      </c>
      <c r="X22" s="54">
        <v>28.966999999999999</v>
      </c>
      <c r="Y22" s="54">
        <v>30.731000000000002</v>
      </c>
      <c r="Z22" s="54">
        <v>31.404</v>
      </c>
      <c r="AA22" s="54">
        <v>33.159143999999998</v>
      </c>
      <c r="AB22" s="54">
        <v>32.250419999999998</v>
      </c>
      <c r="AC22" s="54">
        <v>31.463653000000001</v>
      </c>
      <c r="AD22" s="54">
        <v>30.761037000000002</v>
      </c>
      <c r="AE22" s="54">
        <v>29.561886999999999</v>
      </c>
      <c r="AF22" s="54">
        <v>28.975708999999998</v>
      </c>
      <c r="AG22" s="54">
        <v>29.953288000000001</v>
      </c>
      <c r="AH22" s="54">
        <v>30.800723999999999</v>
      </c>
      <c r="AI22" s="54">
        <v>30.564662999999999</v>
      </c>
      <c r="AJ22" s="54">
        <v>28.318401000000001</v>
      </c>
      <c r="AK22" s="54">
        <v>27.387893999999999</v>
      </c>
      <c r="AL22" s="54">
        <v>29.720699</v>
      </c>
      <c r="AM22" s="54">
        <v>32.182290999999999</v>
      </c>
      <c r="AN22" s="54">
        <v>30.148195999999999</v>
      </c>
      <c r="AO22" s="54">
        <v>29.928737000000002</v>
      </c>
      <c r="AP22" s="54">
        <v>30.639665999999998</v>
      </c>
      <c r="AQ22" s="54">
        <v>31.256654999999999</v>
      </c>
      <c r="AR22" s="54">
        <v>30.289715000000001</v>
      </c>
      <c r="AS22" s="54">
        <v>29.797369</v>
      </c>
      <c r="AT22" s="54">
        <v>26.572638999999999</v>
      </c>
      <c r="AU22" s="54">
        <v>24.469819000000001</v>
      </c>
      <c r="AV22" s="54">
        <v>27.444569000000001</v>
      </c>
      <c r="AW22" s="54">
        <v>31.229368000000001</v>
      </c>
      <c r="AX22" s="54">
        <v>32.573314000000003</v>
      </c>
      <c r="AY22" s="54">
        <v>32.179004999999997</v>
      </c>
      <c r="AZ22" s="54">
        <v>30.492816000000001</v>
      </c>
      <c r="BA22" s="54">
        <v>31.151237999999999</v>
      </c>
      <c r="BB22" s="54">
        <v>30.439492000000001</v>
      </c>
      <c r="BC22" s="54">
        <v>29.366374</v>
      </c>
      <c r="BD22" s="54">
        <v>28.989249999999998</v>
      </c>
      <c r="BE22" s="54">
        <v>28.449179999999998</v>
      </c>
      <c r="BF22" s="54">
        <v>27.310815999999999</v>
      </c>
      <c r="BG22" s="54">
        <v>29.381571429000001</v>
      </c>
      <c r="BH22" s="54">
        <v>28.303698709999999</v>
      </c>
      <c r="BI22" s="238">
        <v>29.481809999999999</v>
      </c>
      <c r="BJ22" s="238">
        <v>30.418469999999999</v>
      </c>
      <c r="BK22" s="238">
        <v>32.27178</v>
      </c>
      <c r="BL22" s="238">
        <v>30.62293</v>
      </c>
      <c r="BM22" s="238">
        <v>29.79598</v>
      </c>
      <c r="BN22" s="238">
        <v>29.865690000000001</v>
      </c>
      <c r="BO22" s="238">
        <v>30.191600000000001</v>
      </c>
      <c r="BP22" s="238">
        <v>29.856480000000001</v>
      </c>
      <c r="BQ22" s="238">
        <v>30.19276</v>
      </c>
      <c r="BR22" s="238">
        <v>29.327269999999999</v>
      </c>
      <c r="BS22" s="238">
        <v>29.51257</v>
      </c>
      <c r="BT22" s="238">
        <v>28.257190000000001</v>
      </c>
      <c r="BU22" s="238">
        <v>29.772010000000002</v>
      </c>
      <c r="BV22" s="238">
        <v>30.617329999999999</v>
      </c>
    </row>
    <row r="23" spans="1:74" ht="11.15" customHeight="1" x14ac:dyDescent="0.25">
      <c r="A23" s="1" t="s">
        <v>469</v>
      </c>
      <c r="B23" s="145" t="s">
        <v>107</v>
      </c>
      <c r="C23" s="54">
        <v>262.36599999999999</v>
      </c>
      <c r="D23" s="54">
        <v>252.05799999999999</v>
      </c>
      <c r="E23" s="54">
        <v>236.55500000000001</v>
      </c>
      <c r="F23" s="54">
        <v>230.869</v>
      </c>
      <c r="G23" s="54">
        <v>235.83</v>
      </c>
      <c r="H23" s="54">
        <v>229.91399999999999</v>
      </c>
      <c r="I23" s="54">
        <v>235.434</v>
      </c>
      <c r="J23" s="54">
        <v>230.36199999999999</v>
      </c>
      <c r="K23" s="54">
        <v>232.04300000000001</v>
      </c>
      <c r="L23" s="54">
        <v>224.47300000000001</v>
      </c>
      <c r="M23" s="54">
        <v>233.691</v>
      </c>
      <c r="N23" s="54">
        <v>254.1</v>
      </c>
      <c r="O23" s="54">
        <v>265.71100000000001</v>
      </c>
      <c r="P23" s="54">
        <v>253.09100000000001</v>
      </c>
      <c r="Q23" s="54">
        <v>261.82299999999998</v>
      </c>
      <c r="R23" s="54">
        <v>258.46300000000002</v>
      </c>
      <c r="S23" s="54">
        <v>258.952</v>
      </c>
      <c r="T23" s="54">
        <v>254.47900000000001</v>
      </c>
      <c r="U23" s="54">
        <v>250.36</v>
      </c>
      <c r="V23" s="54">
        <v>237.53399999999999</v>
      </c>
      <c r="W23" s="54">
        <v>227.578</v>
      </c>
      <c r="X23" s="54">
        <v>227.61586700000001</v>
      </c>
      <c r="Y23" s="54">
        <v>241.22969699999999</v>
      </c>
      <c r="Z23" s="54">
        <v>243.39474899999999</v>
      </c>
      <c r="AA23" s="54">
        <v>255.361605</v>
      </c>
      <c r="AB23" s="54">
        <v>241.27302900000001</v>
      </c>
      <c r="AC23" s="54">
        <v>237.84609399999999</v>
      </c>
      <c r="AD23" s="54">
        <v>238.62245100000001</v>
      </c>
      <c r="AE23" s="54">
        <v>240.175715</v>
      </c>
      <c r="AF23" s="54">
        <v>237.28622200000001</v>
      </c>
      <c r="AG23" s="54">
        <v>230.76469800000001</v>
      </c>
      <c r="AH23" s="54">
        <v>225.55103199999999</v>
      </c>
      <c r="AI23" s="54">
        <v>227.04755800000001</v>
      </c>
      <c r="AJ23" s="54">
        <v>216.69639000000001</v>
      </c>
      <c r="AK23" s="54">
        <v>220.59760700000001</v>
      </c>
      <c r="AL23" s="54">
        <v>232.177537</v>
      </c>
      <c r="AM23" s="54">
        <v>251.78143700000001</v>
      </c>
      <c r="AN23" s="54">
        <v>250.26103599999999</v>
      </c>
      <c r="AO23" s="54">
        <v>238.50202100000001</v>
      </c>
      <c r="AP23" s="54">
        <v>230.01925299999999</v>
      </c>
      <c r="AQ23" s="54">
        <v>220.72221500000001</v>
      </c>
      <c r="AR23" s="54">
        <v>221.01629</v>
      </c>
      <c r="AS23" s="54">
        <v>225.133026</v>
      </c>
      <c r="AT23" s="54">
        <v>215.59122500000001</v>
      </c>
      <c r="AU23" s="54">
        <v>209.51571100000001</v>
      </c>
      <c r="AV23" s="54">
        <v>210.44437199999999</v>
      </c>
      <c r="AW23" s="54">
        <v>221.35419999999999</v>
      </c>
      <c r="AX23" s="54">
        <v>224.41015400000001</v>
      </c>
      <c r="AY23" s="54">
        <v>239.705725</v>
      </c>
      <c r="AZ23" s="54">
        <v>242.29767200000001</v>
      </c>
      <c r="BA23" s="54">
        <v>225.332627</v>
      </c>
      <c r="BB23" s="54">
        <v>223.59109000000001</v>
      </c>
      <c r="BC23" s="54">
        <v>222.11295200000001</v>
      </c>
      <c r="BD23" s="54">
        <v>223.1618</v>
      </c>
      <c r="BE23" s="54">
        <v>222.04979499999999</v>
      </c>
      <c r="BF23" s="54">
        <v>218.90145999999999</v>
      </c>
      <c r="BG23" s="54">
        <v>226.60885714</v>
      </c>
      <c r="BH23" s="54">
        <v>221.25595326000001</v>
      </c>
      <c r="BI23" s="238">
        <v>223.30959999999999</v>
      </c>
      <c r="BJ23" s="238">
        <v>236.99170000000001</v>
      </c>
      <c r="BK23" s="238">
        <v>247.9614</v>
      </c>
      <c r="BL23" s="238">
        <v>243.6534</v>
      </c>
      <c r="BM23" s="238">
        <v>234.3433</v>
      </c>
      <c r="BN23" s="238">
        <v>231.6755</v>
      </c>
      <c r="BO23" s="238">
        <v>232.21860000000001</v>
      </c>
      <c r="BP23" s="238">
        <v>231.11420000000001</v>
      </c>
      <c r="BQ23" s="238">
        <v>225.71530000000001</v>
      </c>
      <c r="BR23" s="238">
        <v>221.03399999999999</v>
      </c>
      <c r="BS23" s="238">
        <v>218.99080000000001</v>
      </c>
      <c r="BT23" s="238">
        <v>212.9265</v>
      </c>
      <c r="BU23" s="238">
        <v>220.52860000000001</v>
      </c>
      <c r="BV23" s="238">
        <v>230.2955</v>
      </c>
    </row>
    <row r="24" spans="1:74" ht="11.15" customHeight="1" x14ac:dyDescent="0.25">
      <c r="A24" s="1"/>
      <c r="B24" s="6" t="s">
        <v>109</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291"/>
      <c r="BJ24" s="291"/>
      <c r="BK24" s="291"/>
      <c r="BL24" s="291"/>
      <c r="BM24" s="291"/>
      <c r="BN24" s="291"/>
      <c r="BO24" s="291"/>
      <c r="BP24" s="291"/>
      <c r="BQ24" s="291"/>
      <c r="BR24" s="291"/>
      <c r="BS24" s="291"/>
      <c r="BT24" s="291"/>
      <c r="BU24" s="291"/>
      <c r="BV24" s="291"/>
    </row>
    <row r="25" spans="1:74" ht="11.15" customHeight="1" x14ac:dyDescent="0.25">
      <c r="A25" s="1" t="s">
        <v>470</v>
      </c>
      <c r="B25" s="145" t="s">
        <v>107</v>
      </c>
      <c r="C25" s="54">
        <v>28.704999999999998</v>
      </c>
      <c r="D25" s="54">
        <v>23.864000000000001</v>
      </c>
      <c r="E25" s="54">
        <v>20.864999999999998</v>
      </c>
      <c r="F25" s="54">
        <v>20.866</v>
      </c>
      <c r="G25" s="54">
        <v>22.169</v>
      </c>
      <c r="H25" s="54">
        <v>21.491</v>
      </c>
      <c r="I25" s="54">
        <v>21.916</v>
      </c>
      <c r="J25" s="54">
        <v>23.084</v>
      </c>
      <c r="K25" s="54">
        <v>23.007000000000001</v>
      </c>
      <c r="L25" s="54">
        <v>23.33</v>
      </c>
      <c r="M25" s="54">
        <v>24.834</v>
      </c>
      <c r="N25" s="54">
        <v>26.129000000000001</v>
      </c>
      <c r="O25" s="54">
        <v>28.536999999999999</v>
      </c>
      <c r="P25" s="54">
        <v>26.396999999999998</v>
      </c>
      <c r="Q25" s="54">
        <v>22.585000000000001</v>
      </c>
      <c r="R25" s="54">
        <v>22.888999999999999</v>
      </c>
      <c r="S25" s="54">
        <v>24.068999999999999</v>
      </c>
      <c r="T25" s="54">
        <v>23.495000000000001</v>
      </c>
      <c r="U25" s="54">
        <v>24.292999999999999</v>
      </c>
      <c r="V25" s="54">
        <v>25.151</v>
      </c>
      <c r="W25" s="54">
        <v>22.542999999999999</v>
      </c>
      <c r="X25" s="54">
        <v>25.205065000000001</v>
      </c>
      <c r="Y25" s="54">
        <v>25.039054</v>
      </c>
      <c r="Z25" s="54">
        <v>25.398053000000001</v>
      </c>
      <c r="AA25" s="54">
        <v>22.952304999999999</v>
      </c>
      <c r="AB25" s="54">
        <v>20.906077</v>
      </c>
      <c r="AC25" s="54">
        <v>20.273078000000002</v>
      </c>
      <c r="AD25" s="54">
        <v>21.291778999999998</v>
      </c>
      <c r="AE25" s="54">
        <v>20.651513999999999</v>
      </c>
      <c r="AF25" s="54">
        <v>18.546299000000001</v>
      </c>
      <c r="AG25" s="54">
        <v>17.830857000000002</v>
      </c>
      <c r="AH25" s="54">
        <v>18.183273</v>
      </c>
      <c r="AI25" s="54">
        <v>18.512231</v>
      </c>
      <c r="AJ25" s="54">
        <v>18.291882000000001</v>
      </c>
      <c r="AK25" s="54">
        <v>18.172886999999999</v>
      </c>
      <c r="AL25" s="54">
        <v>17.814738999999999</v>
      </c>
      <c r="AM25" s="54">
        <v>18.089321999999999</v>
      </c>
      <c r="AN25" s="54">
        <v>18.572253</v>
      </c>
      <c r="AO25" s="54">
        <v>17.260479</v>
      </c>
      <c r="AP25" s="54">
        <v>17.829722</v>
      </c>
      <c r="AQ25" s="54">
        <v>17.282693999999999</v>
      </c>
      <c r="AR25" s="54">
        <v>17.135769</v>
      </c>
      <c r="AS25" s="54">
        <v>16.768424</v>
      </c>
      <c r="AT25" s="54">
        <v>17.034687000000002</v>
      </c>
      <c r="AU25" s="54">
        <v>17.622859999999999</v>
      </c>
      <c r="AV25" s="54">
        <v>16.509627999999999</v>
      </c>
      <c r="AW25" s="54">
        <v>16.544924000000002</v>
      </c>
      <c r="AX25" s="54">
        <v>17.237877999999998</v>
      </c>
      <c r="AY25" s="54">
        <v>16.700402</v>
      </c>
      <c r="AZ25" s="54">
        <v>17.173024000000002</v>
      </c>
      <c r="BA25" s="54">
        <v>14.706690999999999</v>
      </c>
      <c r="BB25" s="54">
        <v>15.698938999999999</v>
      </c>
      <c r="BC25" s="54">
        <v>17.017837</v>
      </c>
      <c r="BD25" s="54">
        <v>17.573719000000001</v>
      </c>
      <c r="BE25" s="54">
        <v>15.173759</v>
      </c>
      <c r="BF25" s="54">
        <v>15.513403</v>
      </c>
      <c r="BG25" s="54">
        <v>17.404857143000001</v>
      </c>
      <c r="BH25" s="54">
        <v>16.856735570000001</v>
      </c>
      <c r="BI25" s="238">
        <v>17.028839999999999</v>
      </c>
      <c r="BJ25" s="238">
        <v>18.332840000000001</v>
      </c>
      <c r="BK25" s="238">
        <v>18.653300000000002</v>
      </c>
      <c r="BL25" s="238">
        <v>17.58052</v>
      </c>
      <c r="BM25" s="238">
        <v>15.765280000000001</v>
      </c>
      <c r="BN25" s="238">
        <v>15.5684</v>
      </c>
      <c r="BO25" s="238">
        <v>16.276479999999999</v>
      </c>
      <c r="BP25" s="238">
        <v>16.573609999999999</v>
      </c>
      <c r="BQ25" s="238">
        <v>16.766960000000001</v>
      </c>
      <c r="BR25" s="238">
        <v>18.0914</v>
      </c>
      <c r="BS25" s="238">
        <v>18.161549999999998</v>
      </c>
      <c r="BT25" s="238">
        <v>16.997990000000001</v>
      </c>
      <c r="BU25" s="238">
        <v>18.518329999999999</v>
      </c>
      <c r="BV25" s="238">
        <v>19.327750000000002</v>
      </c>
    </row>
    <row r="26" spans="1:74" ht="11.15" customHeight="1" x14ac:dyDescent="0.25">
      <c r="A26" s="1"/>
      <c r="B26" s="6" t="s">
        <v>110</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290"/>
      <c r="BJ26" s="290"/>
      <c r="BK26" s="290"/>
      <c r="BL26" s="290"/>
      <c r="BM26" s="290"/>
      <c r="BN26" s="290"/>
      <c r="BO26" s="290"/>
      <c r="BP26" s="290"/>
      <c r="BQ26" s="290"/>
      <c r="BR26" s="290"/>
      <c r="BS26" s="290"/>
      <c r="BT26" s="290"/>
      <c r="BU26" s="290"/>
      <c r="BV26" s="290"/>
    </row>
    <row r="27" spans="1:74" ht="11.15" customHeight="1" x14ac:dyDescent="0.25">
      <c r="A27" s="1" t="s">
        <v>471</v>
      </c>
      <c r="B27" s="146" t="s">
        <v>107</v>
      </c>
      <c r="C27" s="55">
        <v>233.661</v>
      </c>
      <c r="D27" s="55">
        <v>228.19399999999999</v>
      </c>
      <c r="E27" s="55">
        <v>215.69</v>
      </c>
      <c r="F27" s="55">
        <v>210.00299999999999</v>
      </c>
      <c r="G27" s="55">
        <v>213.661</v>
      </c>
      <c r="H27" s="55">
        <v>208.423</v>
      </c>
      <c r="I27" s="55">
        <v>213.518</v>
      </c>
      <c r="J27" s="55">
        <v>207.27799999999999</v>
      </c>
      <c r="K27" s="55">
        <v>209.036</v>
      </c>
      <c r="L27" s="55">
        <v>201.143</v>
      </c>
      <c r="M27" s="55">
        <v>208.857</v>
      </c>
      <c r="N27" s="55">
        <v>227.971</v>
      </c>
      <c r="O27" s="55">
        <v>237.17400000000001</v>
      </c>
      <c r="P27" s="55">
        <v>226.69399999999999</v>
      </c>
      <c r="Q27" s="55">
        <v>239.238</v>
      </c>
      <c r="R27" s="55">
        <v>235.57400000000001</v>
      </c>
      <c r="S27" s="55">
        <v>234.88300000000001</v>
      </c>
      <c r="T27" s="55">
        <v>230.98400000000001</v>
      </c>
      <c r="U27" s="55">
        <v>226.06700000000001</v>
      </c>
      <c r="V27" s="55">
        <v>212.38300000000001</v>
      </c>
      <c r="W27" s="55">
        <v>205.035</v>
      </c>
      <c r="X27" s="55">
        <v>202.41080199999999</v>
      </c>
      <c r="Y27" s="55">
        <v>216.19064299999999</v>
      </c>
      <c r="Z27" s="55">
        <v>217.99669599999999</v>
      </c>
      <c r="AA27" s="55">
        <v>232.4093</v>
      </c>
      <c r="AB27" s="55">
        <v>220.366952</v>
      </c>
      <c r="AC27" s="55">
        <v>217.573016</v>
      </c>
      <c r="AD27" s="55">
        <v>217.33067199999999</v>
      </c>
      <c r="AE27" s="55">
        <v>219.52420100000001</v>
      </c>
      <c r="AF27" s="55">
        <v>218.739923</v>
      </c>
      <c r="AG27" s="55">
        <v>212.933841</v>
      </c>
      <c r="AH27" s="55">
        <v>207.36775900000001</v>
      </c>
      <c r="AI27" s="55">
        <v>208.535327</v>
      </c>
      <c r="AJ27" s="55">
        <v>198.40450799999999</v>
      </c>
      <c r="AK27" s="55">
        <v>202.42472000000001</v>
      </c>
      <c r="AL27" s="55">
        <v>214.362798</v>
      </c>
      <c r="AM27" s="55">
        <v>233.692115</v>
      </c>
      <c r="AN27" s="55">
        <v>231.688783</v>
      </c>
      <c r="AO27" s="55">
        <v>221.24154200000001</v>
      </c>
      <c r="AP27" s="55">
        <v>212.18953099999999</v>
      </c>
      <c r="AQ27" s="55">
        <v>203.43952100000001</v>
      </c>
      <c r="AR27" s="55">
        <v>203.88052099999999</v>
      </c>
      <c r="AS27" s="55">
        <v>208.36460199999999</v>
      </c>
      <c r="AT27" s="55">
        <v>198.55653799999999</v>
      </c>
      <c r="AU27" s="55">
        <v>191.89285100000001</v>
      </c>
      <c r="AV27" s="55">
        <v>193.93474399999999</v>
      </c>
      <c r="AW27" s="55">
        <v>204.80927600000001</v>
      </c>
      <c r="AX27" s="55">
        <v>207.17227600000001</v>
      </c>
      <c r="AY27" s="55">
        <v>223.005323</v>
      </c>
      <c r="AZ27" s="55">
        <v>225.12464800000001</v>
      </c>
      <c r="BA27" s="55">
        <v>210.625936</v>
      </c>
      <c r="BB27" s="55">
        <v>207.89215100000001</v>
      </c>
      <c r="BC27" s="55">
        <v>205.09511499999999</v>
      </c>
      <c r="BD27" s="55">
        <v>205.58808099999999</v>
      </c>
      <c r="BE27" s="55">
        <v>206.876036</v>
      </c>
      <c r="BF27" s="55">
        <v>203.388057</v>
      </c>
      <c r="BG27" s="55">
        <v>209.20500000000001</v>
      </c>
      <c r="BH27" s="55">
        <v>204.39798838999999</v>
      </c>
      <c r="BI27" s="255">
        <v>206.2807</v>
      </c>
      <c r="BJ27" s="255">
        <v>218.65889999999999</v>
      </c>
      <c r="BK27" s="255">
        <v>229.3081</v>
      </c>
      <c r="BL27" s="255">
        <v>226.0729</v>
      </c>
      <c r="BM27" s="255">
        <v>218.578</v>
      </c>
      <c r="BN27" s="255">
        <v>216.1071</v>
      </c>
      <c r="BO27" s="255">
        <v>215.94210000000001</v>
      </c>
      <c r="BP27" s="255">
        <v>214.54060000000001</v>
      </c>
      <c r="BQ27" s="255">
        <v>208.94839999999999</v>
      </c>
      <c r="BR27" s="255">
        <v>202.9426</v>
      </c>
      <c r="BS27" s="255">
        <v>200.82929999999999</v>
      </c>
      <c r="BT27" s="255">
        <v>195.92859999999999</v>
      </c>
      <c r="BU27" s="255">
        <v>202.0103</v>
      </c>
      <c r="BV27" s="255">
        <v>210.96770000000001</v>
      </c>
    </row>
    <row r="28" spans="1:74" s="217" customFormat="1" ht="12" customHeight="1" x14ac:dyDescent="0.25">
      <c r="A28" s="1"/>
      <c r="B28" s="621" t="s">
        <v>787</v>
      </c>
      <c r="C28" s="603"/>
      <c r="D28" s="603"/>
      <c r="E28" s="603"/>
      <c r="F28" s="603"/>
      <c r="G28" s="603"/>
      <c r="H28" s="603"/>
      <c r="I28" s="603"/>
      <c r="J28" s="603"/>
      <c r="K28" s="603"/>
      <c r="L28" s="603"/>
      <c r="M28" s="603"/>
      <c r="N28" s="603"/>
      <c r="O28" s="603"/>
      <c r="P28" s="603"/>
      <c r="Q28" s="603"/>
      <c r="AY28" s="394"/>
      <c r="AZ28" s="394"/>
      <c r="BA28" s="394"/>
      <c r="BB28" s="394"/>
      <c r="BC28" s="394"/>
      <c r="BD28" s="394"/>
      <c r="BE28" s="394"/>
      <c r="BF28" s="394"/>
      <c r="BG28" s="394"/>
      <c r="BH28" s="394"/>
      <c r="BI28" s="394"/>
      <c r="BJ28" s="394"/>
    </row>
    <row r="29" spans="1:74" s="332" customFormat="1" ht="12" customHeight="1" x14ac:dyDescent="0.25">
      <c r="A29" s="331"/>
      <c r="B29" s="611" t="str">
        <f>"Notes: "&amp;"EIA completed modeling and analysis for this report on " &amp;Dates!$D$2&amp;"."</f>
        <v>Notes: EIA completed modeling and analysis for this report on Thursday November 2, 2023.</v>
      </c>
      <c r="C29" s="612"/>
      <c r="D29" s="612"/>
      <c r="E29" s="612"/>
      <c r="F29" s="612"/>
      <c r="G29" s="612"/>
      <c r="H29" s="612"/>
      <c r="I29" s="612"/>
      <c r="J29" s="612"/>
      <c r="K29" s="612"/>
      <c r="L29" s="612"/>
      <c r="M29" s="612"/>
      <c r="N29" s="612"/>
      <c r="O29" s="612"/>
      <c r="P29" s="612"/>
      <c r="Q29" s="612"/>
      <c r="AY29" s="395"/>
      <c r="AZ29" s="395"/>
      <c r="BA29" s="395"/>
      <c r="BB29" s="395"/>
      <c r="BC29" s="395"/>
      <c r="BD29" s="395"/>
      <c r="BE29" s="395"/>
      <c r="BF29" s="395"/>
      <c r="BG29" s="395"/>
      <c r="BH29" s="395"/>
      <c r="BI29" s="395"/>
      <c r="BJ29" s="395"/>
    </row>
    <row r="30" spans="1:74" s="332" customFormat="1" ht="12" customHeight="1" x14ac:dyDescent="0.25">
      <c r="A30" s="331"/>
      <c r="B30" s="626" t="s">
        <v>337</v>
      </c>
      <c r="C30" s="612"/>
      <c r="D30" s="612"/>
      <c r="E30" s="612"/>
      <c r="F30" s="612"/>
      <c r="G30" s="612"/>
      <c r="H30" s="612"/>
      <c r="I30" s="612"/>
      <c r="J30" s="612"/>
      <c r="K30" s="612"/>
      <c r="L30" s="612"/>
      <c r="M30" s="612"/>
      <c r="N30" s="612"/>
      <c r="O30" s="612"/>
      <c r="P30" s="612"/>
      <c r="Q30" s="612"/>
      <c r="AY30" s="395"/>
      <c r="AZ30" s="395"/>
      <c r="BA30" s="395"/>
      <c r="BB30" s="395"/>
      <c r="BC30" s="395"/>
      <c r="BD30" s="395"/>
      <c r="BE30" s="395"/>
      <c r="BF30" s="395"/>
      <c r="BG30" s="395"/>
      <c r="BH30" s="395"/>
      <c r="BI30" s="395"/>
      <c r="BJ30" s="395"/>
    </row>
    <row r="31" spans="1:74" s="217" customFormat="1" ht="12" customHeight="1" x14ac:dyDescent="0.25">
      <c r="A31" s="1"/>
      <c r="B31" s="627" t="s">
        <v>123</v>
      </c>
      <c r="C31" s="603"/>
      <c r="D31" s="603"/>
      <c r="E31" s="603"/>
      <c r="F31" s="603"/>
      <c r="G31" s="603"/>
      <c r="H31" s="603"/>
      <c r="I31" s="603"/>
      <c r="J31" s="603"/>
      <c r="K31" s="603"/>
      <c r="L31" s="603"/>
      <c r="M31" s="603"/>
      <c r="N31" s="603"/>
      <c r="O31" s="603"/>
      <c r="P31" s="603"/>
      <c r="Q31" s="603"/>
      <c r="AY31" s="394"/>
      <c r="AZ31" s="394"/>
      <c r="BA31" s="394"/>
      <c r="BB31" s="394"/>
      <c r="BC31" s="394"/>
      <c r="BD31" s="394"/>
      <c r="BE31" s="394"/>
      <c r="BF31" s="394"/>
      <c r="BG31" s="394"/>
      <c r="BH31" s="394"/>
      <c r="BI31" s="394"/>
      <c r="BJ31" s="394"/>
    </row>
    <row r="32" spans="1:74" s="332" customFormat="1" ht="12" customHeight="1" x14ac:dyDescent="0.25">
      <c r="A32" s="331"/>
      <c r="B32" s="623" t="s">
        <v>1375</v>
      </c>
      <c r="C32" s="615"/>
      <c r="D32" s="615"/>
      <c r="E32" s="615"/>
      <c r="F32" s="615"/>
      <c r="G32" s="615"/>
      <c r="H32" s="615"/>
      <c r="I32" s="615"/>
      <c r="J32" s="615"/>
      <c r="K32" s="615"/>
      <c r="L32" s="615"/>
      <c r="M32" s="615"/>
      <c r="N32" s="615"/>
      <c r="O32" s="615"/>
      <c r="P32" s="615"/>
      <c r="Q32" s="615"/>
      <c r="AY32" s="395"/>
      <c r="AZ32" s="395"/>
      <c r="BA32" s="395"/>
      <c r="BB32" s="395"/>
      <c r="BC32" s="395"/>
      <c r="BD32" s="395"/>
      <c r="BE32" s="395"/>
      <c r="BF32" s="395"/>
      <c r="BG32" s="395"/>
      <c r="BH32" s="395"/>
      <c r="BI32" s="395"/>
      <c r="BJ32" s="395"/>
    </row>
    <row r="33" spans="1:74" s="332" customFormat="1" ht="12" customHeight="1" x14ac:dyDescent="0.25">
      <c r="A33" s="331"/>
      <c r="B33" s="649" t="s">
        <v>818</v>
      </c>
      <c r="C33" s="615"/>
      <c r="D33" s="615"/>
      <c r="E33" s="615"/>
      <c r="F33" s="615"/>
      <c r="G33" s="615"/>
      <c r="H33" s="615"/>
      <c r="I33" s="615"/>
      <c r="J33" s="615"/>
      <c r="K33" s="615"/>
      <c r="L33" s="615"/>
      <c r="M33" s="615"/>
      <c r="N33" s="615"/>
      <c r="O33" s="615"/>
      <c r="P33" s="615"/>
      <c r="Q33" s="615"/>
      <c r="AY33" s="395"/>
      <c r="AZ33" s="395"/>
      <c r="BA33" s="395"/>
      <c r="BB33" s="395"/>
      <c r="BC33" s="395"/>
      <c r="BD33" s="395"/>
      <c r="BE33" s="395"/>
      <c r="BF33" s="395"/>
      <c r="BG33" s="395"/>
      <c r="BH33" s="395"/>
      <c r="BI33" s="395"/>
      <c r="BJ33" s="395"/>
    </row>
    <row r="34" spans="1:74" s="332" customFormat="1" ht="12" customHeight="1" x14ac:dyDescent="0.25">
      <c r="A34" s="331"/>
      <c r="B34" s="613" t="s">
        <v>819</v>
      </c>
      <c r="C34" s="614"/>
      <c r="D34" s="614"/>
      <c r="E34" s="614"/>
      <c r="F34" s="614"/>
      <c r="G34" s="614"/>
      <c r="H34" s="614"/>
      <c r="I34" s="614"/>
      <c r="J34" s="614"/>
      <c r="K34" s="614"/>
      <c r="L34" s="614"/>
      <c r="M34" s="614"/>
      <c r="N34" s="614"/>
      <c r="O34" s="614"/>
      <c r="P34" s="614"/>
      <c r="Q34" s="615"/>
      <c r="AY34" s="395"/>
      <c r="AZ34" s="395"/>
      <c r="BA34" s="395"/>
      <c r="BB34" s="395"/>
      <c r="BC34" s="395"/>
      <c r="BD34" s="395"/>
      <c r="BE34" s="395"/>
      <c r="BF34" s="395"/>
      <c r="BG34" s="395"/>
      <c r="BH34" s="395"/>
      <c r="BI34" s="395"/>
      <c r="BJ34" s="395"/>
    </row>
    <row r="35" spans="1:74" s="332" customFormat="1" ht="12" customHeight="1" x14ac:dyDescent="0.25">
      <c r="A35" s="331"/>
      <c r="B35" s="622" t="s">
        <v>820</v>
      </c>
      <c r="C35" s="624"/>
      <c r="D35" s="624"/>
      <c r="E35" s="624"/>
      <c r="F35" s="624"/>
      <c r="G35" s="624"/>
      <c r="H35" s="624"/>
      <c r="I35" s="624"/>
      <c r="J35" s="624"/>
      <c r="K35" s="624"/>
      <c r="L35" s="624"/>
      <c r="M35" s="624"/>
      <c r="N35" s="624"/>
      <c r="O35" s="624"/>
      <c r="P35" s="624"/>
      <c r="Q35" s="615"/>
      <c r="AY35" s="395"/>
      <c r="AZ35" s="395"/>
      <c r="BA35" s="395"/>
      <c r="BB35" s="395"/>
      <c r="BC35" s="395"/>
      <c r="BD35" s="395"/>
      <c r="BE35" s="395"/>
      <c r="BF35" s="395"/>
      <c r="BG35" s="395"/>
      <c r="BH35" s="395"/>
      <c r="BI35" s="395"/>
      <c r="BJ35" s="395"/>
    </row>
    <row r="36" spans="1:74" s="332" customFormat="1" ht="12" customHeight="1" x14ac:dyDescent="0.25">
      <c r="A36" s="331"/>
      <c r="B36" s="623" t="s">
        <v>806</v>
      </c>
      <c r="C36" s="624"/>
      <c r="D36" s="624"/>
      <c r="E36" s="624"/>
      <c r="F36" s="624"/>
      <c r="G36" s="624"/>
      <c r="H36" s="624"/>
      <c r="I36" s="624"/>
      <c r="J36" s="624"/>
      <c r="K36" s="624"/>
      <c r="L36" s="624"/>
      <c r="M36" s="624"/>
      <c r="N36" s="624"/>
      <c r="O36" s="624"/>
      <c r="P36" s="624"/>
      <c r="Q36" s="615"/>
      <c r="AY36" s="395"/>
      <c r="AZ36" s="395"/>
      <c r="BA36" s="395"/>
      <c r="BB36" s="395"/>
      <c r="BC36" s="395"/>
      <c r="BD36" s="395"/>
      <c r="BE36" s="395"/>
      <c r="BF36" s="395"/>
      <c r="BG36" s="395"/>
      <c r="BH36" s="395"/>
      <c r="BI36" s="395"/>
      <c r="BJ36" s="395"/>
    </row>
    <row r="37" spans="1:74" s="333" customFormat="1" ht="12" customHeight="1" x14ac:dyDescent="0.25">
      <c r="A37" s="322"/>
      <c r="B37" s="631" t="s">
        <v>1246</v>
      </c>
      <c r="C37" s="615"/>
      <c r="D37" s="615"/>
      <c r="E37" s="615"/>
      <c r="F37" s="615"/>
      <c r="G37" s="615"/>
      <c r="H37" s="615"/>
      <c r="I37" s="615"/>
      <c r="J37" s="615"/>
      <c r="K37" s="615"/>
      <c r="L37" s="615"/>
      <c r="M37" s="615"/>
      <c r="N37" s="615"/>
      <c r="O37" s="615"/>
      <c r="P37" s="615"/>
      <c r="Q37" s="615"/>
      <c r="AY37" s="396"/>
      <c r="AZ37" s="396"/>
      <c r="BA37" s="396"/>
      <c r="BB37" s="396"/>
      <c r="BC37" s="396"/>
      <c r="BD37" s="396"/>
      <c r="BE37" s="396"/>
      <c r="BF37" s="396"/>
      <c r="BG37" s="396"/>
      <c r="BH37" s="396"/>
      <c r="BI37" s="396"/>
      <c r="BJ37" s="396"/>
    </row>
    <row r="38" spans="1:74" x14ac:dyDescent="0.2">
      <c r="BD38" s="292"/>
      <c r="BE38" s="292"/>
      <c r="BF38" s="292"/>
      <c r="BK38" s="292"/>
      <c r="BL38" s="292"/>
      <c r="BM38" s="292"/>
      <c r="BN38" s="292"/>
      <c r="BO38" s="292"/>
      <c r="BP38" s="292"/>
      <c r="BQ38" s="292"/>
      <c r="BR38" s="292"/>
      <c r="BS38" s="292"/>
      <c r="BT38" s="292"/>
      <c r="BU38" s="292"/>
      <c r="BV38" s="292"/>
    </row>
    <row r="39" spans="1:74" x14ac:dyDescent="0.2">
      <c r="BK39" s="292"/>
      <c r="BL39" s="292"/>
      <c r="BM39" s="292"/>
      <c r="BN39" s="292"/>
      <c r="BO39" s="292"/>
      <c r="BP39" s="292"/>
      <c r="BQ39" s="292"/>
      <c r="BR39" s="292"/>
      <c r="BS39" s="292"/>
      <c r="BT39" s="292"/>
      <c r="BU39" s="292"/>
      <c r="BV39" s="292"/>
    </row>
    <row r="40" spans="1:74" x14ac:dyDescent="0.2">
      <c r="BK40" s="292"/>
      <c r="BL40" s="292"/>
      <c r="BM40" s="292"/>
      <c r="BN40" s="292"/>
      <c r="BO40" s="292"/>
      <c r="BP40" s="292"/>
      <c r="BQ40" s="292"/>
      <c r="BR40" s="292"/>
      <c r="BS40" s="292"/>
      <c r="BT40" s="292"/>
      <c r="BU40" s="292"/>
      <c r="BV40" s="292"/>
    </row>
    <row r="41" spans="1:74" x14ac:dyDescent="0.2">
      <c r="BK41" s="292"/>
      <c r="BL41" s="292"/>
      <c r="BM41" s="292"/>
      <c r="BN41" s="292"/>
      <c r="BO41" s="292"/>
      <c r="BP41" s="292"/>
      <c r="BQ41" s="292"/>
      <c r="BR41" s="292"/>
      <c r="BS41" s="292"/>
      <c r="BT41" s="292"/>
      <c r="BU41" s="292"/>
      <c r="BV41" s="292"/>
    </row>
    <row r="42" spans="1:74" x14ac:dyDescent="0.2">
      <c r="BK42" s="292"/>
      <c r="BL42" s="292"/>
      <c r="BM42" s="292"/>
      <c r="BN42" s="292"/>
      <c r="BO42" s="292"/>
      <c r="BP42" s="292"/>
      <c r="BQ42" s="292"/>
      <c r="BR42" s="292"/>
      <c r="BS42" s="292"/>
      <c r="BT42" s="292"/>
      <c r="BU42" s="292"/>
      <c r="BV42" s="292"/>
    </row>
    <row r="43" spans="1:74" x14ac:dyDescent="0.2">
      <c r="BK43" s="292"/>
      <c r="BL43" s="292"/>
      <c r="BM43" s="292"/>
      <c r="BN43" s="292"/>
      <c r="BO43" s="292"/>
      <c r="BP43" s="292"/>
      <c r="BQ43" s="292"/>
      <c r="BR43" s="292"/>
      <c r="BS43" s="292"/>
      <c r="BT43" s="292"/>
      <c r="BU43" s="292"/>
      <c r="BV43" s="292"/>
    </row>
    <row r="44" spans="1:74" x14ac:dyDescent="0.2">
      <c r="BK44" s="292"/>
      <c r="BL44" s="292"/>
      <c r="BM44" s="292"/>
      <c r="BN44" s="292"/>
      <c r="BO44" s="292"/>
      <c r="BP44" s="292"/>
      <c r="BQ44" s="292"/>
      <c r="BR44" s="292"/>
      <c r="BS44" s="292"/>
      <c r="BT44" s="292"/>
      <c r="BU44" s="292"/>
      <c r="BV44" s="292"/>
    </row>
    <row r="45" spans="1:74" x14ac:dyDescent="0.2">
      <c r="BK45" s="292"/>
      <c r="BL45" s="292"/>
      <c r="BM45" s="292"/>
      <c r="BN45" s="292"/>
      <c r="BO45" s="292"/>
      <c r="BP45" s="292"/>
      <c r="BQ45" s="292"/>
      <c r="BR45" s="292"/>
      <c r="BS45" s="292"/>
      <c r="BT45" s="292"/>
      <c r="BU45" s="292"/>
      <c r="BV45" s="292"/>
    </row>
    <row r="46" spans="1:74" x14ac:dyDescent="0.2">
      <c r="BK46" s="292"/>
      <c r="BL46" s="292"/>
      <c r="BM46" s="292"/>
      <c r="BN46" s="292"/>
      <c r="BO46" s="292"/>
      <c r="BP46" s="292"/>
      <c r="BQ46" s="292"/>
      <c r="BR46" s="292"/>
      <c r="BS46" s="292"/>
      <c r="BT46" s="292"/>
      <c r="BU46" s="292"/>
      <c r="BV46" s="292"/>
    </row>
    <row r="47" spans="1:74" x14ac:dyDescent="0.2">
      <c r="BK47" s="292"/>
      <c r="BL47" s="292"/>
      <c r="BM47" s="292"/>
      <c r="BN47" s="292"/>
      <c r="BO47" s="292"/>
      <c r="BP47" s="292"/>
      <c r="BQ47" s="292"/>
      <c r="BR47" s="292"/>
      <c r="BS47" s="292"/>
      <c r="BT47" s="292"/>
      <c r="BU47" s="292"/>
      <c r="BV47" s="292"/>
    </row>
    <row r="48" spans="1:74" x14ac:dyDescent="0.2">
      <c r="BK48" s="292"/>
      <c r="BL48" s="292"/>
      <c r="BM48" s="292"/>
      <c r="BN48" s="292"/>
      <c r="BO48" s="292"/>
      <c r="BP48" s="292"/>
      <c r="BQ48" s="292"/>
      <c r="BR48" s="292"/>
      <c r="BS48" s="292"/>
      <c r="BT48" s="292"/>
      <c r="BU48" s="292"/>
      <c r="BV48" s="292"/>
    </row>
    <row r="49" spans="63:74" x14ac:dyDescent="0.2">
      <c r="BK49" s="292"/>
      <c r="BL49" s="292"/>
      <c r="BM49" s="292"/>
      <c r="BN49" s="292"/>
      <c r="BO49" s="292"/>
      <c r="BP49" s="292"/>
      <c r="BQ49" s="292"/>
      <c r="BR49" s="292"/>
      <c r="BS49" s="292"/>
      <c r="BT49" s="292"/>
      <c r="BU49" s="292"/>
      <c r="BV49" s="292"/>
    </row>
    <row r="50" spans="63:74" x14ac:dyDescent="0.2">
      <c r="BK50" s="292"/>
      <c r="BL50" s="292"/>
      <c r="BM50" s="292"/>
      <c r="BN50" s="292"/>
      <c r="BO50" s="292"/>
      <c r="BP50" s="292"/>
      <c r="BQ50" s="292"/>
      <c r="BR50" s="292"/>
      <c r="BS50" s="292"/>
      <c r="BT50" s="292"/>
      <c r="BU50" s="292"/>
      <c r="BV50" s="292"/>
    </row>
    <row r="51" spans="63:74" x14ac:dyDescent="0.2">
      <c r="BK51" s="292"/>
      <c r="BL51" s="292"/>
      <c r="BM51" s="292"/>
      <c r="BN51" s="292"/>
      <c r="BO51" s="292"/>
      <c r="BP51" s="292"/>
      <c r="BQ51" s="292"/>
      <c r="BR51" s="292"/>
      <c r="BS51" s="292"/>
      <c r="BT51" s="292"/>
      <c r="BU51" s="292"/>
      <c r="BV51" s="292"/>
    </row>
    <row r="52" spans="63:74" x14ac:dyDescent="0.2">
      <c r="BK52" s="292"/>
      <c r="BL52" s="292"/>
      <c r="BM52" s="292"/>
      <c r="BN52" s="292"/>
      <c r="BO52" s="292"/>
      <c r="BP52" s="292"/>
      <c r="BQ52" s="292"/>
      <c r="BR52" s="292"/>
      <c r="BS52" s="292"/>
      <c r="BT52" s="292"/>
      <c r="BU52" s="292"/>
      <c r="BV52" s="292"/>
    </row>
    <row r="53" spans="63:74" x14ac:dyDescent="0.2">
      <c r="BK53" s="292"/>
      <c r="BL53" s="292"/>
      <c r="BM53" s="292"/>
      <c r="BN53" s="292"/>
      <c r="BO53" s="292"/>
      <c r="BP53" s="292"/>
      <c r="BQ53" s="292"/>
      <c r="BR53" s="292"/>
      <c r="BS53" s="292"/>
      <c r="BT53" s="292"/>
      <c r="BU53" s="292"/>
      <c r="BV53" s="292"/>
    </row>
    <row r="54" spans="63:74" x14ac:dyDescent="0.2">
      <c r="BK54" s="292"/>
      <c r="BL54" s="292"/>
      <c r="BM54" s="292"/>
      <c r="BN54" s="292"/>
      <c r="BO54" s="292"/>
      <c r="BP54" s="292"/>
      <c r="BQ54" s="292"/>
      <c r="BR54" s="292"/>
      <c r="BS54" s="292"/>
      <c r="BT54" s="292"/>
      <c r="BU54" s="292"/>
      <c r="BV54" s="292"/>
    </row>
    <row r="55" spans="63:74" x14ac:dyDescent="0.2">
      <c r="BK55" s="292"/>
      <c r="BL55" s="292"/>
      <c r="BM55" s="292"/>
      <c r="BN55" s="292"/>
      <c r="BO55" s="292"/>
      <c r="BP55" s="292"/>
      <c r="BQ55" s="292"/>
      <c r="BR55" s="292"/>
      <c r="BS55" s="292"/>
      <c r="BT55" s="292"/>
      <c r="BU55" s="292"/>
      <c r="BV55" s="292"/>
    </row>
    <row r="56" spans="63:74" x14ac:dyDescent="0.2">
      <c r="BK56" s="292"/>
      <c r="BL56" s="292"/>
      <c r="BM56" s="292"/>
      <c r="BN56" s="292"/>
      <c r="BO56" s="292"/>
      <c r="BP56" s="292"/>
      <c r="BQ56" s="292"/>
      <c r="BR56" s="292"/>
      <c r="BS56" s="292"/>
      <c r="BT56" s="292"/>
      <c r="BU56" s="292"/>
      <c r="BV56" s="292"/>
    </row>
    <row r="57" spans="63:74" x14ac:dyDescent="0.2">
      <c r="BK57" s="292"/>
      <c r="BL57" s="292"/>
      <c r="BM57" s="292"/>
      <c r="BN57" s="292"/>
      <c r="BO57" s="292"/>
      <c r="BP57" s="292"/>
      <c r="BQ57" s="292"/>
      <c r="BR57" s="292"/>
      <c r="BS57" s="292"/>
      <c r="BT57" s="292"/>
      <c r="BU57" s="292"/>
      <c r="BV57" s="292"/>
    </row>
    <row r="58" spans="63:74" x14ac:dyDescent="0.2">
      <c r="BK58" s="292"/>
      <c r="BL58" s="292"/>
      <c r="BM58" s="292"/>
      <c r="BN58" s="292"/>
      <c r="BO58" s="292"/>
      <c r="BP58" s="292"/>
      <c r="BQ58" s="292"/>
      <c r="BR58" s="292"/>
      <c r="BS58" s="292"/>
      <c r="BT58" s="292"/>
      <c r="BU58" s="292"/>
      <c r="BV58" s="292"/>
    </row>
    <row r="59" spans="63:74" x14ac:dyDescent="0.2">
      <c r="BK59" s="292"/>
      <c r="BL59" s="292"/>
      <c r="BM59" s="292"/>
      <c r="BN59" s="292"/>
      <c r="BO59" s="292"/>
      <c r="BP59" s="292"/>
      <c r="BQ59" s="292"/>
      <c r="BR59" s="292"/>
      <c r="BS59" s="292"/>
      <c r="BT59" s="292"/>
      <c r="BU59" s="292"/>
      <c r="BV59" s="292"/>
    </row>
    <row r="60" spans="63:74" x14ac:dyDescent="0.2">
      <c r="BK60" s="292"/>
      <c r="BL60" s="292"/>
      <c r="BM60" s="292"/>
      <c r="BN60" s="292"/>
      <c r="BO60" s="292"/>
      <c r="BP60" s="292"/>
      <c r="BQ60" s="292"/>
      <c r="BR60" s="292"/>
      <c r="BS60" s="292"/>
      <c r="BT60" s="292"/>
      <c r="BU60" s="292"/>
      <c r="BV60" s="292"/>
    </row>
    <row r="61" spans="63:74" x14ac:dyDescent="0.2">
      <c r="BK61" s="292"/>
      <c r="BL61" s="292"/>
      <c r="BM61" s="292"/>
      <c r="BN61" s="292"/>
      <c r="BO61" s="292"/>
      <c r="BP61" s="292"/>
      <c r="BQ61" s="292"/>
      <c r="BR61" s="292"/>
      <c r="BS61" s="292"/>
      <c r="BT61" s="292"/>
      <c r="BU61" s="292"/>
      <c r="BV61" s="292"/>
    </row>
    <row r="62" spans="63:74" x14ac:dyDescent="0.2">
      <c r="BK62" s="292"/>
      <c r="BL62" s="292"/>
      <c r="BM62" s="292"/>
      <c r="BN62" s="292"/>
      <c r="BO62" s="292"/>
      <c r="BP62" s="292"/>
      <c r="BQ62" s="292"/>
      <c r="BR62" s="292"/>
      <c r="BS62" s="292"/>
      <c r="BT62" s="292"/>
      <c r="BU62" s="292"/>
      <c r="BV62" s="292"/>
    </row>
    <row r="63" spans="63:74" x14ac:dyDescent="0.2">
      <c r="BK63" s="292"/>
      <c r="BL63" s="292"/>
      <c r="BM63" s="292"/>
      <c r="BN63" s="292"/>
      <c r="BO63" s="292"/>
      <c r="BP63" s="292"/>
      <c r="BQ63" s="292"/>
      <c r="BR63" s="292"/>
      <c r="BS63" s="292"/>
      <c r="BT63" s="292"/>
      <c r="BU63" s="292"/>
      <c r="BV63" s="292"/>
    </row>
    <row r="64" spans="63:74" x14ac:dyDescent="0.2">
      <c r="BK64" s="292"/>
      <c r="BL64" s="292"/>
      <c r="BM64" s="292"/>
      <c r="BN64" s="292"/>
      <c r="BO64" s="292"/>
      <c r="BP64" s="292"/>
      <c r="BQ64" s="292"/>
      <c r="BR64" s="292"/>
      <c r="BS64" s="292"/>
      <c r="BT64" s="292"/>
      <c r="BU64" s="292"/>
      <c r="BV64" s="292"/>
    </row>
    <row r="65" spans="63:74" x14ac:dyDescent="0.2">
      <c r="BK65" s="292"/>
      <c r="BL65" s="292"/>
      <c r="BM65" s="292"/>
      <c r="BN65" s="292"/>
      <c r="BO65" s="292"/>
      <c r="BP65" s="292"/>
      <c r="BQ65" s="292"/>
      <c r="BR65" s="292"/>
      <c r="BS65" s="292"/>
      <c r="BT65" s="292"/>
      <c r="BU65" s="292"/>
      <c r="BV65" s="292"/>
    </row>
    <row r="66" spans="63:74" x14ac:dyDescent="0.2">
      <c r="BK66" s="292"/>
      <c r="BL66" s="292"/>
      <c r="BM66" s="292"/>
      <c r="BN66" s="292"/>
      <c r="BO66" s="292"/>
      <c r="BP66" s="292"/>
      <c r="BQ66" s="292"/>
      <c r="BR66" s="292"/>
      <c r="BS66" s="292"/>
      <c r="BT66" s="292"/>
      <c r="BU66" s="292"/>
      <c r="BV66" s="292"/>
    </row>
    <row r="67" spans="63:74" x14ac:dyDescent="0.2">
      <c r="BK67" s="292"/>
      <c r="BL67" s="292"/>
      <c r="BM67" s="292"/>
      <c r="BN67" s="292"/>
      <c r="BO67" s="292"/>
      <c r="BP67" s="292"/>
      <c r="BQ67" s="292"/>
      <c r="BR67" s="292"/>
      <c r="BS67" s="292"/>
      <c r="BT67" s="292"/>
      <c r="BU67" s="292"/>
      <c r="BV67" s="292"/>
    </row>
    <row r="68" spans="63:74" x14ac:dyDescent="0.2">
      <c r="BK68" s="292"/>
      <c r="BL68" s="292"/>
      <c r="BM68" s="292"/>
      <c r="BN68" s="292"/>
      <c r="BO68" s="292"/>
      <c r="BP68" s="292"/>
      <c r="BQ68" s="292"/>
      <c r="BR68" s="292"/>
      <c r="BS68" s="292"/>
      <c r="BT68" s="292"/>
      <c r="BU68" s="292"/>
      <c r="BV68" s="292"/>
    </row>
    <row r="69" spans="63:74" x14ac:dyDescent="0.2">
      <c r="BK69" s="292"/>
      <c r="BL69" s="292"/>
      <c r="BM69" s="292"/>
      <c r="BN69" s="292"/>
      <c r="BO69" s="292"/>
      <c r="BP69" s="292"/>
      <c r="BQ69" s="292"/>
      <c r="BR69" s="292"/>
      <c r="BS69" s="292"/>
      <c r="BT69" s="292"/>
      <c r="BU69" s="292"/>
      <c r="BV69" s="292"/>
    </row>
    <row r="70" spans="63:74" x14ac:dyDescent="0.2">
      <c r="BK70" s="292"/>
      <c r="BL70" s="292"/>
      <c r="BM70" s="292"/>
      <c r="BN70" s="292"/>
      <c r="BO70" s="292"/>
      <c r="BP70" s="292"/>
      <c r="BQ70" s="292"/>
      <c r="BR70" s="292"/>
      <c r="BS70" s="292"/>
      <c r="BT70" s="292"/>
      <c r="BU70" s="292"/>
      <c r="BV70" s="292"/>
    </row>
    <row r="71" spans="63:74" x14ac:dyDescent="0.2">
      <c r="BK71" s="292"/>
      <c r="BL71" s="292"/>
      <c r="BM71" s="292"/>
      <c r="BN71" s="292"/>
      <c r="BO71" s="292"/>
      <c r="BP71" s="292"/>
      <c r="BQ71" s="292"/>
      <c r="BR71" s="292"/>
      <c r="BS71" s="292"/>
      <c r="BT71" s="292"/>
      <c r="BU71" s="292"/>
      <c r="BV71" s="292"/>
    </row>
    <row r="72" spans="63:74" x14ac:dyDescent="0.2">
      <c r="BK72" s="292"/>
      <c r="BL72" s="292"/>
      <c r="BM72" s="292"/>
      <c r="BN72" s="292"/>
      <c r="BO72" s="292"/>
      <c r="BP72" s="292"/>
      <c r="BQ72" s="292"/>
      <c r="BR72" s="292"/>
      <c r="BS72" s="292"/>
      <c r="BT72" s="292"/>
      <c r="BU72" s="292"/>
      <c r="BV72" s="292"/>
    </row>
    <row r="73" spans="63:74" x14ac:dyDescent="0.2">
      <c r="BK73" s="292"/>
      <c r="BL73" s="292"/>
      <c r="BM73" s="292"/>
      <c r="BN73" s="292"/>
      <c r="BO73" s="292"/>
      <c r="BP73" s="292"/>
      <c r="BQ73" s="292"/>
      <c r="BR73" s="292"/>
      <c r="BS73" s="292"/>
      <c r="BT73" s="292"/>
      <c r="BU73" s="292"/>
      <c r="BV73" s="292"/>
    </row>
    <row r="74" spans="63:74" x14ac:dyDescent="0.2">
      <c r="BK74" s="292"/>
      <c r="BL74" s="292"/>
      <c r="BM74" s="292"/>
      <c r="BN74" s="292"/>
      <c r="BO74" s="292"/>
      <c r="BP74" s="292"/>
      <c r="BQ74" s="292"/>
      <c r="BR74" s="292"/>
      <c r="BS74" s="292"/>
      <c r="BT74" s="292"/>
      <c r="BU74" s="292"/>
      <c r="BV74" s="292"/>
    </row>
    <row r="75" spans="63:74" x14ac:dyDescent="0.2">
      <c r="BK75" s="292"/>
      <c r="BL75" s="292"/>
      <c r="BM75" s="292"/>
      <c r="BN75" s="292"/>
      <c r="BO75" s="292"/>
      <c r="BP75" s="292"/>
      <c r="BQ75" s="292"/>
      <c r="BR75" s="292"/>
      <c r="BS75" s="292"/>
      <c r="BT75" s="292"/>
      <c r="BU75" s="292"/>
      <c r="BV75" s="292"/>
    </row>
    <row r="76" spans="63:74" x14ac:dyDescent="0.2">
      <c r="BK76" s="292"/>
      <c r="BL76" s="292"/>
      <c r="BM76" s="292"/>
      <c r="BN76" s="292"/>
      <c r="BO76" s="292"/>
      <c r="BP76" s="292"/>
      <c r="BQ76" s="292"/>
      <c r="BR76" s="292"/>
      <c r="BS76" s="292"/>
      <c r="BT76" s="292"/>
      <c r="BU76" s="292"/>
      <c r="BV76" s="292"/>
    </row>
    <row r="77" spans="63:74" x14ac:dyDescent="0.2">
      <c r="BK77" s="292"/>
      <c r="BL77" s="292"/>
      <c r="BM77" s="292"/>
      <c r="BN77" s="292"/>
      <c r="BO77" s="292"/>
      <c r="BP77" s="292"/>
      <c r="BQ77" s="292"/>
      <c r="BR77" s="292"/>
      <c r="BS77" s="292"/>
      <c r="BT77" s="292"/>
      <c r="BU77" s="292"/>
      <c r="BV77" s="292"/>
    </row>
    <row r="78" spans="63:74" x14ac:dyDescent="0.2">
      <c r="BK78" s="292"/>
      <c r="BL78" s="292"/>
      <c r="BM78" s="292"/>
      <c r="BN78" s="292"/>
      <c r="BO78" s="292"/>
      <c r="BP78" s="292"/>
      <c r="BQ78" s="292"/>
      <c r="BR78" s="292"/>
      <c r="BS78" s="292"/>
      <c r="BT78" s="292"/>
      <c r="BU78" s="292"/>
      <c r="BV78" s="292"/>
    </row>
    <row r="79" spans="63:74" x14ac:dyDescent="0.2">
      <c r="BK79" s="292"/>
      <c r="BL79" s="292"/>
      <c r="BM79" s="292"/>
      <c r="BN79" s="292"/>
      <c r="BO79" s="292"/>
      <c r="BP79" s="292"/>
      <c r="BQ79" s="292"/>
      <c r="BR79" s="292"/>
      <c r="BS79" s="292"/>
      <c r="BT79" s="292"/>
      <c r="BU79" s="292"/>
      <c r="BV79" s="292"/>
    </row>
    <row r="80" spans="63:74" x14ac:dyDescent="0.2">
      <c r="BK80" s="292"/>
      <c r="BL80" s="292"/>
      <c r="BM80" s="292"/>
      <c r="BN80" s="292"/>
      <c r="BO80" s="292"/>
      <c r="BP80" s="292"/>
      <c r="BQ80" s="292"/>
      <c r="BR80" s="292"/>
      <c r="BS80" s="292"/>
      <c r="BT80" s="292"/>
      <c r="BU80" s="292"/>
      <c r="BV80" s="292"/>
    </row>
    <row r="81" spans="63:74" x14ac:dyDescent="0.2">
      <c r="BK81" s="292"/>
      <c r="BL81" s="292"/>
      <c r="BM81" s="292"/>
      <c r="BN81" s="292"/>
      <c r="BO81" s="292"/>
      <c r="BP81" s="292"/>
      <c r="BQ81" s="292"/>
      <c r="BR81" s="292"/>
      <c r="BS81" s="292"/>
      <c r="BT81" s="292"/>
      <c r="BU81" s="292"/>
      <c r="BV81" s="292"/>
    </row>
    <row r="82" spans="63:74" x14ac:dyDescent="0.2">
      <c r="BK82" s="292"/>
      <c r="BL82" s="292"/>
      <c r="BM82" s="292"/>
      <c r="BN82" s="292"/>
      <c r="BO82" s="292"/>
      <c r="BP82" s="292"/>
      <c r="BQ82" s="292"/>
      <c r="BR82" s="292"/>
      <c r="BS82" s="292"/>
      <c r="BT82" s="292"/>
      <c r="BU82" s="292"/>
      <c r="BV82" s="292"/>
    </row>
    <row r="83" spans="63:74" x14ac:dyDescent="0.2">
      <c r="BK83" s="292"/>
      <c r="BL83" s="292"/>
      <c r="BM83" s="292"/>
      <c r="BN83" s="292"/>
      <c r="BO83" s="292"/>
      <c r="BP83" s="292"/>
      <c r="BQ83" s="292"/>
      <c r="BR83" s="292"/>
      <c r="BS83" s="292"/>
      <c r="BT83" s="292"/>
      <c r="BU83" s="292"/>
      <c r="BV83" s="292"/>
    </row>
    <row r="84" spans="63:74" x14ac:dyDescent="0.2">
      <c r="BK84" s="292"/>
      <c r="BL84" s="292"/>
      <c r="BM84" s="292"/>
      <c r="BN84" s="292"/>
      <c r="BO84" s="292"/>
      <c r="BP84" s="292"/>
      <c r="BQ84" s="292"/>
      <c r="BR84" s="292"/>
      <c r="BS84" s="292"/>
      <c r="BT84" s="292"/>
      <c r="BU84" s="292"/>
      <c r="BV84" s="292"/>
    </row>
    <row r="85" spans="63:74" x14ac:dyDescent="0.2">
      <c r="BK85" s="292"/>
      <c r="BL85" s="292"/>
      <c r="BM85" s="292"/>
      <c r="BN85" s="292"/>
      <c r="BO85" s="292"/>
      <c r="BP85" s="292"/>
      <c r="BQ85" s="292"/>
      <c r="BR85" s="292"/>
      <c r="BS85" s="292"/>
      <c r="BT85" s="292"/>
      <c r="BU85" s="292"/>
      <c r="BV85" s="292"/>
    </row>
    <row r="86" spans="63:74" x14ac:dyDescent="0.2">
      <c r="BK86" s="292"/>
      <c r="BL86" s="292"/>
      <c r="BM86" s="292"/>
      <c r="BN86" s="292"/>
      <c r="BO86" s="292"/>
      <c r="BP86" s="292"/>
      <c r="BQ86" s="292"/>
      <c r="BR86" s="292"/>
      <c r="BS86" s="292"/>
      <c r="BT86" s="292"/>
      <c r="BU86" s="292"/>
      <c r="BV86" s="292"/>
    </row>
    <row r="87" spans="63:74" x14ac:dyDescent="0.2">
      <c r="BK87" s="292"/>
      <c r="BL87" s="292"/>
      <c r="BM87" s="292"/>
      <c r="BN87" s="292"/>
      <c r="BO87" s="292"/>
      <c r="BP87" s="292"/>
      <c r="BQ87" s="292"/>
      <c r="BR87" s="292"/>
      <c r="BS87" s="292"/>
      <c r="BT87" s="292"/>
      <c r="BU87" s="292"/>
      <c r="BV87" s="292"/>
    </row>
    <row r="88" spans="63:74" x14ac:dyDescent="0.2">
      <c r="BK88" s="292"/>
      <c r="BL88" s="292"/>
      <c r="BM88" s="292"/>
      <c r="BN88" s="292"/>
      <c r="BO88" s="292"/>
      <c r="BP88" s="292"/>
      <c r="BQ88" s="292"/>
      <c r="BR88" s="292"/>
      <c r="BS88" s="292"/>
      <c r="BT88" s="292"/>
      <c r="BU88" s="292"/>
      <c r="BV88" s="292"/>
    </row>
    <row r="89" spans="63:74" x14ac:dyDescent="0.2">
      <c r="BK89" s="292"/>
      <c r="BL89" s="292"/>
      <c r="BM89" s="292"/>
      <c r="BN89" s="292"/>
      <c r="BO89" s="292"/>
      <c r="BP89" s="292"/>
      <c r="BQ89" s="292"/>
      <c r="BR89" s="292"/>
      <c r="BS89" s="292"/>
      <c r="BT89" s="292"/>
      <c r="BU89" s="292"/>
      <c r="BV89" s="292"/>
    </row>
    <row r="90" spans="63:74" x14ac:dyDescent="0.2">
      <c r="BK90" s="292"/>
      <c r="BL90" s="292"/>
      <c r="BM90" s="292"/>
      <c r="BN90" s="292"/>
      <c r="BO90" s="292"/>
      <c r="BP90" s="292"/>
      <c r="BQ90" s="292"/>
      <c r="BR90" s="292"/>
      <c r="BS90" s="292"/>
      <c r="BT90" s="292"/>
      <c r="BU90" s="292"/>
      <c r="BV90" s="292"/>
    </row>
    <row r="91" spans="63:74" x14ac:dyDescent="0.2">
      <c r="BK91" s="292"/>
      <c r="BL91" s="292"/>
      <c r="BM91" s="292"/>
      <c r="BN91" s="292"/>
      <c r="BO91" s="292"/>
      <c r="BP91" s="292"/>
      <c r="BQ91" s="292"/>
      <c r="BR91" s="292"/>
      <c r="BS91" s="292"/>
      <c r="BT91" s="292"/>
      <c r="BU91" s="292"/>
      <c r="BV91" s="292"/>
    </row>
    <row r="92" spans="63:74" x14ac:dyDescent="0.2">
      <c r="BK92" s="292"/>
      <c r="BL92" s="292"/>
      <c r="BM92" s="292"/>
      <c r="BN92" s="292"/>
      <c r="BO92" s="292"/>
      <c r="BP92" s="292"/>
      <c r="BQ92" s="292"/>
      <c r="BR92" s="292"/>
      <c r="BS92" s="292"/>
      <c r="BT92" s="292"/>
      <c r="BU92" s="292"/>
      <c r="BV92" s="292"/>
    </row>
    <row r="93" spans="63:74" x14ac:dyDescent="0.2">
      <c r="BK93" s="292"/>
      <c r="BL93" s="292"/>
      <c r="BM93" s="292"/>
      <c r="BN93" s="292"/>
      <c r="BO93" s="292"/>
      <c r="BP93" s="292"/>
      <c r="BQ93" s="292"/>
      <c r="BR93" s="292"/>
      <c r="BS93" s="292"/>
      <c r="BT93" s="292"/>
      <c r="BU93" s="292"/>
      <c r="BV93" s="292"/>
    </row>
    <row r="94" spans="63:74" x14ac:dyDescent="0.2">
      <c r="BK94" s="292"/>
      <c r="BL94" s="292"/>
      <c r="BM94" s="292"/>
      <c r="BN94" s="292"/>
      <c r="BO94" s="292"/>
      <c r="BP94" s="292"/>
      <c r="BQ94" s="292"/>
      <c r="BR94" s="292"/>
      <c r="BS94" s="292"/>
      <c r="BT94" s="292"/>
      <c r="BU94" s="292"/>
      <c r="BV94" s="292"/>
    </row>
    <row r="95" spans="63:74" x14ac:dyDescent="0.2">
      <c r="BK95" s="292"/>
      <c r="BL95" s="292"/>
      <c r="BM95" s="292"/>
      <c r="BN95" s="292"/>
      <c r="BO95" s="292"/>
      <c r="BP95" s="292"/>
      <c r="BQ95" s="292"/>
      <c r="BR95" s="292"/>
      <c r="BS95" s="292"/>
      <c r="BT95" s="292"/>
      <c r="BU95" s="292"/>
      <c r="BV95" s="292"/>
    </row>
    <row r="96" spans="63:74" x14ac:dyDescent="0.2">
      <c r="BK96" s="292"/>
      <c r="BL96" s="292"/>
      <c r="BM96" s="292"/>
      <c r="BN96" s="292"/>
      <c r="BO96" s="292"/>
      <c r="BP96" s="292"/>
      <c r="BQ96" s="292"/>
      <c r="BR96" s="292"/>
      <c r="BS96" s="292"/>
      <c r="BT96" s="292"/>
      <c r="BU96" s="292"/>
      <c r="BV96" s="292"/>
    </row>
    <row r="97" spans="63:74" x14ac:dyDescent="0.2">
      <c r="BK97" s="292"/>
      <c r="BL97" s="292"/>
      <c r="BM97" s="292"/>
      <c r="BN97" s="292"/>
      <c r="BO97" s="292"/>
      <c r="BP97" s="292"/>
      <c r="BQ97" s="292"/>
      <c r="BR97" s="292"/>
      <c r="BS97" s="292"/>
      <c r="BT97" s="292"/>
      <c r="BU97" s="292"/>
      <c r="BV97" s="292"/>
    </row>
    <row r="98" spans="63:74" x14ac:dyDescent="0.2">
      <c r="BK98" s="292"/>
      <c r="BL98" s="292"/>
      <c r="BM98" s="292"/>
      <c r="BN98" s="292"/>
      <c r="BO98" s="292"/>
      <c r="BP98" s="292"/>
      <c r="BQ98" s="292"/>
      <c r="BR98" s="292"/>
      <c r="BS98" s="292"/>
      <c r="BT98" s="292"/>
      <c r="BU98" s="292"/>
      <c r="BV98" s="292"/>
    </row>
    <row r="99" spans="63:74" x14ac:dyDescent="0.2">
      <c r="BK99" s="292"/>
      <c r="BL99" s="292"/>
      <c r="BM99" s="292"/>
      <c r="BN99" s="292"/>
      <c r="BO99" s="292"/>
      <c r="BP99" s="292"/>
      <c r="BQ99" s="292"/>
      <c r="BR99" s="292"/>
      <c r="BS99" s="292"/>
      <c r="BT99" s="292"/>
      <c r="BU99" s="292"/>
      <c r="BV99" s="292"/>
    </row>
    <row r="100" spans="63:74" x14ac:dyDescent="0.2">
      <c r="BK100" s="292"/>
      <c r="BL100" s="292"/>
      <c r="BM100" s="292"/>
      <c r="BN100" s="292"/>
      <c r="BO100" s="292"/>
      <c r="BP100" s="292"/>
      <c r="BQ100" s="292"/>
      <c r="BR100" s="292"/>
      <c r="BS100" s="292"/>
      <c r="BT100" s="292"/>
      <c r="BU100" s="292"/>
      <c r="BV100" s="292"/>
    </row>
    <row r="101" spans="63:74" x14ac:dyDescent="0.2">
      <c r="BK101" s="292"/>
      <c r="BL101" s="292"/>
      <c r="BM101" s="292"/>
      <c r="BN101" s="292"/>
      <c r="BO101" s="292"/>
      <c r="BP101" s="292"/>
      <c r="BQ101" s="292"/>
      <c r="BR101" s="292"/>
      <c r="BS101" s="292"/>
      <c r="BT101" s="292"/>
      <c r="BU101" s="292"/>
      <c r="BV101" s="292"/>
    </row>
    <row r="102" spans="63:74" x14ac:dyDescent="0.2">
      <c r="BK102" s="292"/>
      <c r="BL102" s="292"/>
      <c r="BM102" s="292"/>
      <c r="BN102" s="292"/>
      <c r="BO102" s="292"/>
      <c r="BP102" s="292"/>
      <c r="BQ102" s="292"/>
      <c r="BR102" s="292"/>
      <c r="BS102" s="292"/>
      <c r="BT102" s="292"/>
      <c r="BU102" s="292"/>
      <c r="BV102" s="292"/>
    </row>
    <row r="103" spans="63:74" x14ac:dyDescent="0.2">
      <c r="BK103" s="292"/>
      <c r="BL103" s="292"/>
      <c r="BM103" s="292"/>
      <c r="BN103" s="292"/>
      <c r="BO103" s="292"/>
      <c r="BP103" s="292"/>
      <c r="BQ103" s="292"/>
      <c r="BR103" s="292"/>
      <c r="BS103" s="292"/>
      <c r="BT103" s="292"/>
      <c r="BU103" s="292"/>
      <c r="BV103" s="292"/>
    </row>
    <row r="104" spans="63:74" x14ac:dyDescent="0.2">
      <c r="BK104" s="292"/>
      <c r="BL104" s="292"/>
      <c r="BM104" s="292"/>
      <c r="BN104" s="292"/>
      <c r="BO104" s="292"/>
      <c r="BP104" s="292"/>
      <c r="BQ104" s="292"/>
      <c r="BR104" s="292"/>
      <c r="BS104" s="292"/>
      <c r="BT104" s="292"/>
      <c r="BU104" s="292"/>
      <c r="BV104" s="292"/>
    </row>
    <row r="105" spans="63:74" x14ac:dyDescent="0.2">
      <c r="BK105" s="292"/>
      <c r="BL105" s="292"/>
      <c r="BM105" s="292"/>
      <c r="BN105" s="292"/>
      <c r="BO105" s="292"/>
      <c r="BP105" s="292"/>
      <c r="BQ105" s="292"/>
      <c r="BR105" s="292"/>
      <c r="BS105" s="292"/>
      <c r="BT105" s="292"/>
      <c r="BU105" s="292"/>
      <c r="BV105" s="292"/>
    </row>
    <row r="106" spans="63:74" x14ac:dyDescent="0.2">
      <c r="BK106" s="292"/>
      <c r="BL106" s="292"/>
      <c r="BM106" s="292"/>
      <c r="BN106" s="292"/>
      <c r="BO106" s="292"/>
      <c r="BP106" s="292"/>
      <c r="BQ106" s="292"/>
      <c r="BR106" s="292"/>
      <c r="BS106" s="292"/>
      <c r="BT106" s="292"/>
      <c r="BU106" s="292"/>
      <c r="BV106" s="292"/>
    </row>
    <row r="107" spans="63:74" x14ac:dyDescent="0.2">
      <c r="BK107" s="292"/>
      <c r="BL107" s="292"/>
      <c r="BM107" s="292"/>
      <c r="BN107" s="292"/>
      <c r="BO107" s="292"/>
      <c r="BP107" s="292"/>
      <c r="BQ107" s="292"/>
      <c r="BR107" s="292"/>
      <c r="BS107" s="292"/>
      <c r="BT107" s="292"/>
      <c r="BU107" s="292"/>
      <c r="BV107" s="292"/>
    </row>
    <row r="108" spans="63:74" x14ac:dyDescent="0.2">
      <c r="BK108" s="292"/>
      <c r="BL108" s="292"/>
      <c r="BM108" s="292"/>
      <c r="BN108" s="292"/>
      <c r="BO108" s="292"/>
      <c r="BP108" s="292"/>
      <c r="BQ108" s="292"/>
      <c r="BR108" s="292"/>
      <c r="BS108" s="292"/>
      <c r="BT108" s="292"/>
      <c r="BU108" s="292"/>
      <c r="BV108" s="292"/>
    </row>
    <row r="109" spans="63:74" x14ac:dyDescent="0.2">
      <c r="BK109" s="292"/>
      <c r="BL109" s="292"/>
      <c r="BM109" s="292"/>
      <c r="BN109" s="292"/>
      <c r="BO109" s="292"/>
      <c r="BP109" s="292"/>
      <c r="BQ109" s="292"/>
      <c r="BR109" s="292"/>
      <c r="BS109" s="292"/>
      <c r="BT109" s="292"/>
      <c r="BU109" s="292"/>
      <c r="BV109" s="292"/>
    </row>
    <row r="110" spans="63:74" x14ac:dyDescent="0.2">
      <c r="BK110" s="292"/>
      <c r="BL110" s="292"/>
      <c r="BM110" s="292"/>
      <c r="BN110" s="292"/>
      <c r="BO110" s="292"/>
      <c r="BP110" s="292"/>
      <c r="BQ110" s="292"/>
      <c r="BR110" s="292"/>
      <c r="BS110" s="292"/>
      <c r="BT110" s="292"/>
      <c r="BU110" s="292"/>
      <c r="BV110" s="292"/>
    </row>
    <row r="111" spans="63:74" x14ac:dyDescent="0.2">
      <c r="BK111" s="292"/>
      <c r="BL111" s="292"/>
      <c r="BM111" s="292"/>
      <c r="BN111" s="292"/>
      <c r="BO111" s="292"/>
      <c r="BP111" s="292"/>
      <c r="BQ111" s="292"/>
      <c r="BR111" s="292"/>
      <c r="BS111" s="292"/>
      <c r="BT111" s="292"/>
      <c r="BU111" s="292"/>
      <c r="BV111" s="292"/>
    </row>
    <row r="112" spans="63:74" x14ac:dyDescent="0.2">
      <c r="BK112" s="292"/>
      <c r="BL112" s="292"/>
      <c r="BM112" s="292"/>
      <c r="BN112" s="292"/>
      <c r="BO112" s="292"/>
      <c r="BP112" s="292"/>
      <c r="BQ112" s="292"/>
      <c r="BR112" s="292"/>
      <c r="BS112" s="292"/>
      <c r="BT112" s="292"/>
      <c r="BU112" s="292"/>
      <c r="BV112" s="292"/>
    </row>
    <row r="113" spans="63:74" x14ac:dyDescent="0.2">
      <c r="BK113" s="292"/>
      <c r="BL113" s="292"/>
      <c r="BM113" s="292"/>
      <c r="BN113" s="292"/>
      <c r="BO113" s="292"/>
      <c r="BP113" s="292"/>
      <c r="BQ113" s="292"/>
      <c r="BR113" s="292"/>
      <c r="BS113" s="292"/>
      <c r="BT113" s="292"/>
      <c r="BU113" s="292"/>
      <c r="BV113" s="292"/>
    </row>
    <row r="114" spans="63:74" x14ac:dyDescent="0.2">
      <c r="BK114" s="292"/>
      <c r="BL114" s="292"/>
      <c r="BM114" s="292"/>
      <c r="BN114" s="292"/>
      <c r="BO114" s="292"/>
      <c r="BP114" s="292"/>
      <c r="BQ114" s="292"/>
      <c r="BR114" s="292"/>
      <c r="BS114" s="292"/>
      <c r="BT114" s="292"/>
      <c r="BU114" s="292"/>
      <c r="BV114" s="292"/>
    </row>
    <row r="115" spans="63:74" x14ac:dyDescent="0.2">
      <c r="BK115" s="292"/>
      <c r="BL115" s="292"/>
      <c r="BM115" s="292"/>
      <c r="BN115" s="292"/>
      <c r="BO115" s="292"/>
      <c r="BP115" s="292"/>
      <c r="BQ115" s="292"/>
      <c r="BR115" s="292"/>
      <c r="BS115" s="292"/>
      <c r="BT115" s="292"/>
      <c r="BU115" s="292"/>
      <c r="BV115" s="292"/>
    </row>
    <row r="116" spans="63:74" x14ac:dyDescent="0.2">
      <c r="BK116" s="292"/>
      <c r="BL116" s="292"/>
      <c r="BM116" s="292"/>
      <c r="BN116" s="292"/>
      <c r="BO116" s="292"/>
      <c r="BP116" s="292"/>
      <c r="BQ116" s="292"/>
      <c r="BR116" s="292"/>
      <c r="BS116" s="292"/>
      <c r="BT116" s="292"/>
      <c r="BU116" s="292"/>
      <c r="BV116" s="292"/>
    </row>
    <row r="117" spans="63:74" x14ac:dyDescent="0.2">
      <c r="BK117" s="292"/>
      <c r="BL117" s="292"/>
      <c r="BM117" s="292"/>
      <c r="BN117" s="292"/>
      <c r="BO117" s="292"/>
      <c r="BP117" s="292"/>
      <c r="BQ117" s="292"/>
      <c r="BR117" s="292"/>
      <c r="BS117" s="292"/>
      <c r="BT117" s="292"/>
      <c r="BU117" s="292"/>
      <c r="BV117" s="292"/>
    </row>
    <row r="118" spans="63:74" x14ac:dyDescent="0.2">
      <c r="BK118" s="292"/>
      <c r="BL118" s="292"/>
      <c r="BM118" s="292"/>
      <c r="BN118" s="292"/>
      <c r="BO118" s="292"/>
      <c r="BP118" s="292"/>
      <c r="BQ118" s="292"/>
      <c r="BR118" s="292"/>
      <c r="BS118" s="292"/>
      <c r="BT118" s="292"/>
      <c r="BU118" s="292"/>
      <c r="BV118" s="292"/>
    </row>
    <row r="119" spans="63:74" x14ac:dyDescent="0.2">
      <c r="BK119" s="292"/>
      <c r="BL119" s="292"/>
      <c r="BM119" s="292"/>
      <c r="BN119" s="292"/>
      <c r="BO119" s="292"/>
      <c r="BP119" s="292"/>
      <c r="BQ119" s="292"/>
      <c r="BR119" s="292"/>
      <c r="BS119" s="292"/>
      <c r="BT119" s="292"/>
      <c r="BU119" s="292"/>
      <c r="BV119" s="292"/>
    </row>
    <row r="120" spans="63:74" x14ac:dyDescent="0.2">
      <c r="BK120" s="292"/>
      <c r="BL120" s="292"/>
      <c r="BM120" s="292"/>
      <c r="BN120" s="292"/>
      <c r="BO120" s="292"/>
      <c r="BP120" s="292"/>
      <c r="BQ120" s="292"/>
      <c r="BR120" s="292"/>
      <c r="BS120" s="292"/>
      <c r="BT120" s="292"/>
      <c r="BU120" s="292"/>
      <c r="BV120" s="292"/>
    </row>
    <row r="121" spans="63:74" x14ac:dyDescent="0.2">
      <c r="BK121" s="292"/>
      <c r="BL121" s="292"/>
      <c r="BM121" s="292"/>
      <c r="BN121" s="292"/>
      <c r="BO121" s="292"/>
      <c r="BP121" s="292"/>
      <c r="BQ121" s="292"/>
      <c r="BR121" s="292"/>
      <c r="BS121" s="292"/>
      <c r="BT121" s="292"/>
      <c r="BU121" s="292"/>
      <c r="BV121" s="292"/>
    </row>
    <row r="122" spans="63:74" x14ac:dyDescent="0.2">
      <c r="BK122" s="292"/>
      <c r="BL122" s="292"/>
      <c r="BM122" s="292"/>
      <c r="BN122" s="292"/>
      <c r="BO122" s="292"/>
      <c r="BP122" s="292"/>
      <c r="BQ122" s="292"/>
      <c r="BR122" s="292"/>
      <c r="BS122" s="292"/>
      <c r="BT122" s="292"/>
      <c r="BU122" s="292"/>
      <c r="BV122" s="292"/>
    </row>
    <row r="123" spans="63:74" x14ac:dyDescent="0.2">
      <c r="BK123" s="292"/>
      <c r="BL123" s="292"/>
      <c r="BM123" s="292"/>
      <c r="BN123" s="292"/>
      <c r="BO123" s="292"/>
      <c r="BP123" s="292"/>
      <c r="BQ123" s="292"/>
      <c r="BR123" s="292"/>
      <c r="BS123" s="292"/>
      <c r="BT123" s="292"/>
      <c r="BU123" s="292"/>
      <c r="BV123" s="292"/>
    </row>
    <row r="124" spans="63:74" x14ac:dyDescent="0.2">
      <c r="BK124" s="292"/>
      <c r="BL124" s="292"/>
      <c r="BM124" s="292"/>
      <c r="BN124" s="292"/>
      <c r="BO124" s="292"/>
      <c r="BP124" s="292"/>
      <c r="BQ124" s="292"/>
      <c r="BR124" s="292"/>
      <c r="BS124" s="292"/>
      <c r="BT124" s="292"/>
      <c r="BU124" s="292"/>
      <c r="BV124" s="292"/>
    </row>
    <row r="125" spans="63:74" x14ac:dyDescent="0.2">
      <c r="BK125" s="292"/>
      <c r="BL125" s="292"/>
      <c r="BM125" s="292"/>
      <c r="BN125" s="292"/>
      <c r="BO125" s="292"/>
      <c r="BP125" s="292"/>
      <c r="BQ125" s="292"/>
      <c r="BR125" s="292"/>
      <c r="BS125" s="292"/>
      <c r="BT125" s="292"/>
      <c r="BU125" s="292"/>
      <c r="BV125" s="292"/>
    </row>
    <row r="126" spans="63:74" x14ac:dyDescent="0.2">
      <c r="BK126" s="292"/>
      <c r="BL126" s="292"/>
      <c r="BM126" s="292"/>
      <c r="BN126" s="292"/>
      <c r="BO126" s="292"/>
      <c r="BP126" s="292"/>
      <c r="BQ126" s="292"/>
      <c r="BR126" s="292"/>
      <c r="BS126" s="292"/>
      <c r="BT126" s="292"/>
      <c r="BU126" s="292"/>
      <c r="BV126" s="292"/>
    </row>
    <row r="127" spans="63:74" x14ac:dyDescent="0.2">
      <c r="BK127" s="292"/>
      <c r="BL127" s="292"/>
      <c r="BM127" s="292"/>
      <c r="BN127" s="292"/>
      <c r="BO127" s="292"/>
      <c r="BP127" s="292"/>
      <c r="BQ127" s="292"/>
      <c r="BR127" s="292"/>
      <c r="BS127" s="292"/>
      <c r="BT127" s="292"/>
      <c r="BU127" s="292"/>
      <c r="BV127" s="292"/>
    </row>
  </sheetData>
  <mergeCells count="18">
    <mergeCell ref="BK3:BV3"/>
    <mergeCell ref="B1:AL1"/>
    <mergeCell ref="C3:N3"/>
    <mergeCell ref="O3:Z3"/>
    <mergeCell ref="AA3:AL3"/>
    <mergeCell ref="AM3:AX3"/>
    <mergeCell ref="AY3:BJ3"/>
    <mergeCell ref="B35:Q35"/>
    <mergeCell ref="B36:Q36"/>
    <mergeCell ref="B37:Q37"/>
    <mergeCell ref="A1:A2"/>
    <mergeCell ref="B28:Q28"/>
    <mergeCell ref="B32:Q32"/>
    <mergeCell ref="B33:Q33"/>
    <mergeCell ref="B31:Q31"/>
    <mergeCell ref="B34:Q34"/>
    <mergeCell ref="B29:Q29"/>
    <mergeCell ref="B30:Q30"/>
  </mergeCells>
  <phoneticPr fontId="6"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BC12" transitionEvaluation="1" transitionEntry="1" codeName="Sheet11">
    <pageSetUpPr fitToPage="1"/>
  </sheetPr>
  <dimension ref="A1:BV343"/>
  <sheetViews>
    <sheetView showGridLines="0" workbookViewId="0">
      <pane xSplit="2" ySplit="4" topLeftCell="BC12" activePane="bottomRight" state="frozen"/>
      <selection activeCell="BF1" sqref="BF1"/>
      <selection pane="topRight" activeCell="BF1" sqref="BF1"/>
      <selection pane="bottomLeft" activeCell="BF1" sqref="BF1"/>
      <selection pane="bottomRight" activeCell="BH6" sqref="BH6:BH38"/>
    </sheetView>
  </sheetViews>
  <sheetFormatPr defaultColWidth="9.54296875" defaultRowHeight="10.5" x14ac:dyDescent="0.25"/>
  <cols>
    <col min="1" max="1" width="14.453125" style="57" customWidth="1"/>
    <col min="2" max="2" width="38.7265625" style="57" customWidth="1"/>
    <col min="3" max="50" width="6.54296875" style="57" customWidth="1"/>
    <col min="51" max="55" width="6.54296875" style="287" customWidth="1"/>
    <col min="56" max="58" width="6.54296875" style="493" customWidth="1"/>
    <col min="59" max="62" width="6.54296875" style="287" customWidth="1"/>
    <col min="63" max="74" width="6.54296875" style="57" customWidth="1"/>
    <col min="75" max="16384" width="9.54296875" style="57"/>
  </cols>
  <sheetData>
    <row r="1" spans="1:74" ht="13.4" customHeight="1" x14ac:dyDescent="0.3">
      <c r="A1" s="600" t="s">
        <v>771</v>
      </c>
      <c r="B1" s="653" t="s">
        <v>229</v>
      </c>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row>
    <row r="2" spans="1:74" ht="12.5" x14ac:dyDescent="0.25">
      <c r="A2" s="601"/>
      <c r="B2" s="402" t="str">
        <f>"U.S. Energy Information Administration  |  Short-Term Energy Outlook  - "&amp;Dates!D1</f>
        <v>U.S. Energy Information Administration  |  Short-Term Energy Outlook  - November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1" t="s">
        <v>1278</v>
      </c>
      <c r="B3" s="11"/>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s="9" customFormat="1"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58"/>
      <c r="B5" s="59" t="s">
        <v>755</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313"/>
      <c r="AZ5" s="535"/>
      <c r="BA5" s="535"/>
      <c r="BB5" s="535"/>
      <c r="BC5" s="535"/>
      <c r="BD5" s="548"/>
      <c r="BE5" s="60"/>
      <c r="BF5" s="60"/>
      <c r="BG5" s="60"/>
      <c r="BH5" s="60"/>
      <c r="BI5" s="60"/>
      <c r="BJ5" s="313"/>
      <c r="BK5" s="313"/>
      <c r="BL5" s="313"/>
      <c r="BM5" s="313"/>
      <c r="BN5" s="313"/>
      <c r="BO5" s="313"/>
      <c r="BP5" s="313"/>
      <c r="BQ5" s="313"/>
      <c r="BR5" s="313"/>
      <c r="BS5" s="313"/>
      <c r="BT5" s="313"/>
      <c r="BU5" s="313"/>
      <c r="BV5" s="313"/>
    </row>
    <row r="6" spans="1:74" ht="11.15" customHeight="1" x14ac:dyDescent="0.25">
      <c r="A6" s="61" t="s">
        <v>749</v>
      </c>
      <c r="B6" s="147" t="s">
        <v>403</v>
      </c>
      <c r="C6" s="168">
        <v>95.962249290000003</v>
      </c>
      <c r="D6" s="168">
        <v>96.616020179000003</v>
      </c>
      <c r="E6" s="168">
        <v>97.058319612999995</v>
      </c>
      <c r="F6" s="168">
        <v>97.528116933000007</v>
      </c>
      <c r="G6" s="168">
        <v>98.272419548000002</v>
      </c>
      <c r="H6" s="168">
        <v>98.543467000000007</v>
      </c>
      <c r="I6" s="168">
        <v>99.087025096999994</v>
      </c>
      <c r="J6" s="168">
        <v>101.49624939</v>
      </c>
      <c r="K6" s="168">
        <v>101.88451143</v>
      </c>
      <c r="L6" s="168">
        <v>102.77903241999999</v>
      </c>
      <c r="M6" s="168">
        <v>104.46421463</v>
      </c>
      <c r="N6" s="168">
        <v>104.34663139</v>
      </c>
      <c r="O6" s="168">
        <v>105.08169857999999</v>
      </c>
      <c r="P6" s="168">
        <v>103.20154407</v>
      </c>
      <c r="Q6" s="168">
        <v>102.96889152</v>
      </c>
      <c r="R6" s="168">
        <v>102.53912387</v>
      </c>
      <c r="S6" s="168">
        <v>94.932638644999997</v>
      </c>
      <c r="T6" s="168">
        <v>97.568948466999998</v>
      </c>
      <c r="U6" s="168">
        <v>97.638054483999994</v>
      </c>
      <c r="V6" s="168">
        <v>97.664123355000001</v>
      </c>
      <c r="W6" s="168">
        <v>98.572280899999996</v>
      </c>
      <c r="X6" s="168">
        <v>96.931270612999995</v>
      </c>
      <c r="Y6" s="168">
        <v>99.945693433000002</v>
      </c>
      <c r="Z6" s="168">
        <v>100.56396561</v>
      </c>
      <c r="AA6" s="168">
        <v>100.18002161</v>
      </c>
      <c r="AB6" s="168">
        <v>92.758230820999998</v>
      </c>
      <c r="AC6" s="168">
        <v>101.16347287000001</v>
      </c>
      <c r="AD6" s="168">
        <v>101.95542187</v>
      </c>
      <c r="AE6" s="168">
        <v>101.87371561</v>
      </c>
      <c r="AF6" s="168">
        <v>101.50880097</v>
      </c>
      <c r="AG6" s="168">
        <v>102.46797629</v>
      </c>
      <c r="AH6" s="168">
        <v>102.771609</v>
      </c>
      <c r="AI6" s="168">
        <v>103.46927497</v>
      </c>
      <c r="AJ6" s="168">
        <v>105.11228484</v>
      </c>
      <c r="AK6" s="168">
        <v>106.29860367000001</v>
      </c>
      <c r="AL6" s="168">
        <v>107.19435525999999</v>
      </c>
      <c r="AM6" s="168">
        <v>104.36343297000001</v>
      </c>
      <c r="AN6" s="168">
        <v>104.08858029</v>
      </c>
      <c r="AO6" s="168">
        <v>105.88560242</v>
      </c>
      <c r="AP6" s="168">
        <v>106.64060189999999</v>
      </c>
      <c r="AQ6" s="168">
        <v>107.48518405999999</v>
      </c>
      <c r="AR6" s="168">
        <v>107.7441848</v>
      </c>
      <c r="AS6" s="168">
        <v>108.87345168</v>
      </c>
      <c r="AT6" s="168">
        <v>109.43172561</v>
      </c>
      <c r="AU6" s="168">
        <v>111.01379813</v>
      </c>
      <c r="AV6" s="168">
        <v>110.89492432</v>
      </c>
      <c r="AW6" s="168">
        <v>110.88574967</v>
      </c>
      <c r="AX6" s="168">
        <v>108.72179158</v>
      </c>
      <c r="AY6" s="168">
        <v>110.60544461000001</v>
      </c>
      <c r="AZ6" s="168">
        <v>110.81359239</v>
      </c>
      <c r="BA6" s="168">
        <v>112.09463432</v>
      </c>
      <c r="BB6" s="168">
        <v>112.06689787000001</v>
      </c>
      <c r="BC6" s="168">
        <v>112.90029839</v>
      </c>
      <c r="BD6" s="168">
        <v>112.51499977</v>
      </c>
      <c r="BE6" s="168">
        <v>112.74302848000001</v>
      </c>
      <c r="BF6" s="168">
        <v>113.82886894000001</v>
      </c>
      <c r="BG6" s="168">
        <v>114.0682</v>
      </c>
      <c r="BH6" s="168">
        <v>114.2491</v>
      </c>
      <c r="BI6" s="258">
        <v>114.5476</v>
      </c>
      <c r="BJ6" s="258">
        <v>114.79770000000001</v>
      </c>
      <c r="BK6" s="258">
        <v>114.60290000000001</v>
      </c>
      <c r="BL6" s="258">
        <v>114.5395</v>
      </c>
      <c r="BM6" s="258">
        <v>114.61960000000001</v>
      </c>
      <c r="BN6" s="258">
        <v>114.8777</v>
      </c>
      <c r="BO6" s="258">
        <v>113.9311</v>
      </c>
      <c r="BP6" s="258">
        <v>113.95869999999999</v>
      </c>
      <c r="BQ6" s="258">
        <v>114.0061</v>
      </c>
      <c r="BR6" s="258">
        <v>114.1071</v>
      </c>
      <c r="BS6" s="258">
        <v>114.36499999999999</v>
      </c>
      <c r="BT6" s="258">
        <v>114.8612</v>
      </c>
      <c r="BU6" s="258">
        <v>115.42140000000001</v>
      </c>
      <c r="BV6" s="258">
        <v>115.9127</v>
      </c>
    </row>
    <row r="7" spans="1:74" ht="11.15" customHeight="1" x14ac:dyDescent="0.25">
      <c r="A7" s="61" t="s">
        <v>750</v>
      </c>
      <c r="B7" s="147" t="s">
        <v>404</v>
      </c>
      <c r="C7" s="168">
        <v>0.98396409676999996</v>
      </c>
      <c r="D7" s="168">
        <v>0.95457417857000004</v>
      </c>
      <c r="E7" s="168">
        <v>0.94664041934999998</v>
      </c>
      <c r="F7" s="168">
        <v>0.96053960000000005</v>
      </c>
      <c r="G7" s="168">
        <v>0.936388</v>
      </c>
      <c r="H7" s="168">
        <v>0.89630493333000005</v>
      </c>
      <c r="I7" s="168">
        <v>0.81766583870999998</v>
      </c>
      <c r="J7" s="168">
        <v>0.73792435483999996</v>
      </c>
      <c r="K7" s="168">
        <v>0.81645160000000006</v>
      </c>
      <c r="L7" s="168">
        <v>0.88417696773999999</v>
      </c>
      <c r="M7" s="168">
        <v>0.94185943333</v>
      </c>
      <c r="N7" s="168">
        <v>0.95706270967999996</v>
      </c>
      <c r="O7" s="168">
        <v>0.97088654838999999</v>
      </c>
      <c r="P7" s="168">
        <v>0.98712344827999998</v>
      </c>
      <c r="Q7" s="168">
        <v>0.94601983870999995</v>
      </c>
      <c r="R7" s="168">
        <v>0.92027230000000004</v>
      </c>
      <c r="S7" s="168">
        <v>0.87650419354999998</v>
      </c>
      <c r="T7" s="168">
        <v>0.85457753332999997</v>
      </c>
      <c r="U7" s="168">
        <v>0.86664048387000003</v>
      </c>
      <c r="V7" s="168">
        <v>0.86892322581000003</v>
      </c>
      <c r="W7" s="168">
        <v>0.90199459999999998</v>
      </c>
      <c r="X7" s="168">
        <v>0.94119358065000003</v>
      </c>
      <c r="Y7" s="168">
        <v>0.98894166667000005</v>
      </c>
      <c r="Z7" s="168">
        <v>1.0052184194</v>
      </c>
      <c r="AA7" s="168">
        <v>1.0215232258</v>
      </c>
      <c r="AB7" s="168">
        <v>1.0130256429</v>
      </c>
      <c r="AC7" s="168">
        <v>1.0155860967999999</v>
      </c>
      <c r="AD7" s="168">
        <v>0.98381166666999997</v>
      </c>
      <c r="AE7" s="168">
        <v>0.935639</v>
      </c>
      <c r="AF7" s="168">
        <v>0.92383280000000001</v>
      </c>
      <c r="AG7" s="168">
        <v>0.84774974193999997</v>
      </c>
      <c r="AH7" s="168">
        <v>0.89884848387000005</v>
      </c>
      <c r="AI7" s="168">
        <v>0.95113566667000005</v>
      </c>
      <c r="AJ7" s="168">
        <v>0.98252980644999999</v>
      </c>
      <c r="AK7" s="168">
        <v>1.0245060333</v>
      </c>
      <c r="AL7" s="168">
        <v>1.0657584839000001</v>
      </c>
      <c r="AM7" s="168">
        <v>1.0601481612999999</v>
      </c>
      <c r="AN7" s="168">
        <v>1.0719234643</v>
      </c>
      <c r="AO7" s="168">
        <v>1.0475045806000001</v>
      </c>
      <c r="AP7" s="168">
        <v>1.0303260667</v>
      </c>
      <c r="AQ7" s="168">
        <v>1.0218357741999999</v>
      </c>
      <c r="AR7" s="168">
        <v>0.95478759999999996</v>
      </c>
      <c r="AS7" s="168">
        <v>0.95658522581000005</v>
      </c>
      <c r="AT7" s="168">
        <v>0.94774116128999997</v>
      </c>
      <c r="AU7" s="168">
        <v>0.9762786</v>
      </c>
      <c r="AV7" s="168">
        <v>1.0039356451999999</v>
      </c>
      <c r="AW7" s="168">
        <v>1.0311479333</v>
      </c>
      <c r="AX7" s="168">
        <v>1.1671280968</v>
      </c>
      <c r="AY7" s="168">
        <v>1.0771140644999999</v>
      </c>
      <c r="AZ7" s="168">
        <v>1.0973731070999999</v>
      </c>
      <c r="BA7" s="168">
        <v>1.0540509032000001</v>
      </c>
      <c r="BB7" s="168">
        <v>1.0437551667</v>
      </c>
      <c r="BC7" s="168">
        <v>1.0093054194</v>
      </c>
      <c r="BD7" s="168">
        <v>0.96637013332999999</v>
      </c>
      <c r="BE7" s="168">
        <v>0.91863903225999999</v>
      </c>
      <c r="BF7" s="168">
        <v>0.86308835484000002</v>
      </c>
      <c r="BG7" s="168">
        <v>0.9159446</v>
      </c>
      <c r="BH7" s="168">
        <v>0.95674550000000003</v>
      </c>
      <c r="BI7" s="258">
        <v>1.0078469999999999</v>
      </c>
      <c r="BJ7" s="258">
        <v>1.038905</v>
      </c>
      <c r="BK7" s="258">
        <v>1.0245770000000001</v>
      </c>
      <c r="BL7" s="258">
        <v>1.02162</v>
      </c>
      <c r="BM7" s="258">
        <v>1.005182</v>
      </c>
      <c r="BN7" s="258">
        <v>0.97981960000000001</v>
      </c>
      <c r="BO7" s="258">
        <v>0.95035040000000004</v>
      </c>
      <c r="BP7" s="258">
        <v>0.90530719999999998</v>
      </c>
      <c r="BQ7" s="258">
        <v>0.85568719999999998</v>
      </c>
      <c r="BR7" s="258">
        <v>0.85029160000000004</v>
      </c>
      <c r="BS7" s="258">
        <v>0.90539999999999998</v>
      </c>
      <c r="BT7" s="258">
        <v>0.94805669999999997</v>
      </c>
      <c r="BU7" s="258">
        <v>1.000688</v>
      </c>
      <c r="BV7" s="258">
        <v>1.033005</v>
      </c>
    </row>
    <row r="8" spans="1:74" ht="11.15" customHeight="1" x14ac:dyDescent="0.25">
      <c r="A8" s="61" t="s">
        <v>753</v>
      </c>
      <c r="B8" s="147" t="s">
        <v>119</v>
      </c>
      <c r="C8" s="168">
        <v>2.9078538064999999</v>
      </c>
      <c r="D8" s="168">
        <v>2.7408081786</v>
      </c>
      <c r="E8" s="168">
        <v>2.9682854193999999</v>
      </c>
      <c r="F8" s="168">
        <v>2.9067002333</v>
      </c>
      <c r="G8" s="168">
        <v>2.8302500967999999</v>
      </c>
      <c r="H8" s="168">
        <v>2.7199797333000002</v>
      </c>
      <c r="I8" s="168">
        <v>2.1559208065000002</v>
      </c>
      <c r="J8" s="168">
        <v>2.9431219676999998</v>
      </c>
      <c r="K8" s="168">
        <v>2.8031206666999999</v>
      </c>
      <c r="L8" s="168">
        <v>2.7947197418999998</v>
      </c>
      <c r="M8" s="168">
        <v>2.7886999000000001</v>
      </c>
      <c r="N8" s="168">
        <v>2.8206678386999999</v>
      </c>
      <c r="O8" s="168">
        <v>2.7769757096999999</v>
      </c>
      <c r="P8" s="168">
        <v>2.7960630344999999</v>
      </c>
      <c r="Q8" s="168">
        <v>2.8373459032000001</v>
      </c>
      <c r="R8" s="168">
        <v>2.6861964333000001</v>
      </c>
      <c r="S8" s="168">
        <v>2.0867804516000001</v>
      </c>
      <c r="T8" s="168">
        <v>2.0847753667000002</v>
      </c>
      <c r="U8" s="168">
        <v>2.1942140323000001</v>
      </c>
      <c r="V8" s="168">
        <v>1.4250750323000001</v>
      </c>
      <c r="W8" s="168">
        <v>1.6354038</v>
      </c>
      <c r="X8" s="168">
        <v>1.2528770968</v>
      </c>
      <c r="Y8" s="168">
        <v>2.0264318333000002</v>
      </c>
      <c r="Z8" s="168">
        <v>2.1822415484</v>
      </c>
      <c r="AA8" s="168">
        <v>2.3162698064999998</v>
      </c>
      <c r="AB8" s="168">
        <v>2.2872330356999999</v>
      </c>
      <c r="AC8" s="168">
        <v>2.3935878386999998</v>
      </c>
      <c r="AD8" s="168">
        <v>2.3254166333000001</v>
      </c>
      <c r="AE8" s="168">
        <v>2.3242332581</v>
      </c>
      <c r="AF8" s="168">
        <v>2.2474622000000002</v>
      </c>
      <c r="AG8" s="168">
        <v>2.3143942903000001</v>
      </c>
      <c r="AH8" s="168">
        <v>1.9809305160999999</v>
      </c>
      <c r="AI8" s="168">
        <v>1.1517679332999999</v>
      </c>
      <c r="AJ8" s="168">
        <v>1.9366682903000001</v>
      </c>
      <c r="AK8" s="168">
        <v>2.1855472332999999</v>
      </c>
      <c r="AL8" s="168">
        <v>2.1946712258000001</v>
      </c>
      <c r="AM8" s="168">
        <v>2.0679030967999998</v>
      </c>
      <c r="AN8" s="168">
        <v>2.0229363570999999</v>
      </c>
      <c r="AO8" s="168">
        <v>2.0733298386999999</v>
      </c>
      <c r="AP8" s="168">
        <v>2.1800681000000002</v>
      </c>
      <c r="AQ8" s="168">
        <v>1.9966170323000001</v>
      </c>
      <c r="AR8" s="168">
        <v>2.1363458667000002</v>
      </c>
      <c r="AS8" s="168">
        <v>2.1347006129000001</v>
      </c>
      <c r="AT8" s="168">
        <v>2.1927853870999998</v>
      </c>
      <c r="AU8" s="168">
        <v>2.1625107667000001</v>
      </c>
      <c r="AV8" s="168">
        <v>2.1370863548000001</v>
      </c>
      <c r="AW8" s="168">
        <v>2.1471424667000001</v>
      </c>
      <c r="AX8" s="168">
        <v>2.0744185484000002</v>
      </c>
      <c r="AY8" s="168">
        <v>2.1827837741999998</v>
      </c>
      <c r="AZ8" s="168">
        <v>2.1246415000000001</v>
      </c>
      <c r="BA8" s="168">
        <v>2.0926239999999998</v>
      </c>
      <c r="BB8" s="168">
        <v>1.9484824332999999</v>
      </c>
      <c r="BC8" s="168">
        <v>1.8158149676999999</v>
      </c>
      <c r="BD8" s="168">
        <v>1.9025467667</v>
      </c>
      <c r="BE8" s="168">
        <v>2.0302985805999998</v>
      </c>
      <c r="BF8" s="168">
        <v>1.9331541613000001</v>
      </c>
      <c r="BG8" s="168">
        <v>2.0631539999999999</v>
      </c>
      <c r="BH8" s="168">
        <v>2.0528379999999999</v>
      </c>
      <c r="BI8" s="258">
        <v>2.113807</v>
      </c>
      <c r="BJ8" s="258">
        <v>2.103942</v>
      </c>
      <c r="BK8" s="258">
        <v>2.0738349999999999</v>
      </c>
      <c r="BL8" s="258">
        <v>2.0450529999999998</v>
      </c>
      <c r="BM8" s="258">
        <v>2.02772</v>
      </c>
      <c r="BN8" s="258">
        <v>2.0001690000000001</v>
      </c>
      <c r="BO8" s="258">
        <v>2.0101110000000002</v>
      </c>
      <c r="BP8" s="258">
        <v>1.9658249999999999</v>
      </c>
      <c r="BQ8" s="258">
        <v>1.9447840000000001</v>
      </c>
      <c r="BR8" s="258">
        <v>1.916579</v>
      </c>
      <c r="BS8" s="258">
        <v>1.8328340000000001</v>
      </c>
      <c r="BT8" s="258">
        <v>1.8572599999999999</v>
      </c>
      <c r="BU8" s="258">
        <v>1.9402079999999999</v>
      </c>
      <c r="BV8" s="258">
        <v>1.943956</v>
      </c>
    </row>
    <row r="9" spans="1:74" ht="11.15" customHeight="1" x14ac:dyDescent="0.25">
      <c r="A9" s="61" t="s">
        <v>754</v>
      </c>
      <c r="B9" s="147" t="s">
        <v>111</v>
      </c>
      <c r="C9" s="168">
        <v>92.070431386999999</v>
      </c>
      <c r="D9" s="168">
        <v>92.920637821</v>
      </c>
      <c r="E9" s="168">
        <v>93.143393774000003</v>
      </c>
      <c r="F9" s="168">
        <v>93.660877099999993</v>
      </c>
      <c r="G9" s="168">
        <v>94.505781451999994</v>
      </c>
      <c r="H9" s="168">
        <v>94.927182333000005</v>
      </c>
      <c r="I9" s="168">
        <v>96.113438451999997</v>
      </c>
      <c r="J9" s="168">
        <v>97.815203065000006</v>
      </c>
      <c r="K9" s="168">
        <v>98.264939166999994</v>
      </c>
      <c r="L9" s="168">
        <v>99.100135710000004</v>
      </c>
      <c r="M9" s="168">
        <v>100.7336553</v>
      </c>
      <c r="N9" s="168">
        <v>100.56890084</v>
      </c>
      <c r="O9" s="168">
        <v>101.33383632</v>
      </c>
      <c r="P9" s="168">
        <v>99.418357585999999</v>
      </c>
      <c r="Q9" s="168">
        <v>99.185525773999998</v>
      </c>
      <c r="R9" s="168">
        <v>98.932655132999997</v>
      </c>
      <c r="S9" s="168">
        <v>91.969353999999996</v>
      </c>
      <c r="T9" s="168">
        <v>94.629595566999996</v>
      </c>
      <c r="U9" s="168">
        <v>94.577199968000002</v>
      </c>
      <c r="V9" s="168">
        <v>95.370125096999999</v>
      </c>
      <c r="W9" s="168">
        <v>96.034882499999995</v>
      </c>
      <c r="X9" s="168">
        <v>94.737199935000007</v>
      </c>
      <c r="Y9" s="168">
        <v>96.930319933000007</v>
      </c>
      <c r="Z9" s="168">
        <v>97.376505644999995</v>
      </c>
      <c r="AA9" s="168">
        <v>96.842228581000001</v>
      </c>
      <c r="AB9" s="168">
        <v>89.457972143000006</v>
      </c>
      <c r="AC9" s="168">
        <v>97.754298934999994</v>
      </c>
      <c r="AD9" s="168">
        <v>98.646193566999997</v>
      </c>
      <c r="AE9" s="168">
        <v>98.613843355</v>
      </c>
      <c r="AF9" s="168">
        <v>98.337505966999998</v>
      </c>
      <c r="AG9" s="168">
        <v>99.305832257999995</v>
      </c>
      <c r="AH9" s="168">
        <v>99.891829999999999</v>
      </c>
      <c r="AI9" s="168">
        <v>101.36637137</v>
      </c>
      <c r="AJ9" s="168">
        <v>102.19308674</v>
      </c>
      <c r="AK9" s="168">
        <v>103.0885504</v>
      </c>
      <c r="AL9" s="168">
        <v>103.93392555</v>
      </c>
      <c r="AM9" s="168">
        <v>101.23538171</v>
      </c>
      <c r="AN9" s="168">
        <v>100.99372046000001</v>
      </c>
      <c r="AO9" s="168">
        <v>102.764768</v>
      </c>
      <c r="AP9" s="168">
        <v>103.43020773000001</v>
      </c>
      <c r="AQ9" s="168">
        <v>104.46673126</v>
      </c>
      <c r="AR9" s="168">
        <v>104.65305133</v>
      </c>
      <c r="AS9" s="168">
        <v>105.78216584</v>
      </c>
      <c r="AT9" s="168">
        <v>106.29119906</v>
      </c>
      <c r="AU9" s="168">
        <v>107.87500876999999</v>
      </c>
      <c r="AV9" s="168">
        <v>107.75390231999999</v>
      </c>
      <c r="AW9" s="168">
        <v>107.70745927</v>
      </c>
      <c r="AX9" s="168">
        <v>105.48024494000001</v>
      </c>
      <c r="AY9" s="168">
        <v>107.34554677</v>
      </c>
      <c r="AZ9" s="168">
        <v>107.59157779</v>
      </c>
      <c r="BA9" s="168">
        <v>108.94795942</v>
      </c>
      <c r="BB9" s="168">
        <v>109.07466027</v>
      </c>
      <c r="BC9" s="168">
        <v>110.07517799999999</v>
      </c>
      <c r="BD9" s="168">
        <v>109.64608287</v>
      </c>
      <c r="BE9" s="168">
        <v>109.79409087000001</v>
      </c>
      <c r="BF9" s="168">
        <v>111.03262642</v>
      </c>
      <c r="BG9" s="168">
        <v>111.0891</v>
      </c>
      <c r="BH9" s="168">
        <v>111.23950000000001</v>
      </c>
      <c r="BI9" s="258">
        <v>111.4259</v>
      </c>
      <c r="BJ9" s="258">
        <v>111.6549</v>
      </c>
      <c r="BK9" s="258">
        <v>111.50449999999999</v>
      </c>
      <c r="BL9" s="258">
        <v>111.47280000000001</v>
      </c>
      <c r="BM9" s="258">
        <v>111.58669999999999</v>
      </c>
      <c r="BN9" s="258">
        <v>111.8977</v>
      </c>
      <c r="BO9" s="258">
        <v>110.9706</v>
      </c>
      <c r="BP9" s="258">
        <v>111.08759999999999</v>
      </c>
      <c r="BQ9" s="258">
        <v>111.2056</v>
      </c>
      <c r="BR9" s="258">
        <v>111.3402</v>
      </c>
      <c r="BS9" s="258">
        <v>111.6268</v>
      </c>
      <c r="BT9" s="258">
        <v>112.05589999999999</v>
      </c>
      <c r="BU9" s="258">
        <v>112.48050000000001</v>
      </c>
      <c r="BV9" s="258">
        <v>112.9357</v>
      </c>
    </row>
    <row r="10" spans="1:74" ht="11.15" customHeight="1" x14ac:dyDescent="0.25">
      <c r="A10" s="61" t="s">
        <v>509</v>
      </c>
      <c r="B10" s="147" t="s">
        <v>405</v>
      </c>
      <c r="C10" s="168">
        <v>89.253806452000006</v>
      </c>
      <c r="D10" s="168">
        <v>89.861857142999995</v>
      </c>
      <c r="E10" s="168">
        <v>90.273258064999993</v>
      </c>
      <c r="F10" s="168">
        <v>90.7102</v>
      </c>
      <c r="G10" s="168">
        <v>91.402483871000001</v>
      </c>
      <c r="H10" s="168">
        <v>91.654566666999997</v>
      </c>
      <c r="I10" s="168">
        <v>92.160129032</v>
      </c>
      <c r="J10" s="168">
        <v>94.400935484000001</v>
      </c>
      <c r="K10" s="168">
        <v>94.762033333000005</v>
      </c>
      <c r="L10" s="168">
        <v>95.594032257999999</v>
      </c>
      <c r="M10" s="168">
        <v>97.1614</v>
      </c>
      <c r="N10" s="168">
        <v>97.052064516000002</v>
      </c>
      <c r="O10" s="168">
        <v>97.369451612999995</v>
      </c>
      <c r="P10" s="168">
        <v>95.498275862</v>
      </c>
      <c r="Q10" s="168">
        <v>95.251677419000004</v>
      </c>
      <c r="R10" s="168">
        <v>95.024733333</v>
      </c>
      <c r="S10" s="168">
        <v>87.865387096999996</v>
      </c>
      <c r="T10" s="168">
        <v>90.400933332999998</v>
      </c>
      <c r="U10" s="168">
        <v>90.343129031999993</v>
      </c>
      <c r="V10" s="168">
        <v>90.392741935000004</v>
      </c>
      <c r="W10" s="168">
        <v>91.293066667000005</v>
      </c>
      <c r="X10" s="168">
        <v>89.707580644999993</v>
      </c>
      <c r="Y10" s="168">
        <v>92.499433332999999</v>
      </c>
      <c r="Z10" s="168">
        <v>93.106387096999995</v>
      </c>
      <c r="AA10" s="168">
        <v>92.644387097000006</v>
      </c>
      <c r="AB10" s="168">
        <v>85.780857143000006</v>
      </c>
      <c r="AC10" s="168">
        <v>93.553870967999998</v>
      </c>
      <c r="AD10" s="168">
        <v>94.286233332999998</v>
      </c>
      <c r="AE10" s="168">
        <v>94.210677419000007</v>
      </c>
      <c r="AF10" s="168">
        <v>93.873199999999997</v>
      </c>
      <c r="AG10" s="168">
        <v>94.760225805999994</v>
      </c>
      <c r="AH10" s="168">
        <v>95.041032258000001</v>
      </c>
      <c r="AI10" s="168">
        <v>95.686233333000004</v>
      </c>
      <c r="AJ10" s="168">
        <v>97.205645161000007</v>
      </c>
      <c r="AK10" s="168">
        <v>98.302733333000006</v>
      </c>
      <c r="AL10" s="168">
        <v>99.131096774</v>
      </c>
      <c r="AM10" s="168">
        <v>96.223290323000001</v>
      </c>
      <c r="AN10" s="168">
        <v>95.969892857000005</v>
      </c>
      <c r="AO10" s="168">
        <v>97.626741934999998</v>
      </c>
      <c r="AP10" s="168">
        <v>98.322833333000005</v>
      </c>
      <c r="AQ10" s="168">
        <v>99.101548386999994</v>
      </c>
      <c r="AR10" s="168">
        <v>99.340366666999998</v>
      </c>
      <c r="AS10" s="168">
        <v>100.38154839000001</v>
      </c>
      <c r="AT10" s="168">
        <v>100.89625805999999</v>
      </c>
      <c r="AU10" s="168">
        <v>102.35493332999999</v>
      </c>
      <c r="AV10" s="168">
        <v>102.24535484</v>
      </c>
      <c r="AW10" s="168">
        <v>102.23686667</v>
      </c>
      <c r="AX10" s="168">
        <v>100.24170968</v>
      </c>
      <c r="AY10" s="168">
        <v>101.93677418999999</v>
      </c>
      <c r="AZ10" s="168">
        <v>101.997</v>
      </c>
      <c r="BA10" s="168">
        <v>102.87209677</v>
      </c>
      <c r="BB10" s="168">
        <v>102.65436667</v>
      </c>
      <c r="BC10" s="168">
        <v>103.57558065000001</v>
      </c>
      <c r="BD10" s="168">
        <v>103.33343333000001</v>
      </c>
      <c r="BE10" s="168">
        <v>103.40351613</v>
      </c>
      <c r="BF10" s="168">
        <v>104.37854839000001</v>
      </c>
      <c r="BG10" s="168">
        <v>104.6589</v>
      </c>
      <c r="BH10" s="168">
        <v>104.7912</v>
      </c>
      <c r="BI10" s="258">
        <v>105.0671</v>
      </c>
      <c r="BJ10" s="258">
        <v>105.3064</v>
      </c>
      <c r="BK10" s="258">
        <v>105.1204</v>
      </c>
      <c r="BL10" s="258">
        <v>105.0638</v>
      </c>
      <c r="BM10" s="258">
        <v>105.1387</v>
      </c>
      <c r="BN10" s="258">
        <v>105.374</v>
      </c>
      <c r="BO10" s="258">
        <v>104.50620000000001</v>
      </c>
      <c r="BP10" s="258">
        <v>104.5317</v>
      </c>
      <c r="BQ10" s="258">
        <v>104.5748</v>
      </c>
      <c r="BR10" s="258">
        <v>104.66759999999999</v>
      </c>
      <c r="BS10" s="258">
        <v>104.9042</v>
      </c>
      <c r="BT10" s="258">
        <v>105.3593</v>
      </c>
      <c r="BU10" s="258">
        <v>105.8732</v>
      </c>
      <c r="BV10" s="258">
        <v>106.32380000000001</v>
      </c>
    </row>
    <row r="11" spans="1:74" ht="11.15" customHeight="1" x14ac:dyDescent="0.25">
      <c r="A11" s="468" t="s">
        <v>515</v>
      </c>
      <c r="B11" s="469" t="s">
        <v>919</v>
      </c>
      <c r="C11" s="168">
        <v>0.46714570968000002</v>
      </c>
      <c r="D11" s="168">
        <v>0.26982503570999999</v>
      </c>
      <c r="E11" s="168">
        <v>0.11287922581</v>
      </c>
      <c r="F11" s="168">
        <v>9.4732999999999998E-2</v>
      </c>
      <c r="G11" s="168">
        <v>2.7464516128999998E-4</v>
      </c>
      <c r="H11" s="168">
        <v>1.5856666667000001E-4</v>
      </c>
      <c r="I11" s="168">
        <v>9.1343193547999996E-2</v>
      </c>
      <c r="J11" s="168">
        <v>9.3083645160999998E-2</v>
      </c>
      <c r="K11" s="168">
        <v>0</v>
      </c>
      <c r="L11" s="168">
        <v>0.17846632258</v>
      </c>
      <c r="M11" s="168">
        <v>9.2699533333000003E-2</v>
      </c>
      <c r="N11" s="168">
        <v>0.33810451612999998</v>
      </c>
      <c r="O11" s="168">
        <v>0.42639487097000001</v>
      </c>
      <c r="P11" s="168">
        <v>0.19618727586000001</v>
      </c>
      <c r="Q11" s="168">
        <v>9.2252419355000004E-2</v>
      </c>
      <c r="R11" s="168">
        <v>0.10714873333</v>
      </c>
      <c r="S11" s="168">
        <v>9.0681387096999994E-2</v>
      </c>
      <c r="T11" s="168">
        <v>0.1623695</v>
      </c>
      <c r="U11" s="168">
        <v>0.13169354839</v>
      </c>
      <c r="V11" s="168">
        <v>9.2999870967999998E-2</v>
      </c>
      <c r="W11" s="168">
        <v>4.1354166667000002E-2</v>
      </c>
      <c r="X11" s="168">
        <v>2.6222580644999998E-4</v>
      </c>
      <c r="Y11" s="168">
        <v>9.4856700000000002E-2</v>
      </c>
      <c r="Z11" s="168">
        <v>0.17707838710000001</v>
      </c>
      <c r="AA11" s="168">
        <v>0.20575835483999999</v>
      </c>
      <c r="AB11" s="168">
        <v>0.20337485714</v>
      </c>
      <c r="AC11" s="168">
        <v>4.5444322581E-2</v>
      </c>
      <c r="AD11" s="168">
        <v>2.7103333333E-4</v>
      </c>
      <c r="AE11" s="168">
        <v>5.4031225805999998E-2</v>
      </c>
      <c r="AF11" s="168">
        <v>3.7186666667000001E-4</v>
      </c>
      <c r="AG11" s="168">
        <v>5.5981774194000002E-2</v>
      </c>
      <c r="AH11" s="168">
        <v>6.9454838709999997E-4</v>
      </c>
      <c r="AI11" s="168">
        <v>4.1527399999999999E-2</v>
      </c>
      <c r="AJ11" s="168">
        <v>7.7432258065000001E-4</v>
      </c>
      <c r="AK11" s="168">
        <v>5.8121266667000002E-2</v>
      </c>
      <c r="AL11" s="168">
        <v>5.2932741934999999E-2</v>
      </c>
      <c r="AM11" s="168">
        <v>0.20826609676999999</v>
      </c>
      <c r="AN11" s="168">
        <v>0.16081885713999999</v>
      </c>
      <c r="AO11" s="168">
        <v>8.5459612902999998E-2</v>
      </c>
      <c r="AP11" s="168">
        <v>5.0344999999999999E-3</v>
      </c>
      <c r="AQ11" s="168">
        <v>2.0806870968000001E-2</v>
      </c>
      <c r="AR11" s="168">
        <v>5.9327333333000004E-3</v>
      </c>
      <c r="AS11" s="168">
        <v>9.3112E-2</v>
      </c>
      <c r="AT11" s="168">
        <v>9.8441838709999993E-2</v>
      </c>
      <c r="AU11" s="168">
        <v>5.3478333333000002E-3</v>
      </c>
      <c r="AV11" s="168">
        <v>6.7019032257999997E-3</v>
      </c>
      <c r="AW11" s="168">
        <v>4.6510900000000001E-2</v>
      </c>
      <c r="AX11" s="168">
        <v>9.6239838709999997E-2</v>
      </c>
      <c r="AY11" s="168">
        <v>8.5911354839000004E-2</v>
      </c>
      <c r="AZ11" s="168">
        <v>0.14487800000000001</v>
      </c>
      <c r="BA11" s="168">
        <v>4.3813935483999998E-2</v>
      </c>
      <c r="BB11" s="168">
        <v>6.6590333333000004E-3</v>
      </c>
      <c r="BC11" s="168">
        <v>5.2297580645000001E-2</v>
      </c>
      <c r="BD11" s="168">
        <v>8.9040666666999994E-3</v>
      </c>
      <c r="BE11" s="168">
        <v>4.8428612902999997E-2</v>
      </c>
      <c r="BF11" s="168">
        <v>8.4130645160999992E-3</v>
      </c>
      <c r="BG11" s="168">
        <v>1.9159926415999999E-2</v>
      </c>
      <c r="BH11" s="168">
        <v>3.9129490353E-2</v>
      </c>
      <c r="BI11" s="258">
        <v>4.7738698460999998E-2</v>
      </c>
      <c r="BJ11" s="258">
        <v>0.10344488939</v>
      </c>
      <c r="BK11" s="258">
        <v>0.14804888301999999</v>
      </c>
      <c r="BL11" s="258">
        <v>8.7282685254E-2</v>
      </c>
      <c r="BM11" s="258">
        <v>5.1339731030000002E-2</v>
      </c>
      <c r="BN11" s="258">
        <v>4.0350593626999998E-2</v>
      </c>
      <c r="BO11" s="258">
        <v>3.0833917890999998E-2</v>
      </c>
      <c r="BP11" s="258">
        <v>4.2588160505E-2</v>
      </c>
      <c r="BQ11" s="258">
        <v>4.7606052490000002E-2</v>
      </c>
      <c r="BR11" s="258">
        <v>5.2531340426000002E-2</v>
      </c>
      <c r="BS11" s="258">
        <v>1.9159926415999999E-2</v>
      </c>
      <c r="BT11" s="258">
        <v>3.9129490353E-2</v>
      </c>
      <c r="BU11" s="258">
        <v>4.7738698460999998E-2</v>
      </c>
      <c r="BV11" s="258">
        <v>0.10344488939</v>
      </c>
    </row>
    <row r="12" spans="1:74" ht="11.15" customHeight="1" x14ac:dyDescent="0.25">
      <c r="A12" s="468" t="s">
        <v>920</v>
      </c>
      <c r="B12" s="469" t="s">
        <v>921</v>
      </c>
      <c r="C12" s="168">
        <v>4.0954016128999999</v>
      </c>
      <c r="D12" s="168">
        <v>3.6737679643000001</v>
      </c>
      <c r="E12" s="168">
        <v>4.2198127097000002</v>
      </c>
      <c r="F12" s="168">
        <v>4.2367369666999997</v>
      </c>
      <c r="G12" s="168">
        <v>4.6745969677000003</v>
      </c>
      <c r="H12" s="168">
        <v>4.7318772999999998</v>
      </c>
      <c r="I12" s="168">
        <v>5.0601590644999996</v>
      </c>
      <c r="J12" s="168">
        <v>4.4702473225999997</v>
      </c>
      <c r="K12" s="168">
        <v>5.3424678999999999</v>
      </c>
      <c r="L12" s="168">
        <v>5.7408443548000001</v>
      </c>
      <c r="M12" s="168">
        <v>6.3536655667000002</v>
      </c>
      <c r="N12" s="168">
        <v>7.1176167742000001</v>
      </c>
      <c r="O12" s="168">
        <v>8.0743546774000006</v>
      </c>
      <c r="P12" s="168">
        <v>7.7857302413999996</v>
      </c>
      <c r="Q12" s="168">
        <v>7.8796419676999996</v>
      </c>
      <c r="R12" s="168">
        <v>7.0155182332999999</v>
      </c>
      <c r="S12" s="168">
        <v>5.8851030323</v>
      </c>
      <c r="T12" s="168">
        <v>3.6333886667000002</v>
      </c>
      <c r="U12" s="168">
        <v>3.1032271613</v>
      </c>
      <c r="V12" s="168">
        <v>3.6277946773999998</v>
      </c>
      <c r="W12" s="168">
        <v>5.0376011667</v>
      </c>
      <c r="X12" s="168">
        <v>7.1923437419000003</v>
      </c>
      <c r="Y12" s="168">
        <v>9.3560802333000002</v>
      </c>
      <c r="Z12" s="168">
        <v>9.8149261289999998</v>
      </c>
      <c r="AA12" s="168">
        <v>9.8450243547999996</v>
      </c>
      <c r="AB12" s="168">
        <v>7.4426269999999999</v>
      </c>
      <c r="AC12" s="168">
        <v>10.355585194</v>
      </c>
      <c r="AD12" s="168">
        <v>10.227275799999999</v>
      </c>
      <c r="AE12" s="168">
        <v>10.158760097</v>
      </c>
      <c r="AF12" s="168">
        <v>9.0456053999999995</v>
      </c>
      <c r="AG12" s="168">
        <v>9.6820432581000002</v>
      </c>
      <c r="AH12" s="168">
        <v>9.6213580967999999</v>
      </c>
      <c r="AI12" s="168">
        <v>9.4937819000000001</v>
      </c>
      <c r="AJ12" s="168">
        <v>9.6167383870999998</v>
      </c>
      <c r="AK12" s="168">
        <v>10.2132348</v>
      </c>
      <c r="AL12" s="168">
        <v>11.140731871</v>
      </c>
      <c r="AM12" s="168">
        <v>11.412610935</v>
      </c>
      <c r="AN12" s="168">
        <v>11.313065785999999</v>
      </c>
      <c r="AO12" s="168">
        <v>11.745664935000001</v>
      </c>
      <c r="AP12" s="168">
        <v>11.015428967</v>
      </c>
      <c r="AQ12" s="168">
        <v>11.33703029</v>
      </c>
      <c r="AR12" s="168">
        <v>10.021977232999999</v>
      </c>
      <c r="AS12" s="168">
        <v>9.6908051613000001</v>
      </c>
      <c r="AT12" s="168">
        <v>9.6843560644999993</v>
      </c>
      <c r="AU12" s="168">
        <v>9.8459686666999993</v>
      </c>
      <c r="AV12" s="168">
        <v>9.9942913871000005</v>
      </c>
      <c r="AW12" s="168">
        <v>10.086944799999999</v>
      </c>
      <c r="AX12" s="168">
        <v>10.966464452</v>
      </c>
      <c r="AY12" s="168">
        <v>10.875970161</v>
      </c>
      <c r="AZ12" s="168">
        <v>11.652665036</v>
      </c>
      <c r="BA12" s="168">
        <v>11.836801194</v>
      </c>
      <c r="BB12" s="168">
        <v>12.528115133</v>
      </c>
      <c r="BC12" s="168">
        <v>11.831429452</v>
      </c>
      <c r="BD12" s="168">
        <v>10.929080633</v>
      </c>
      <c r="BE12" s="168">
        <v>11.267489774</v>
      </c>
      <c r="BF12" s="168">
        <v>11.388993580999999</v>
      </c>
      <c r="BG12" s="168">
        <v>11.61</v>
      </c>
      <c r="BH12" s="168">
        <v>12.71</v>
      </c>
      <c r="BI12" s="258">
        <v>12.5</v>
      </c>
      <c r="BJ12" s="258">
        <v>12.52</v>
      </c>
      <c r="BK12" s="258">
        <v>12.03</v>
      </c>
      <c r="BL12" s="258">
        <v>12.31</v>
      </c>
      <c r="BM12" s="258">
        <v>12.33</v>
      </c>
      <c r="BN12" s="258">
        <v>11.94</v>
      </c>
      <c r="BO12" s="258">
        <v>11.66</v>
      </c>
      <c r="BP12" s="258">
        <v>11.32</v>
      </c>
      <c r="BQ12" s="258">
        <v>11.18</v>
      </c>
      <c r="BR12" s="258">
        <v>12.14</v>
      </c>
      <c r="BS12" s="258">
        <v>12.16</v>
      </c>
      <c r="BT12" s="258">
        <v>13.26</v>
      </c>
      <c r="BU12" s="258">
        <v>13.21</v>
      </c>
      <c r="BV12" s="258">
        <v>13.94</v>
      </c>
    </row>
    <row r="13" spans="1:74" ht="11.15" customHeight="1" x14ac:dyDescent="0.25">
      <c r="A13" s="468" t="s">
        <v>514</v>
      </c>
      <c r="B13" s="469" t="s">
        <v>883</v>
      </c>
      <c r="C13" s="168">
        <v>8.9149390000000004</v>
      </c>
      <c r="D13" s="168">
        <v>8.0624952499999996</v>
      </c>
      <c r="E13" s="168">
        <v>8.0465353871000005</v>
      </c>
      <c r="F13" s="168">
        <v>6.7894942333000001</v>
      </c>
      <c r="G13" s="168">
        <v>6.6971920323000003</v>
      </c>
      <c r="H13" s="168">
        <v>6.7044210667000002</v>
      </c>
      <c r="I13" s="168">
        <v>7.3403264516000002</v>
      </c>
      <c r="J13" s="168">
        <v>7.0053995483999998</v>
      </c>
      <c r="K13" s="168">
        <v>6.9421445666999997</v>
      </c>
      <c r="L13" s="168">
        <v>6.6121645806</v>
      </c>
      <c r="M13" s="168">
        <v>7.3650832667000001</v>
      </c>
      <c r="N13" s="168">
        <v>7.9206046774000001</v>
      </c>
      <c r="O13" s="168">
        <v>8.0265798709999991</v>
      </c>
      <c r="P13" s="168">
        <v>8.0215104137999997</v>
      </c>
      <c r="Q13" s="168">
        <v>6.7850676128999998</v>
      </c>
      <c r="R13" s="168">
        <v>6.2270590666999999</v>
      </c>
      <c r="S13" s="168">
        <v>5.9251954838999996</v>
      </c>
      <c r="T13" s="168">
        <v>6.0856844667000001</v>
      </c>
      <c r="U13" s="168">
        <v>6.6553102903000001</v>
      </c>
      <c r="V13" s="168">
        <v>6.7240330000000004</v>
      </c>
      <c r="W13" s="168">
        <v>5.7655893000000003</v>
      </c>
      <c r="X13" s="168">
        <v>6.4281642580999998</v>
      </c>
      <c r="Y13" s="168">
        <v>6.9568074332999998</v>
      </c>
      <c r="Z13" s="168">
        <v>8.4228526773999999</v>
      </c>
      <c r="AA13" s="168">
        <v>8.9569485806000007</v>
      </c>
      <c r="AB13" s="168">
        <v>9.5057082143000002</v>
      </c>
      <c r="AC13" s="168">
        <v>7.6545735806000001</v>
      </c>
      <c r="AD13" s="168">
        <v>6.9447321666999997</v>
      </c>
      <c r="AE13" s="168">
        <v>6.5546419677000003</v>
      </c>
      <c r="AF13" s="168">
        <v>6.9278436333000002</v>
      </c>
      <c r="AG13" s="168">
        <v>7.2913991935000002</v>
      </c>
      <c r="AH13" s="168">
        <v>7.1267339031999999</v>
      </c>
      <c r="AI13" s="168">
        <v>7.2982389999999997</v>
      </c>
      <c r="AJ13" s="168">
        <v>7.3598816451999998</v>
      </c>
      <c r="AK13" s="168">
        <v>8.0212966666999996</v>
      </c>
      <c r="AL13" s="168">
        <v>8.0955897418999996</v>
      </c>
      <c r="AM13" s="168">
        <v>9.3470130000000005</v>
      </c>
      <c r="AN13" s="168">
        <v>9.0512807500000001</v>
      </c>
      <c r="AO13" s="168">
        <v>8.2843733871000005</v>
      </c>
      <c r="AP13" s="168">
        <v>8.1605300333000006</v>
      </c>
      <c r="AQ13" s="168">
        <v>7.4263955484000004</v>
      </c>
      <c r="AR13" s="168">
        <v>7.6225831667000001</v>
      </c>
      <c r="AS13" s="168">
        <v>8.2026819677000002</v>
      </c>
      <c r="AT13" s="168">
        <v>7.5099342903000004</v>
      </c>
      <c r="AU13" s="168">
        <v>7.7912675</v>
      </c>
      <c r="AV13" s="168">
        <v>7.7181611290000003</v>
      </c>
      <c r="AW13" s="168">
        <v>8.1592198667000009</v>
      </c>
      <c r="AX13" s="168">
        <v>9.3524510967999994</v>
      </c>
      <c r="AY13" s="168">
        <v>8.7912028709999994</v>
      </c>
      <c r="AZ13" s="168">
        <v>8.5656576428999998</v>
      </c>
      <c r="BA13" s="168">
        <v>8.0038359032000006</v>
      </c>
      <c r="BB13" s="168">
        <v>7.3382884332999998</v>
      </c>
      <c r="BC13" s="168">
        <v>6.9190337096999999</v>
      </c>
      <c r="BD13" s="168">
        <v>7.7088121999999997</v>
      </c>
      <c r="BE13" s="168">
        <v>8.2120310323000005</v>
      </c>
      <c r="BF13" s="168">
        <v>7.9406514516</v>
      </c>
      <c r="BG13" s="168">
        <v>7.4470780000000003</v>
      </c>
      <c r="BH13" s="168">
        <v>7.2389469999999996</v>
      </c>
      <c r="BI13" s="258">
        <v>7.478853</v>
      </c>
      <c r="BJ13" s="258">
        <v>8.3093920000000008</v>
      </c>
      <c r="BK13" s="258">
        <v>8.8319849999999995</v>
      </c>
      <c r="BL13" s="258">
        <v>8.4789110000000001</v>
      </c>
      <c r="BM13" s="258">
        <v>7.8758220000000003</v>
      </c>
      <c r="BN13" s="258">
        <v>7.1771479999999999</v>
      </c>
      <c r="BO13" s="258">
        <v>6.8322070000000004</v>
      </c>
      <c r="BP13" s="258">
        <v>7.0849960000000003</v>
      </c>
      <c r="BQ13" s="258">
        <v>7.5024150000000001</v>
      </c>
      <c r="BR13" s="258">
        <v>7.2298340000000003</v>
      </c>
      <c r="BS13" s="258">
        <v>7.0419280000000004</v>
      </c>
      <c r="BT13" s="258">
        <v>6.9952180000000004</v>
      </c>
      <c r="BU13" s="258">
        <v>7.3116079999999997</v>
      </c>
      <c r="BV13" s="258">
        <v>8.1921979999999994</v>
      </c>
    </row>
    <row r="14" spans="1:74" ht="11.15" customHeight="1" x14ac:dyDescent="0.25">
      <c r="A14" s="468" t="s">
        <v>922</v>
      </c>
      <c r="B14" s="469" t="s">
        <v>884</v>
      </c>
      <c r="C14" s="168">
        <v>7.6719125805999999</v>
      </c>
      <c r="D14" s="168">
        <v>8.1103156071000004</v>
      </c>
      <c r="E14" s="168">
        <v>7.8298361613000003</v>
      </c>
      <c r="F14" s="168">
        <v>7.0370176000000004</v>
      </c>
      <c r="G14" s="168">
        <v>7.2146951612999999</v>
      </c>
      <c r="H14" s="168">
        <v>7.2756394333000003</v>
      </c>
      <c r="I14" s="168">
        <v>7.6301779031999999</v>
      </c>
      <c r="J14" s="168">
        <v>7.9485697742000001</v>
      </c>
      <c r="K14" s="168">
        <v>7.8079151667</v>
      </c>
      <c r="L14" s="168">
        <v>7.9938200968000004</v>
      </c>
      <c r="M14" s="168">
        <v>8.3778019333000007</v>
      </c>
      <c r="N14" s="168">
        <v>8.4229347741999998</v>
      </c>
      <c r="O14" s="168">
        <v>8.3915735484000002</v>
      </c>
      <c r="P14" s="168">
        <v>7.8778925172000003</v>
      </c>
      <c r="Q14" s="168">
        <v>8.1667052902999995</v>
      </c>
      <c r="R14" s="168">
        <v>7.0100360000000004</v>
      </c>
      <c r="S14" s="168">
        <v>6.8720506128999999</v>
      </c>
      <c r="T14" s="168">
        <v>7.6494903000000001</v>
      </c>
      <c r="U14" s="168">
        <v>8.1602113226000004</v>
      </c>
      <c r="V14" s="168">
        <v>7.9925194193999998</v>
      </c>
      <c r="W14" s="168">
        <v>8.1432062333000008</v>
      </c>
      <c r="X14" s="168">
        <v>8.3438034515999995</v>
      </c>
      <c r="Y14" s="168">
        <v>8.2509293333000002</v>
      </c>
      <c r="Z14" s="168">
        <v>8.0294680323000005</v>
      </c>
      <c r="AA14" s="168">
        <v>8.3328895160999998</v>
      </c>
      <c r="AB14" s="168">
        <v>7.7003808213999996</v>
      </c>
      <c r="AC14" s="168">
        <v>8.8512142902999997</v>
      </c>
      <c r="AD14" s="168">
        <v>8.5838079332999992</v>
      </c>
      <c r="AE14" s="168">
        <v>8.4882218065000004</v>
      </c>
      <c r="AF14" s="168">
        <v>8.9265471999999999</v>
      </c>
      <c r="AG14" s="168">
        <v>8.5775157418999992</v>
      </c>
      <c r="AH14" s="168">
        <v>8.5583995484000006</v>
      </c>
      <c r="AI14" s="168">
        <v>8.3589710667000006</v>
      </c>
      <c r="AJ14" s="168">
        <v>7.9656754194000001</v>
      </c>
      <c r="AK14" s="168">
        <v>8.3528429667000008</v>
      </c>
      <c r="AL14" s="168">
        <v>8.8878600968000008</v>
      </c>
      <c r="AM14" s="168">
        <v>8.2917610968000002</v>
      </c>
      <c r="AN14" s="168">
        <v>8.2022080000000006</v>
      </c>
      <c r="AO14" s="168">
        <v>8.8696254194000002</v>
      </c>
      <c r="AP14" s="168">
        <v>8.5640821667000004</v>
      </c>
      <c r="AQ14" s="168">
        <v>8.5553847742000002</v>
      </c>
      <c r="AR14" s="168">
        <v>8.4366778667000002</v>
      </c>
      <c r="AS14" s="168">
        <v>8.3686093548000002</v>
      </c>
      <c r="AT14" s="168">
        <v>8.3166361612999999</v>
      </c>
      <c r="AU14" s="168">
        <v>7.7028572332999996</v>
      </c>
      <c r="AV14" s="168">
        <v>7.8872658065000003</v>
      </c>
      <c r="AW14" s="168">
        <v>8.3721795666999999</v>
      </c>
      <c r="AX14" s="168">
        <v>8.3017834516000004</v>
      </c>
      <c r="AY14" s="168">
        <v>8.7397849677000004</v>
      </c>
      <c r="AZ14" s="168">
        <v>8.8574702142999993</v>
      </c>
      <c r="BA14" s="168">
        <v>9.1396356452000003</v>
      </c>
      <c r="BB14" s="168">
        <v>8.1617723000000009</v>
      </c>
      <c r="BC14" s="168">
        <v>8.7425184193999996</v>
      </c>
      <c r="BD14" s="168">
        <v>9.2948704000000006</v>
      </c>
      <c r="BE14" s="168">
        <v>9.1617265484000008</v>
      </c>
      <c r="BF14" s="168">
        <v>9.0610165161000005</v>
      </c>
      <c r="BG14" s="168">
        <v>9.1466100000000008</v>
      </c>
      <c r="BH14" s="168">
        <v>9.1588720000000006</v>
      </c>
      <c r="BI14" s="258">
        <v>9.4180860000000006</v>
      </c>
      <c r="BJ14" s="258">
        <v>9.2947109999999995</v>
      </c>
      <c r="BK14" s="258">
        <v>9.4023450000000004</v>
      </c>
      <c r="BL14" s="258">
        <v>9.4414770000000008</v>
      </c>
      <c r="BM14" s="258">
        <v>9.6957179999999994</v>
      </c>
      <c r="BN14" s="258">
        <v>8.9908830000000002</v>
      </c>
      <c r="BO14" s="258">
        <v>8.7393730000000005</v>
      </c>
      <c r="BP14" s="258">
        <v>8.9426880000000004</v>
      </c>
      <c r="BQ14" s="258">
        <v>9.0533739999999998</v>
      </c>
      <c r="BR14" s="258">
        <v>9.2055579999999999</v>
      </c>
      <c r="BS14" s="258">
        <v>9.3896119999999996</v>
      </c>
      <c r="BT14" s="258">
        <v>9.4657619999999998</v>
      </c>
      <c r="BU14" s="258">
        <v>9.7804310000000001</v>
      </c>
      <c r="BV14" s="258">
        <v>9.6794049999999991</v>
      </c>
    </row>
    <row r="15" spans="1:74" ht="11.15" customHeight="1" x14ac:dyDescent="0.25">
      <c r="A15" s="61" t="s">
        <v>516</v>
      </c>
      <c r="B15" s="147" t="s">
        <v>406</v>
      </c>
      <c r="C15" s="168">
        <v>0.15996774193999999</v>
      </c>
      <c r="D15" s="168">
        <v>0.16107142857000001</v>
      </c>
      <c r="E15" s="168">
        <v>0.16180645161000001</v>
      </c>
      <c r="F15" s="168">
        <v>0.16259999999999999</v>
      </c>
      <c r="G15" s="168">
        <v>0.16383870968</v>
      </c>
      <c r="H15" s="168">
        <v>0.16426666667000001</v>
      </c>
      <c r="I15" s="168">
        <v>0.16519354839</v>
      </c>
      <c r="J15" s="168">
        <v>0.16919354839</v>
      </c>
      <c r="K15" s="168">
        <v>0.16986666667</v>
      </c>
      <c r="L15" s="168">
        <v>0.17135483871000001</v>
      </c>
      <c r="M15" s="168">
        <v>0.17416666667</v>
      </c>
      <c r="N15" s="168">
        <v>0.17396774194</v>
      </c>
      <c r="O15" s="168">
        <v>0.17970967741999999</v>
      </c>
      <c r="P15" s="168">
        <v>0.17948275861999999</v>
      </c>
      <c r="Q15" s="168">
        <v>0.17983870967999999</v>
      </c>
      <c r="R15" s="168">
        <v>0.17510000000000001</v>
      </c>
      <c r="S15" s="168">
        <v>0.16467741934999999</v>
      </c>
      <c r="T15" s="168">
        <v>0.16703333333000001</v>
      </c>
      <c r="U15" s="168">
        <v>0.16996774194</v>
      </c>
      <c r="V15" s="168">
        <v>0.16941935484000001</v>
      </c>
      <c r="W15" s="168">
        <v>0.1696</v>
      </c>
      <c r="X15" s="168">
        <v>0.16832258065</v>
      </c>
      <c r="Y15" s="168">
        <v>0.17349999999999999</v>
      </c>
      <c r="Z15" s="168">
        <v>0.17377419355000001</v>
      </c>
      <c r="AA15" s="168">
        <v>0.17719354839000001</v>
      </c>
      <c r="AB15" s="168">
        <v>0.16407142857000001</v>
      </c>
      <c r="AC15" s="168">
        <v>0.17893548386999999</v>
      </c>
      <c r="AD15" s="168">
        <v>0.18033333333000001</v>
      </c>
      <c r="AE15" s="168">
        <v>0.18019354839000001</v>
      </c>
      <c r="AF15" s="168">
        <v>0.17953333332999999</v>
      </c>
      <c r="AG15" s="168">
        <v>0.18122580645</v>
      </c>
      <c r="AH15" s="168">
        <v>0.18177419354999999</v>
      </c>
      <c r="AI15" s="168">
        <v>0.183</v>
      </c>
      <c r="AJ15" s="168">
        <v>0.18590322580999999</v>
      </c>
      <c r="AK15" s="168">
        <v>0.188</v>
      </c>
      <c r="AL15" s="168">
        <v>0.18958064516000001</v>
      </c>
      <c r="AM15" s="168">
        <v>0.19348387097</v>
      </c>
      <c r="AN15" s="168">
        <v>0.193</v>
      </c>
      <c r="AO15" s="168">
        <v>0.19632258064999999</v>
      </c>
      <c r="AP15" s="168">
        <v>0.19773333333000001</v>
      </c>
      <c r="AQ15" s="168">
        <v>0.19929032258000001</v>
      </c>
      <c r="AR15" s="168">
        <v>0.19976666667000001</v>
      </c>
      <c r="AS15" s="168">
        <v>0.20187096773999999</v>
      </c>
      <c r="AT15" s="168">
        <v>0.20290322581</v>
      </c>
      <c r="AU15" s="168">
        <v>0.20583333333000001</v>
      </c>
      <c r="AV15" s="168">
        <v>0.20561290323</v>
      </c>
      <c r="AW15" s="168">
        <v>0.2056</v>
      </c>
      <c r="AX15" s="168">
        <v>0.20158064515999999</v>
      </c>
      <c r="AY15" s="168">
        <v>0.22832258065</v>
      </c>
      <c r="AZ15" s="168">
        <v>0.21239285714</v>
      </c>
      <c r="BA15" s="168">
        <v>0.20838709677</v>
      </c>
      <c r="BB15" s="168">
        <v>0.18016666667</v>
      </c>
      <c r="BC15" s="168">
        <v>0.17770967741999999</v>
      </c>
      <c r="BD15" s="168">
        <v>0.14693333333</v>
      </c>
      <c r="BE15" s="168">
        <v>0.20887096774</v>
      </c>
      <c r="BF15" s="168">
        <v>0.15774193548000001</v>
      </c>
      <c r="BG15" s="168">
        <v>0.19898950000000001</v>
      </c>
      <c r="BH15" s="168">
        <v>0.19924049999999999</v>
      </c>
      <c r="BI15" s="258">
        <v>0.1997651</v>
      </c>
      <c r="BJ15" s="258">
        <v>0.20022010000000001</v>
      </c>
      <c r="BK15" s="258">
        <v>0.1998665</v>
      </c>
      <c r="BL15" s="258">
        <v>0.19975889999999999</v>
      </c>
      <c r="BM15" s="258">
        <v>0.1999012</v>
      </c>
      <c r="BN15" s="258">
        <v>0.20034859999999999</v>
      </c>
      <c r="BO15" s="258">
        <v>0.1986986</v>
      </c>
      <c r="BP15" s="258">
        <v>0.19874710000000001</v>
      </c>
      <c r="BQ15" s="258">
        <v>0.19882920000000001</v>
      </c>
      <c r="BR15" s="258">
        <v>0.1990056</v>
      </c>
      <c r="BS15" s="258">
        <v>0.19945550000000001</v>
      </c>
      <c r="BT15" s="258">
        <v>0.20032079999999999</v>
      </c>
      <c r="BU15" s="258">
        <v>0.2012978</v>
      </c>
      <c r="BV15" s="258">
        <v>0.20215449999999999</v>
      </c>
    </row>
    <row r="16" spans="1:74" ht="11.15" customHeight="1" x14ac:dyDescent="0.25">
      <c r="A16" s="61" t="s">
        <v>14</v>
      </c>
      <c r="B16" s="147" t="s">
        <v>407</v>
      </c>
      <c r="C16" s="168">
        <v>23.297935484</v>
      </c>
      <c r="D16" s="168">
        <v>20.697964286000001</v>
      </c>
      <c r="E16" s="168">
        <v>8.1488709677000006</v>
      </c>
      <c r="F16" s="168">
        <v>-12.978899999999999</v>
      </c>
      <c r="G16" s="168">
        <v>-15.492580645</v>
      </c>
      <c r="H16" s="168">
        <v>-14.637433333000001</v>
      </c>
      <c r="I16" s="168">
        <v>-8.3981290323</v>
      </c>
      <c r="J16" s="168">
        <v>-9.4341935483999997</v>
      </c>
      <c r="K16" s="168">
        <v>-14.236499999999999</v>
      </c>
      <c r="L16" s="168">
        <v>-11.377129031999999</v>
      </c>
      <c r="M16" s="168">
        <v>5.1874666666999998</v>
      </c>
      <c r="N16" s="168">
        <v>13.80316129</v>
      </c>
      <c r="O16" s="168">
        <v>18.729580644999999</v>
      </c>
      <c r="P16" s="168">
        <v>18.794551724000002</v>
      </c>
      <c r="Q16" s="168">
        <v>1.7239032258</v>
      </c>
      <c r="R16" s="168">
        <v>-10.376533332999999</v>
      </c>
      <c r="S16" s="168">
        <v>-14.649064515999999</v>
      </c>
      <c r="T16" s="168">
        <v>-12.104533332999999</v>
      </c>
      <c r="U16" s="168">
        <v>-5.3168387096999998</v>
      </c>
      <c r="V16" s="168">
        <v>-7.4902580644999999</v>
      </c>
      <c r="W16" s="168">
        <v>-10.956233333</v>
      </c>
      <c r="X16" s="168">
        <v>-3.0878387097000002</v>
      </c>
      <c r="Y16" s="168">
        <v>-0.21206666666999999</v>
      </c>
      <c r="Z16" s="168">
        <v>19.273580644999999</v>
      </c>
      <c r="AA16" s="168">
        <v>23.185580645000002</v>
      </c>
      <c r="AB16" s="168">
        <v>28.392607142999999</v>
      </c>
      <c r="AC16" s="168">
        <v>2.0584193547999998</v>
      </c>
      <c r="AD16" s="168">
        <v>-5.9842333332999997</v>
      </c>
      <c r="AE16" s="168">
        <v>-13.661225805999999</v>
      </c>
      <c r="AF16" s="168">
        <v>-8.4638000000000009</v>
      </c>
      <c r="AG16" s="168">
        <v>-5.6422903226000001</v>
      </c>
      <c r="AH16" s="168">
        <v>-5.3048064516000002</v>
      </c>
      <c r="AI16" s="168">
        <v>-13.256266667</v>
      </c>
      <c r="AJ16" s="168">
        <v>-11.857354838999999</v>
      </c>
      <c r="AK16" s="168">
        <v>4.5579333333000003</v>
      </c>
      <c r="AL16" s="168">
        <v>10.654903226</v>
      </c>
      <c r="AM16" s="168">
        <v>32.082580645</v>
      </c>
      <c r="AN16" s="168">
        <v>23.456821429000001</v>
      </c>
      <c r="AO16" s="168">
        <v>5.1948709677</v>
      </c>
      <c r="AP16" s="168">
        <v>-7.2018333332999998</v>
      </c>
      <c r="AQ16" s="168">
        <v>-12.645258065</v>
      </c>
      <c r="AR16" s="168">
        <v>-10.813766666999999</v>
      </c>
      <c r="AS16" s="168">
        <v>-5.8574193548000002</v>
      </c>
      <c r="AT16" s="168">
        <v>-6.6347419355000001</v>
      </c>
      <c r="AU16" s="168">
        <v>-14.509833333</v>
      </c>
      <c r="AV16" s="168">
        <v>-13.613</v>
      </c>
      <c r="AW16" s="168">
        <v>2.3001333332999998</v>
      </c>
      <c r="AX16" s="168">
        <v>18.305096773999999</v>
      </c>
      <c r="AY16" s="168">
        <v>14.700741935</v>
      </c>
      <c r="AZ16" s="168">
        <v>14.232357143</v>
      </c>
      <c r="BA16" s="168">
        <v>7.1978064516</v>
      </c>
      <c r="BB16" s="168">
        <v>-8.9502000000000006</v>
      </c>
      <c r="BC16" s="168">
        <v>-14.623838709999999</v>
      </c>
      <c r="BD16" s="168">
        <v>-11.410866667000001</v>
      </c>
      <c r="BE16" s="168">
        <v>-4.3334516129000002</v>
      </c>
      <c r="BF16" s="168">
        <v>-4.3406129032000003</v>
      </c>
      <c r="BG16" s="168">
        <v>-10.832599999999999</v>
      </c>
      <c r="BH16" s="168">
        <v>-11.047516129</v>
      </c>
      <c r="BI16" s="258">
        <v>3.249946</v>
      </c>
      <c r="BJ16" s="258">
        <v>15.408379999999999</v>
      </c>
      <c r="BK16" s="258">
        <v>21.507899999999999</v>
      </c>
      <c r="BL16" s="258">
        <v>16.852450000000001</v>
      </c>
      <c r="BM16" s="258">
        <v>3.5813769999999998</v>
      </c>
      <c r="BN16" s="258">
        <v>-10.846349999999999</v>
      </c>
      <c r="BO16" s="258">
        <v>-14.79513</v>
      </c>
      <c r="BP16" s="258">
        <v>-10.886699999999999</v>
      </c>
      <c r="BQ16" s="258">
        <v>-4.6953820000000004</v>
      </c>
      <c r="BR16" s="258">
        <v>-4.112031</v>
      </c>
      <c r="BS16" s="258">
        <v>-10.853540000000001</v>
      </c>
      <c r="BT16" s="258">
        <v>-9.9226600000000005</v>
      </c>
      <c r="BU16" s="258">
        <v>1.9114260000000001</v>
      </c>
      <c r="BV16" s="258">
        <v>16.27732</v>
      </c>
    </row>
    <row r="17" spans="1:74" ht="11.15" customHeight="1" x14ac:dyDescent="0.25">
      <c r="A17" s="56" t="s">
        <v>747</v>
      </c>
      <c r="B17" s="147" t="s">
        <v>409</v>
      </c>
      <c r="C17" s="168">
        <v>110.32782732</v>
      </c>
      <c r="D17" s="168">
        <v>107.27053029</v>
      </c>
      <c r="E17" s="168">
        <v>94.695213644999995</v>
      </c>
      <c r="F17" s="168">
        <v>73.505437866999998</v>
      </c>
      <c r="G17" s="168">
        <v>70.882854871000006</v>
      </c>
      <c r="H17" s="168">
        <v>71.879314233000002</v>
      </c>
      <c r="I17" s="168">
        <v>78.669351031999994</v>
      </c>
      <c r="J17" s="168">
        <v>79.816358257999994</v>
      </c>
      <c r="K17" s="168">
        <v>74.487899767000002</v>
      </c>
      <c r="L17" s="168">
        <v>77.445113000000006</v>
      </c>
      <c r="M17" s="168">
        <v>95.250382633000001</v>
      </c>
      <c r="N17" s="168">
        <v>103.74841948</v>
      </c>
      <c r="O17" s="168">
        <v>108.26701719</v>
      </c>
      <c r="P17" s="168">
        <v>107.0269071</v>
      </c>
      <c r="Q17" s="168">
        <v>87.987495194000005</v>
      </c>
      <c r="R17" s="168">
        <v>77.132724667000005</v>
      </c>
      <c r="S17" s="168">
        <v>66.640549160999996</v>
      </c>
      <c r="T17" s="168">
        <v>73.429806767000002</v>
      </c>
      <c r="U17" s="168">
        <v>80.720521452</v>
      </c>
      <c r="V17" s="168">
        <v>78.269391902999999</v>
      </c>
      <c r="W17" s="168">
        <v>73.133137667</v>
      </c>
      <c r="X17" s="168">
        <v>77.681157193999994</v>
      </c>
      <c r="Y17" s="168">
        <v>81.906186766999994</v>
      </c>
      <c r="Z17" s="168">
        <v>103.30993861</v>
      </c>
      <c r="AA17" s="168">
        <v>106.99264281000001</v>
      </c>
      <c r="AB17" s="168">
        <v>108.90443225</v>
      </c>
      <c r="AC17" s="168">
        <v>84.285197128999997</v>
      </c>
      <c r="AD17" s="168">
        <v>76.616870266999996</v>
      </c>
      <c r="AE17" s="168">
        <v>68.692003870999997</v>
      </c>
      <c r="AF17" s="168">
        <v>74.545418166999994</v>
      </c>
      <c r="AG17" s="168">
        <v>78.387304580999995</v>
      </c>
      <c r="AH17" s="168">
        <v>78.865947839</v>
      </c>
      <c r="AI17" s="168">
        <v>72.100414567000001</v>
      </c>
      <c r="AJ17" s="168">
        <v>75.313166676999998</v>
      </c>
      <c r="AK17" s="168">
        <v>92.562740099999999</v>
      </c>
      <c r="AL17" s="168">
        <v>98.096210773999999</v>
      </c>
      <c r="AM17" s="168">
        <v>118.35137842</v>
      </c>
      <c r="AN17" s="168">
        <v>109.3179135</v>
      </c>
      <c r="AO17" s="168">
        <v>90.773589193999996</v>
      </c>
      <c r="AP17" s="168">
        <v>79.905825266999997</v>
      </c>
      <c r="AQ17" s="168">
        <v>74.211526613000004</v>
      </c>
      <c r="AR17" s="168">
        <v>77.897117233000003</v>
      </c>
      <c r="AS17" s="168">
        <v>84.963250774000002</v>
      </c>
      <c r="AT17" s="168">
        <v>84.072590289999994</v>
      </c>
      <c r="AU17" s="168">
        <v>78.299676599999998</v>
      </c>
      <c r="AV17" s="168">
        <v>78.682430225999994</v>
      </c>
      <c r="AW17" s="168">
        <v>94.490185299999993</v>
      </c>
      <c r="AX17" s="168">
        <v>108.92982452</v>
      </c>
      <c r="AY17" s="168">
        <v>106.12849355</v>
      </c>
      <c r="AZ17" s="168">
        <v>104.64343271</v>
      </c>
      <c r="BA17" s="168">
        <v>97.350845000000007</v>
      </c>
      <c r="BB17" s="168">
        <v>80.540695432999996</v>
      </c>
      <c r="BC17" s="168">
        <v>75.527918193999994</v>
      </c>
      <c r="BD17" s="168">
        <v>79.564040633000005</v>
      </c>
      <c r="BE17" s="168">
        <v>87.110817032</v>
      </c>
      <c r="BF17" s="168">
        <v>87.695193677000006</v>
      </c>
      <c r="BG17" s="168">
        <v>80.734919500000004</v>
      </c>
      <c r="BH17" s="168">
        <v>79.352124371000002</v>
      </c>
      <c r="BI17" s="258">
        <v>94.125290000000007</v>
      </c>
      <c r="BJ17" s="258">
        <v>107.51309999999999</v>
      </c>
      <c r="BK17" s="258">
        <v>114.3759</v>
      </c>
      <c r="BL17" s="258">
        <v>108.9307</v>
      </c>
      <c r="BM17" s="258">
        <v>94.821399999999997</v>
      </c>
      <c r="BN17" s="258">
        <v>81.014579999999995</v>
      </c>
      <c r="BO17" s="258">
        <v>76.373390000000001</v>
      </c>
      <c r="BP17" s="258">
        <v>80.708629999999999</v>
      </c>
      <c r="BQ17" s="258">
        <v>87.394940000000005</v>
      </c>
      <c r="BR17" s="258">
        <v>86.691400000000002</v>
      </c>
      <c r="BS17" s="258">
        <v>79.761629999999997</v>
      </c>
      <c r="BT17" s="258">
        <v>79.945580000000007</v>
      </c>
      <c r="BU17" s="258">
        <v>92.354839999999996</v>
      </c>
      <c r="BV17" s="258">
        <v>107.4795</v>
      </c>
    </row>
    <row r="18" spans="1:74" ht="11.15" customHeight="1" x14ac:dyDescent="0.25">
      <c r="A18" s="61" t="s">
        <v>518</v>
      </c>
      <c r="B18" s="147" t="s">
        <v>128</v>
      </c>
      <c r="C18" s="168">
        <v>0.13349525806000001</v>
      </c>
      <c r="D18" s="168">
        <v>0.55514828570999997</v>
      </c>
      <c r="E18" s="168">
        <v>-0.24969751612999999</v>
      </c>
      <c r="F18" s="168">
        <v>0.24072879999999999</v>
      </c>
      <c r="G18" s="168">
        <v>-2.0446290645</v>
      </c>
      <c r="H18" s="168">
        <v>-1.2346475667000001</v>
      </c>
      <c r="I18" s="168">
        <v>-1.4466413547999999</v>
      </c>
      <c r="J18" s="168">
        <v>-1.3026808387</v>
      </c>
      <c r="K18" s="168">
        <v>-0.94616643332999995</v>
      </c>
      <c r="L18" s="168">
        <v>-3.0404678387000001</v>
      </c>
      <c r="M18" s="168">
        <v>-2.4585826332999998</v>
      </c>
      <c r="N18" s="168">
        <v>-1.4672581935</v>
      </c>
      <c r="O18" s="168">
        <v>-0.93653332257999999</v>
      </c>
      <c r="P18" s="168">
        <v>-1.4303898621</v>
      </c>
      <c r="Q18" s="168">
        <v>-6.8075838710000003E-2</v>
      </c>
      <c r="R18" s="168">
        <v>-1.6804246667</v>
      </c>
      <c r="S18" s="168">
        <v>0.34883793548000003</v>
      </c>
      <c r="T18" s="168">
        <v>-2.2890400999999998</v>
      </c>
      <c r="U18" s="168">
        <v>-1.0979730645000001</v>
      </c>
      <c r="V18" s="168">
        <v>-0.71190803225999999</v>
      </c>
      <c r="W18" s="168">
        <v>-1.2348710000000001</v>
      </c>
      <c r="X18" s="168">
        <v>-2.8261571934999998</v>
      </c>
      <c r="Y18" s="168">
        <v>-0.35465343332999999</v>
      </c>
      <c r="Z18" s="168">
        <v>-0.46632570967999998</v>
      </c>
      <c r="AA18" s="168">
        <v>0.59506687096999999</v>
      </c>
      <c r="AB18" s="168">
        <v>1.6568891786</v>
      </c>
      <c r="AC18" s="168">
        <v>0.87938351612999999</v>
      </c>
      <c r="AD18" s="168">
        <v>-0.89617026666999999</v>
      </c>
      <c r="AE18" s="168">
        <v>-0.42039096774000001</v>
      </c>
      <c r="AF18" s="168">
        <v>0.18894849999999999</v>
      </c>
      <c r="AG18" s="168">
        <v>-0.4005303871</v>
      </c>
      <c r="AH18" s="168">
        <v>-0.27672203225999997</v>
      </c>
      <c r="AI18" s="168">
        <v>-0.82671456666999998</v>
      </c>
      <c r="AJ18" s="168">
        <v>-2.4316505483999999</v>
      </c>
      <c r="AK18" s="168">
        <v>-3.0635067667000002</v>
      </c>
      <c r="AL18" s="168">
        <v>-1.0568236773999999</v>
      </c>
      <c r="AM18" s="168">
        <v>-2.8332901612999999</v>
      </c>
      <c r="AN18" s="168">
        <v>-0.44978946429</v>
      </c>
      <c r="AO18" s="168">
        <v>-1.1611958065000001</v>
      </c>
      <c r="AP18" s="168">
        <v>-1.4075847333</v>
      </c>
      <c r="AQ18" s="168">
        <v>-2.0040502580999999</v>
      </c>
      <c r="AR18" s="168">
        <v>-0.72279533333000001</v>
      </c>
      <c r="AS18" s="168">
        <v>-1.4922853870999999</v>
      </c>
      <c r="AT18" s="168">
        <v>-1.361605</v>
      </c>
      <c r="AU18" s="168">
        <v>-1.9246844000000001</v>
      </c>
      <c r="AV18" s="168">
        <v>-2.5441184194000002</v>
      </c>
      <c r="AW18" s="168">
        <v>-2.2978171999999999</v>
      </c>
      <c r="AX18" s="168">
        <v>-6.7197322581000002E-2</v>
      </c>
      <c r="AY18" s="168">
        <v>0.41838532258</v>
      </c>
      <c r="AZ18" s="168">
        <v>0.66146807142999997</v>
      </c>
      <c r="BA18" s="168">
        <v>-0.23575474194000001</v>
      </c>
      <c r="BB18" s="168">
        <v>0.21040333333</v>
      </c>
      <c r="BC18" s="168">
        <v>-0.76978967742000004</v>
      </c>
      <c r="BD18" s="168">
        <v>-0.98694329999999997</v>
      </c>
      <c r="BE18" s="168">
        <v>-1.0940672257999999</v>
      </c>
      <c r="BF18" s="168">
        <v>-1.4244295806</v>
      </c>
      <c r="BG18" s="168">
        <v>-1.5105793999999999</v>
      </c>
      <c r="BH18" s="168">
        <v>-1.9892212709999999</v>
      </c>
      <c r="BI18" s="258">
        <v>-1.0821000000000001</v>
      </c>
      <c r="BJ18" s="258">
        <v>1.2366550000000001</v>
      </c>
      <c r="BK18" s="258">
        <v>-1.894177</v>
      </c>
      <c r="BL18" s="258">
        <v>-2.0094590000000001</v>
      </c>
      <c r="BM18" s="258">
        <v>-2.0888800000000001</v>
      </c>
      <c r="BN18" s="258">
        <v>-2.107666</v>
      </c>
      <c r="BO18" s="258">
        <v>-2.0532080000000001</v>
      </c>
      <c r="BP18" s="258">
        <v>-2.1943950000000001</v>
      </c>
      <c r="BQ18" s="258">
        <v>-2.1297809999999999</v>
      </c>
      <c r="BR18" s="258">
        <v>-2.9100459999999999</v>
      </c>
      <c r="BS18" s="258">
        <v>-1.1534819999999999</v>
      </c>
      <c r="BT18" s="258">
        <v>-2.6804030000000001</v>
      </c>
      <c r="BU18" s="258">
        <v>-0.84003110000000003</v>
      </c>
      <c r="BV18" s="258">
        <v>0.3990725</v>
      </c>
    </row>
    <row r="19" spans="1:74" ht="11.15" customHeight="1" x14ac:dyDescent="0.25">
      <c r="A19" s="61" t="s">
        <v>748</v>
      </c>
      <c r="B19" s="147" t="s">
        <v>408</v>
      </c>
      <c r="C19" s="168">
        <v>110.46132258</v>
      </c>
      <c r="D19" s="168">
        <v>107.82567856999999</v>
      </c>
      <c r="E19" s="168">
        <v>94.445516128999998</v>
      </c>
      <c r="F19" s="168">
        <v>73.746166666999997</v>
      </c>
      <c r="G19" s="168">
        <v>68.838225805999997</v>
      </c>
      <c r="H19" s="168">
        <v>70.644666666999996</v>
      </c>
      <c r="I19" s="168">
        <v>77.222709676999997</v>
      </c>
      <c r="J19" s="168">
        <v>78.513677419000004</v>
      </c>
      <c r="K19" s="168">
        <v>73.541733332999996</v>
      </c>
      <c r="L19" s="168">
        <v>74.404645161000005</v>
      </c>
      <c r="M19" s="168">
        <v>92.791799999999995</v>
      </c>
      <c r="N19" s="168">
        <v>102.28116129</v>
      </c>
      <c r="O19" s="168">
        <v>107.33048386999999</v>
      </c>
      <c r="P19" s="168">
        <v>105.59651724</v>
      </c>
      <c r="Q19" s="168">
        <v>87.919419355000002</v>
      </c>
      <c r="R19" s="168">
        <v>75.452299999999994</v>
      </c>
      <c r="S19" s="168">
        <v>66.989387097000005</v>
      </c>
      <c r="T19" s="168">
        <v>71.140766666999994</v>
      </c>
      <c r="U19" s="168">
        <v>79.622548386999995</v>
      </c>
      <c r="V19" s="168">
        <v>77.557483871000002</v>
      </c>
      <c r="W19" s="168">
        <v>71.898266667000001</v>
      </c>
      <c r="X19" s="168">
        <v>74.855000000000004</v>
      </c>
      <c r="Y19" s="168">
        <v>81.551533332999995</v>
      </c>
      <c r="Z19" s="168">
        <v>102.8436129</v>
      </c>
      <c r="AA19" s="168">
        <v>107.58770968</v>
      </c>
      <c r="AB19" s="168">
        <v>110.56132143000001</v>
      </c>
      <c r="AC19" s="168">
        <v>85.164580645000001</v>
      </c>
      <c r="AD19" s="168">
        <v>75.720699999999994</v>
      </c>
      <c r="AE19" s="168">
        <v>68.271612903000005</v>
      </c>
      <c r="AF19" s="168">
        <v>74.734366667000003</v>
      </c>
      <c r="AG19" s="168">
        <v>77.986774194000006</v>
      </c>
      <c r="AH19" s="168">
        <v>78.589225806000002</v>
      </c>
      <c r="AI19" s="168">
        <v>71.273700000000005</v>
      </c>
      <c r="AJ19" s="168">
        <v>72.881516129000005</v>
      </c>
      <c r="AK19" s="168">
        <v>89.499233333000006</v>
      </c>
      <c r="AL19" s="168">
        <v>97.039387097000002</v>
      </c>
      <c r="AM19" s="168">
        <v>115.51808826</v>
      </c>
      <c r="AN19" s="168">
        <v>108.86812404</v>
      </c>
      <c r="AO19" s="168">
        <v>89.612393386999997</v>
      </c>
      <c r="AP19" s="168">
        <v>78.498240533000001</v>
      </c>
      <c r="AQ19" s="168">
        <v>72.207476354999997</v>
      </c>
      <c r="AR19" s="168">
        <v>77.174321899999995</v>
      </c>
      <c r="AS19" s="168">
        <v>83.470965387000007</v>
      </c>
      <c r="AT19" s="168">
        <v>82.710985289999996</v>
      </c>
      <c r="AU19" s="168">
        <v>76.374992199999994</v>
      </c>
      <c r="AV19" s="168">
        <v>76.138311806000004</v>
      </c>
      <c r="AW19" s="168">
        <v>92.192368099999996</v>
      </c>
      <c r="AX19" s="168">
        <v>108.86262719</v>
      </c>
      <c r="AY19" s="168">
        <v>106.54687887</v>
      </c>
      <c r="AZ19" s="168">
        <v>105.30490079</v>
      </c>
      <c r="BA19" s="168">
        <v>97.115090257999995</v>
      </c>
      <c r="BB19" s="168">
        <v>80.751098767000002</v>
      </c>
      <c r="BC19" s="168">
        <v>74.758128515999999</v>
      </c>
      <c r="BD19" s="168">
        <v>78.577097332999998</v>
      </c>
      <c r="BE19" s="168">
        <v>86.016749806000007</v>
      </c>
      <c r="BF19" s="168">
        <v>86.270764096999997</v>
      </c>
      <c r="BG19" s="168">
        <v>79.224340100000006</v>
      </c>
      <c r="BH19" s="168">
        <v>77.362903099999997</v>
      </c>
      <c r="BI19" s="258">
        <v>93.043189999999996</v>
      </c>
      <c r="BJ19" s="258">
        <v>108.74979999999999</v>
      </c>
      <c r="BK19" s="258">
        <v>112.4817</v>
      </c>
      <c r="BL19" s="258">
        <v>106.9213</v>
      </c>
      <c r="BM19" s="258">
        <v>92.732519999999994</v>
      </c>
      <c r="BN19" s="258">
        <v>78.90692</v>
      </c>
      <c r="BO19" s="258">
        <v>74.320179999999993</v>
      </c>
      <c r="BP19" s="258">
        <v>78.514229999999998</v>
      </c>
      <c r="BQ19" s="258">
        <v>85.265159999999995</v>
      </c>
      <c r="BR19" s="258">
        <v>83.781350000000003</v>
      </c>
      <c r="BS19" s="258">
        <v>78.608149999999995</v>
      </c>
      <c r="BT19" s="258">
        <v>77.265180000000001</v>
      </c>
      <c r="BU19" s="258">
        <v>91.514809999999997</v>
      </c>
      <c r="BV19" s="258">
        <v>107.87860000000001</v>
      </c>
    </row>
    <row r="20" spans="1:74" ht="11.15" customHeight="1" x14ac:dyDescent="0.25">
      <c r="A20" s="61"/>
      <c r="B20" s="147"/>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258"/>
      <c r="BJ20" s="168"/>
      <c r="BK20" s="168"/>
      <c r="BL20" s="168"/>
      <c r="BM20" s="168"/>
      <c r="BN20" s="168"/>
      <c r="BO20" s="168"/>
      <c r="BP20" s="168"/>
      <c r="BQ20" s="168"/>
      <c r="BR20" s="168"/>
      <c r="BS20" s="168"/>
      <c r="BT20" s="168"/>
      <c r="BU20" s="168"/>
      <c r="BV20" s="168"/>
    </row>
    <row r="21" spans="1:74" ht="11.15" customHeight="1" x14ac:dyDescent="0.25">
      <c r="A21" s="56"/>
      <c r="B21" s="59" t="s">
        <v>756</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285"/>
      <c r="BJ21" s="285"/>
      <c r="BK21" s="285"/>
      <c r="BL21" s="285"/>
      <c r="BM21" s="285"/>
      <c r="BN21" s="285"/>
      <c r="BO21" s="285"/>
      <c r="BP21" s="285"/>
      <c r="BQ21" s="285"/>
      <c r="BR21" s="285"/>
      <c r="BS21" s="285"/>
      <c r="BT21" s="285"/>
      <c r="BU21" s="285"/>
      <c r="BV21" s="285"/>
    </row>
    <row r="22" spans="1:74" ht="11.15" customHeight="1" x14ac:dyDescent="0.25">
      <c r="A22" s="61" t="s">
        <v>519</v>
      </c>
      <c r="B22" s="147" t="s">
        <v>410</v>
      </c>
      <c r="C22" s="168">
        <v>30.767322580999998</v>
      </c>
      <c r="D22" s="168">
        <v>28.897571428999999</v>
      </c>
      <c r="E22" s="168">
        <v>22.210225806</v>
      </c>
      <c r="F22" s="168">
        <v>10.952666667000001</v>
      </c>
      <c r="G22" s="168">
        <v>6.8518387097</v>
      </c>
      <c r="H22" s="168">
        <v>4.3071333333000004</v>
      </c>
      <c r="I22" s="168">
        <v>3.6051935483999999</v>
      </c>
      <c r="J22" s="168">
        <v>3.2869032258000002</v>
      </c>
      <c r="K22" s="168">
        <v>3.6613333333</v>
      </c>
      <c r="L22" s="168">
        <v>7.4740322581000003</v>
      </c>
      <c r="M22" s="168">
        <v>19.6358</v>
      </c>
      <c r="N22" s="168">
        <v>24.277806452</v>
      </c>
      <c r="O22" s="168">
        <v>26.609161289999999</v>
      </c>
      <c r="P22" s="168">
        <v>25.418931034</v>
      </c>
      <c r="Q22" s="168">
        <v>16.994903226000002</v>
      </c>
      <c r="R22" s="168">
        <v>12.602233332999999</v>
      </c>
      <c r="S22" s="168">
        <v>7.6319677418999996</v>
      </c>
      <c r="T22" s="168">
        <v>4.5375333332999999</v>
      </c>
      <c r="U22" s="168">
        <v>3.8109999999999999</v>
      </c>
      <c r="V22" s="168">
        <v>3.5105483871000001</v>
      </c>
      <c r="W22" s="168">
        <v>4.2177333333</v>
      </c>
      <c r="X22" s="168">
        <v>7.7998709677000004</v>
      </c>
      <c r="Y22" s="168">
        <v>14.661899999999999</v>
      </c>
      <c r="Z22" s="168">
        <v>25.794806452</v>
      </c>
      <c r="AA22" s="168">
        <v>28.879483871000001</v>
      </c>
      <c r="AB22" s="168">
        <v>31.28</v>
      </c>
      <c r="AC22" s="168">
        <v>18.521387097000002</v>
      </c>
      <c r="AD22" s="168">
        <v>11.403533333</v>
      </c>
      <c r="AE22" s="168">
        <v>7.0301612902999997</v>
      </c>
      <c r="AF22" s="168">
        <v>4.3185666666999998</v>
      </c>
      <c r="AG22" s="168">
        <v>3.6412258065000001</v>
      </c>
      <c r="AH22" s="168">
        <v>3.4335806452000002</v>
      </c>
      <c r="AI22" s="168">
        <v>3.9506000000000001</v>
      </c>
      <c r="AJ22" s="168">
        <v>6.2142580645000001</v>
      </c>
      <c r="AK22" s="168">
        <v>16.068766666999998</v>
      </c>
      <c r="AL22" s="168">
        <v>21.588548386999999</v>
      </c>
      <c r="AM22" s="168">
        <v>30.906677419000001</v>
      </c>
      <c r="AN22" s="168">
        <v>28.250214285999999</v>
      </c>
      <c r="AO22" s="168">
        <v>18.977387097000001</v>
      </c>
      <c r="AP22" s="168">
        <v>12.814500000000001</v>
      </c>
      <c r="AQ22" s="168">
        <v>6.4935806451999998</v>
      </c>
      <c r="AR22" s="168">
        <v>4.1302333332999996</v>
      </c>
      <c r="AS22" s="168">
        <v>3.5536451613</v>
      </c>
      <c r="AT22" s="168">
        <v>3.3188709677000001</v>
      </c>
      <c r="AU22" s="168">
        <v>3.8017666666999999</v>
      </c>
      <c r="AV22" s="168">
        <v>7.8025806451999999</v>
      </c>
      <c r="AW22" s="168">
        <v>17.110700000000001</v>
      </c>
      <c r="AX22" s="168">
        <v>26.929129031999999</v>
      </c>
      <c r="AY22" s="168">
        <v>25.782258065000001</v>
      </c>
      <c r="AZ22" s="168">
        <v>24.393750000000001</v>
      </c>
      <c r="BA22" s="168">
        <v>20.410870968000001</v>
      </c>
      <c r="BB22" s="168">
        <v>11.253466667</v>
      </c>
      <c r="BC22" s="168">
        <v>6.3633225806000002</v>
      </c>
      <c r="BD22" s="168">
        <v>4.2793999999999999</v>
      </c>
      <c r="BE22" s="168">
        <v>3.5859354839000002</v>
      </c>
      <c r="BF22" s="168">
        <v>3.3521935483999998</v>
      </c>
      <c r="BG22" s="168">
        <v>3.9245610000000002</v>
      </c>
      <c r="BH22" s="168">
        <v>7.6457050000000004</v>
      </c>
      <c r="BI22" s="258">
        <v>16.08409</v>
      </c>
      <c r="BJ22" s="258">
        <v>24.730429999999998</v>
      </c>
      <c r="BK22" s="258">
        <v>28.89967</v>
      </c>
      <c r="BL22" s="258">
        <v>25.973960000000002</v>
      </c>
      <c r="BM22" s="258">
        <v>19.026009999999999</v>
      </c>
      <c r="BN22" s="258">
        <v>11.38321</v>
      </c>
      <c r="BO22" s="258">
        <v>6.6585510000000001</v>
      </c>
      <c r="BP22" s="258">
        <v>4.4653460000000003</v>
      </c>
      <c r="BQ22" s="258">
        <v>3.7084999999999999</v>
      </c>
      <c r="BR22" s="258">
        <v>3.4817520000000002</v>
      </c>
      <c r="BS22" s="258">
        <v>4.3630050000000002</v>
      </c>
      <c r="BT22" s="258">
        <v>7.7998130000000003</v>
      </c>
      <c r="BU22" s="258">
        <v>16.139569999999999</v>
      </c>
      <c r="BV22" s="258">
        <v>24.668690000000002</v>
      </c>
    </row>
    <row r="23" spans="1:74" ht="11.15" customHeight="1" x14ac:dyDescent="0.25">
      <c r="A23" s="61" t="s">
        <v>520</v>
      </c>
      <c r="B23" s="147" t="s">
        <v>411</v>
      </c>
      <c r="C23" s="168">
        <v>17.881451612999999</v>
      </c>
      <c r="D23" s="168">
        <v>16.865928571000001</v>
      </c>
      <c r="E23" s="168">
        <v>13.684870968</v>
      </c>
      <c r="F23" s="168">
        <v>8.2181999999999995</v>
      </c>
      <c r="G23" s="168">
        <v>5.9640645160999997</v>
      </c>
      <c r="H23" s="168">
        <v>4.8217333333000001</v>
      </c>
      <c r="I23" s="168">
        <v>4.5790322580999998</v>
      </c>
      <c r="J23" s="168">
        <v>4.5415161289999997</v>
      </c>
      <c r="K23" s="168">
        <v>4.7718999999999996</v>
      </c>
      <c r="L23" s="168">
        <v>6.9722580645000001</v>
      </c>
      <c r="M23" s="168">
        <v>12.960766667</v>
      </c>
      <c r="N23" s="168">
        <v>14.736000000000001</v>
      </c>
      <c r="O23" s="168">
        <v>15.793064515999999</v>
      </c>
      <c r="P23" s="168">
        <v>15.40037931</v>
      </c>
      <c r="Q23" s="168">
        <v>10.914387097000001</v>
      </c>
      <c r="R23" s="168">
        <v>7.9175000000000004</v>
      </c>
      <c r="S23" s="168">
        <v>5.2339032257999998</v>
      </c>
      <c r="T23" s="168">
        <v>4.3815666667000004</v>
      </c>
      <c r="U23" s="168">
        <v>4.1529999999999996</v>
      </c>
      <c r="V23" s="168">
        <v>4.2202903226000004</v>
      </c>
      <c r="W23" s="168">
        <v>4.7767666667000004</v>
      </c>
      <c r="X23" s="168">
        <v>6.7177741935000004</v>
      </c>
      <c r="Y23" s="168">
        <v>9.7629999999999999</v>
      </c>
      <c r="Z23" s="168">
        <v>14.608967742000001</v>
      </c>
      <c r="AA23" s="168">
        <v>16.014709676999999</v>
      </c>
      <c r="AB23" s="168">
        <v>17.720071429000001</v>
      </c>
      <c r="AC23" s="168">
        <v>11.523</v>
      </c>
      <c r="AD23" s="168">
        <v>8.2424333332999993</v>
      </c>
      <c r="AE23" s="168">
        <v>5.8760645160999996</v>
      </c>
      <c r="AF23" s="168">
        <v>4.7786666667000004</v>
      </c>
      <c r="AG23" s="168">
        <v>4.6074193548000002</v>
      </c>
      <c r="AH23" s="168">
        <v>4.5474516128999998</v>
      </c>
      <c r="AI23" s="168">
        <v>4.9851666666999996</v>
      </c>
      <c r="AJ23" s="168">
        <v>6.3043225806000001</v>
      </c>
      <c r="AK23" s="168">
        <v>11.220433333000001</v>
      </c>
      <c r="AL23" s="168">
        <v>12.936903226</v>
      </c>
      <c r="AM23" s="168">
        <v>17.765096774</v>
      </c>
      <c r="AN23" s="168">
        <v>16.563785714000002</v>
      </c>
      <c r="AO23" s="168">
        <v>12.429032257999999</v>
      </c>
      <c r="AP23" s="168">
        <v>9.1918000000000006</v>
      </c>
      <c r="AQ23" s="168">
        <v>5.9079032258000002</v>
      </c>
      <c r="AR23" s="168">
        <v>4.8784666666999996</v>
      </c>
      <c r="AS23" s="168">
        <v>4.6576129032000004</v>
      </c>
      <c r="AT23" s="168">
        <v>4.5638064515999996</v>
      </c>
      <c r="AU23" s="168">
        <v>4.9964333332999997</v>
      </c>
      <c r="AV23" s="168">
        <v>7.2009677419000004</v>
      </c>
      <c r="AW23" s="168">
        <v>11.763266667</v>
      </c>
      <c r="AX23" s="168">
        <v>15.875032257999999</v>
      </c>
      <c r="AY23" s="168">
        <v>15.320064516</v>
      </c>
      <c r="AZ23" s="168">
        <v>15.110071429</v>
      </c>
      <c r="BA23" s="168">
        <v>13.155870968</v>
      </c>
      <c r="BB23" s="168">
        <v>8.4403666666999992</v>
      </c>
      <c r="BC23" s="168">
        <v>5.8965806452000002</v>
      </c>
      <c r="BD23" s="168">
        <v>4.9688999999999997</v>
      </c>
      <c r="BE23" s="168">
        <v>4.6088064515999996</v>
      </c>
      <c r="BF23" s="168">
        <v>4.6754193547999998</v>
      </c>
      <c r="BG23" s="168">
        <v>5.2095050000000001</v>
      </c>
      <c r="BH23" s="168">
        <v>7.3007070000000001</v>
      </c>
      <c r="BI23" s="258">
        <v>11.464600000000001</v>
      </c>
      <c r="BJ23" s="258">
        <v>15.039300000000001</v>
      </c>
      <c r="BK23" s="258">
        <v>16.549880000000002</v>
      </c>
      <c r="BL23" s="258">
        <v>15.543469999999999</v>
      </c>
      <c r="BM23" s="258">
        <v>12.129720000000001</v>
      </c>
      <c r="BN23" s="258">
        <v>8.4626129999999993</v>
      </c>
      <c r="BO23" s="258">
        <v>6.0144089999999997</v>
      </c>
      <c r="BP23" s="258">
        <v>5.2020840000000002</v>
      </c>
      <c r="BQ23" s="258">
        <v>4.9616699999999998</v>
      </c>
      <c r="BR23" s="258">
        <v>4.9548079999999999</v>
      </c>
      <c r="BS23" s="258">
        <v>5.520041</v>
      </c>
      <c r="BT23" s="258">
        <v>7.4862489999999999</v>
      </c>
      <c r="BU23" s="258">
        <v>11.54477</v>
      </c>
      <c r="BV23" s="258">
        <v>15.07854</v>
      </c>
    </row>
    <row r="24" spans="1:74" ht="11.15" customHeight="1" x14ac:dyDescent="0.25">
      <c r="A24" s="61" t="s">
        <v>522</v>
      </c>
      <c r="B24" s="147" t="s">
        <v>412</v>
      </c>
      <c r="C24" s="168">
        <v>25.825290323000001</v>
      </c>
      <c r="D24" s="168">
        <v>25.673999999999999</v>
      </c>
      <c r="E24" s="168">
        <v>24.195387097000001</v>
      </c>
      <c r="F24" s="168">
        <v>22.503333333</v>
      </c>
      <c r="G24" s="168">
        <v>21.770354838999999</v>
      </c>
      <c r="H24" s="168">
        <v>21.139833332999999</v>
      </c>
      <c r="I24" s="168">
        <v>20.953419355000001</v>
      </c>
      <c r="J24" s="168">
        <v>21.689451612999999</v>
      </c>
      <c r="K24" s="168">
        <v>21.4635</v>
      </c>
      <c r="L24" s="168">
        <v>22.050935484</v>
      </c>
      <c r="M24" s="168">
        <v>24.487266667</v>
      </c>
      <c r="N24" s="168">
        <v>25.126870967999999</v>
      </c>
      <c r="O24" s="168">
        <v>25.315193548</v>
      </c>
      <c r="P24" s="168">
        <v>25.132448276000002</v>
      </c>
      <c r="Q24" s="168">
        <v>23.063258064999999</v>
      </c>
      <c r="R24" s="168">
        <v>21.256566667000001</v>
      </c>
      <c r="S24" s="168">
        <v>20.037774194000001</v>
      </c>
      <c r="T24" s="168">
        <v>20.161733333000001</v>
      </c>
      <c r="U24" s="168">
        <v>20.585322581</v>
      </c>
      <c r="V24" s="168">
        <v>21.075354838999999</v>
      </c>
      <c r="W24" s="168">
        <v>21.608566667000002</v>
      </c>
      <c r="X24" s="168">
        <v>22.289967742000002</v>
      </c>
      <c r="Y24" s="168">
        <v>23.551333332999999</v>
      </c>
      <c r="Z24" s="168">
        <v>25.271354839000001</v>
      </c>
      <c r="AA24" s="168">
        <v>25.674258065</v>
      </c>
      <c r="AB24" s="168">
        <v>24.630892856999999</v>
      </c>
      <c r="AC24" s="168">
        <v>22.872129032</v>
      </c>
      <c r="AD24" s="168">
        <v>22.718900000000001</v>
      </c>
      <c r="AE24" s="168">
        <v>21.429967741999999</v>
      </c>
      <c r="AF24" s="168">
        <v>21.481133332999999</v>
      </c>
      <c r="AG24" s="168">
        <v>21.695032258000001</v>
      </c>
      <c r="AH24" s="168">
        <v>21.756483871</v>
      </c>
      <c r="AI24" s="168">
        <v>21.503066666999999</v>
      </c>
      <c r="AJ24" s="168">
        <v>22.052129032</v>
      </c>
      <c r="AK24" s="168">
        <v>24.537299999999998</v>
      </c>
      <c r="AL24" s="168">
        <v>25.093870968000001</v>
      </c>
      <c r="AM24" s="168">
        <v>26.647612902999999</v>
      </c>
      <c r="AN24" s="168">
        <v>26.039071429</v>
      </c>
      <c r="AO24" s="168">
        <v>24.543064516000001</v>
      </c>
      <c r="AP24" s="168">
        <v>23.524133333000002</v>
      </c>
      <c r="AQ24" s="168">
        <v>22.058741935</v>
      </c>
      <c r="AR24" s="168">
        <v>21.823433333000001</v>
      </c>
      <c r="AS24" s="168">
        <v>21.452129031999998</v>
      </c>
      <c r="AT24" s="168">
        <v>21.826193547999999</v>
      </c>
      <c r="AU24" s="168">
        <v>21.769233332999999</v>
      </c>
      <c r="AV24" s="168">
        <v>22.307838709999999</v>
      </c>
      <c r="AW24" s="168">
        <v>24.314499999999999</v>
      </c>
      <c r="AX24" s="168">
        <v>24.546483871</v>
      </c>
      <c r="AY24" s="168">
        <v>24.885193548</v>
      </c>
      <c r="AZ24" s="168">
        <v>25.289750000000002</v>
      </c>
      <c r="BA24" s="168">
        <v>24.367645160999999</v>
      </c>
      <c r="BB24" s="168">
        <v>23.527766667000002</v>
      </c>
      <c r="BC24" s="168">
        <v>21.965903225999998</v>
      </c>
      <c r="BD24" s="168">
        <v>21.734566666999999</v>
      </c>
      <c r="BE24" s="168">
        <v>21.564870968000001</v>
      </c>
      <c r="BF24" s="168">
        <v>22.209225805999999</v>
      </c>
      <c r="BG24" s="168">
        <v>22.06681</v>
      </c>
      <c r="BH24" s="168">
        <v>22.853660000000001</v>
      </c>
      <c r="BI24" s="258">
        <v>24.583860000000001</v>
      </c>
      <c r="BJ24" s="258">
        <v>25.243289999999998</v>
      </c>
      <c r="BK24" s="258">
        <v>25.616430000000001</v>
      </c>
      <c r="BL24" s="258">
        <v>25.174440000000001</v>
      </c>
      <c r="BM24" s="258">
        <v>23.623840000000001</v>
      </c>
      <c r="BN24" s="258">
        <v>22.514700000000001</v>
      </c>
      <c r="BO24" s="258">
        <v>21.249749999999999</v>
      </c>
      <c r="BP24" s="258">
        <v>21.13391</v>
      </c>
      <c r="BQ24" s="258">
        <v>21.025359999999999</v>
      </c>
      <c r="BR24" s="258">
        <v>21.36572</v>
      </c>
      <c r="BS24" s="258">
        <v>21.469429999999999</v>
      </c>
      <c r="BT24" s="258">
        <v>21.96538</v>
      </c>
      <c r="BU24" s="258">
        <v>23.930859999999999</v>
      </c>
      <c r="BV24" s="258">
        <v>24.766100000000002</v>
      </c>
    </row>
    <row r="25" spans="1:74" ht="11.15" customHeight="1" x14ac:dyDescent="0.25">
      <c r="A25" s="61" t="s">
        <v>523</v>
      </c>
      <c r="B25" s="147" t="s">
        <v>129</v>
      </c>
      <c r="C25" s="168">
        <v>27.39554219</v>
      </c>
      <c r="D25" s="168">
        <v>27.86663918</v>
      </c>
      <c r="E25" s="168">
        <v>26.265788229999998</v>
      </c>
      <c r="F25" s="168">
        <v>24.693081729999999</v>
      </c>
      <c r="G25" s="168">
        <v>27.007721</v>
      </c>
      <c r="H25" s="168">
        <v>33.049698329999998</v>
      </c>
      <c r="I25" s="168">
        <v>40.51428087</v>
      </c>
      <c r="J25" s="168">
        <v>41.262863709999998</v>
      </c>
      <c r="K25" s="168">
        <v>36.054762969999999</v>
      </c>
      <c r="L25" s="168">
        <v>30.244884970000001</v>
      </c>
      <c r="M25" s="168">
        <v>27.31139383</v>
      </c>
      <c r="N25" s="168">
        <v>29.432111389999999</v>
      </c>
      <c r="O25" s="168">
        <v>30.610675870000001</v>
      </c>
      <c r="P25" s="168">
        <v>30.79463621</v>
      </c>
      <c r="Q25" s="168">
        <v>28.734965769999999</v>
      </c>
      <c r="R25" s="168">
        <v>25.926789400000001</v>
      </c>
      <c r="S25" s="168">
        <v>27.003484740000001</v>
      </c>
      <c r="T25" s="168">
        <v>34.703374529999998</v>
      </c>
      <c r="U25" s="168">
        <v>43.412800740000002</v>
      </c>
      <c r="V25" s="168">
        <v>41.162834740000001</v>
      </c>
      <c r="W25" s="168">
        <v>33.863578269999998</v>
      </c>
      <c r="X25" s="168">
        <v>30.59008665</v>
      </c>
      <c r="Y25" s="168">
        <v>25.73531307</v>
      </c>
      <c r="Z25" s="168">
        <v>28.543452970000001</v>
      </c>
      <c r="AA25" s="168">
        <v>27.87178274</v>
      </c>
      <c r="AB25" s="168">
        <v>28.019485209999999</v>
      </c>
      <c r="AC25" s="168">
        <v>23.93483681</v>
      </c>
      <c r="AD25" s="168">
        <v>25.376018299999998</v>
      </c>
      <c r="AE25" s="168">
        <v>26.252197389999999</v>
      </c>
      <c r="AF25" s="168">
        <v>36.236205830000003</v>
      </c>
      <c r="AG25" s="168">
        <v>39.949802579999997</v>
      </c>
      <c r="AH25" s="168">
        <v>40.720301130000003</v>
      </c>
      <c r="AI25" s="168">
        <v>32.95772247</v>
      </c>
      <c r="AJ25" s="168">
        <v>30.292222580000001</v>
      </c>
      <c r="AK25" s="168">
        <v>28.944711399999999</v>
      </c>
      <c r="AL25" s="168">
        <v>28.353089579999999</v>
      </c>
      <c r="AM25" s="168">
        <v>30.619830193999999</v>
      </c>
      <c r="AN25" s="168">
        <v>28.714266893000001</v>
      </c>
      <c r="AO25" s="168">
        <v>25.059586934999999</v>
      </c>
      <c r="AP25" s="168">
        <v>24.769173866999999</v>
      </c>
      <c r="AQ25" s="168">
        <v>29.764089257999998</v>
      </c>
      <c r="AR25" s="168">
        <v>38.150888567000003</v>
      </c>
      <c r="AS25" s="168">
        <v>45.321610548000002</v>
      </c>
      <c r="AT25" s="168">
        <v>44.520791742</v>
      </c>
      <c r="AU25" s="168">
        <v>37.504625533000002</v>
      </c>
      <c r="AV25" s="168">
        <v>30.530118258000002</v>
      </c>
      <c r="AW25" s="168">
        <v>30.070234766999999</v>
      </c>
      <c r="AX25" s="168">
        <v>32.012982031999996</v>
      </c>
      <c r="AY25" s="168">
        <v>31.095298226000001</v>
      </c>
      <c r="AZ25" s="168">
        <v>31.083972213999999</v>
      </c>
      <c r="BA25" s="168">
        <v>29.999670902999998</v>
      </c>
      <c r="BB25" s="168">
        <v>28.9642321</v>
      </c>
      <c r="BC25" s="168">
        <v>32.152257548000001</v>
      </c>
      <c r="BD25" s="168">
        <v>39.089197333000001</v>
      </c>
      <c r="BE25" s="168">
        <v>47.461846581000003</v>
      </c>
      <c r="BF25" s="168">
        <v>47.177247968000003</v>
      </c>
      <c r="BG25" s="168">
        <v>39.43092</v>
      </c>
      <c r="BH25" s="168">
        <v>31.028009999999998</v>
      </c>
      <c r="BI25" s="258">
        <v>31.74813</v>
      </c>
      <c r="BJ25" s="258">
        <v>33.946269999999998</v>
      </c>
      <c r="BK25" s="258">
        <v>31.475460000000002</v>
      </c>
      <c r="BL25" s="258">
        <v>30.508459999999999</v>
      </c>
      <c r="BM25" s="258">
        <v>28.785029999999999</v>
      </c>
      <c r="BN25" s="258">
        <v>27.91169</v>
      </c>
      <c r="BO25" s="258">
        <v>31.98799</v>
      </c>
      <c r="BP25" s="258">
        <v>39.139719999999997</v>
      </c>
      <c r="BQ25" s="258">
        <v>46.730249999999998</v>
      </c>
      <c r="BR25" s="258">
        <v>45.187150000000003</v>
      </c>
      <c r="BS25" s="258">
        <v>38.654809999999998</v>
      </c>
      <c r="BT25" s="258">
        <v>31.435780000000001</v>
      </c>
      <c r="BU25" s="258">
        <v>30.737069999999999</v>
      </c>
      <c r="BV25" s="258">
        <v>33.533360000000002</v>
      </c>
    </row>
    <row r="26" spans="1:74" ht="11.15" customHeight="1" x14ac:dyDescent="0.25">
      <c r="A26" s="61" t="s">
        <v>521</v>
      </c>
      <c r="B26" s="147" t="s">
        <v>413</v>
      </c>
      <c r="C26" s="168">
        <v>4.7996774194</v>
      </c>
      <c r="D26" s="168">
        <v>4.8323571429000003</v>
      </c>
      <c r="E26" s="168">
        <v>4.8544838710000002</v>
      </c>
      <c r="F26" s="168">
        <v>4.8779666666999999</v>
      </c>
      <c r="G26" s="168">
        <v>4.9151935483999996</v>
      </c>
      <c r="H26" s="168">
        <v>4.9287666666999996</v>
      </c>
      <c r="I26" s="168">
        <v>4.9559677419000003</v>
      </c>
      <c r="J26" s="168">
        <v>5.0764516128999997</v>
      </c>
      <c r="K26" s="168">
        <v>5.0958666667000001</v>
      </c>
      <c r="L26" s="168">
        <v>5.1406129032000001</v>
      </c>
      <c r="M26" s="168">
        <v>5.2248999999999999</v>
      </c>
      <c r="N26" s="168">
        <v>5.2190322581000004</v>
      </c>
      <c r="O26" s="168">
        <v>5.2521612903000001</v>
      </c>
      <c r="P26" s="168">
        <v>5.1582068966000003</v>
      </c>
      <c r="Q26" s="168">
        <v>5.1465806452000002</v>
      </c>
      <c r="R26" s="168">
        <v>5.1250999999999998</v>
      </c>
      <c r="S26" s="168">
        <v>4.7449032257999999</v>
      </c>
      <c r="T26" s="168">
        <v>4.8766666667000003</v>
      </c>
      <c r="U26" s="168">
        <v>4.8801290323000002</v>
      </c>
      <c r="V26" s="168">
        <v>4.8814193548000002</v>
      </c>
      <c r="W26" s="168">
        <v>4.9268000000000001</v>
      </c>
      <c r="X26" s="168">
        <v>4.8448064516000002</v>
      </c>
      <c r="Y26" s="168">
        <v>4.9954666666999996</v>
      </c>
      <c r="Z26" s="168">
        <v>5.0263548386999997</v>
      </c>
      <c r="AA26" s="168">
        <v>4.9656451613000003</v>
      </c>
      <c r="AB26" s="168">
        <v>4.5977857142999996</v>
      </c>
      <c r="AC26" s="168">
        <v>5.0143870968000002</v>
      </c>
      <c r="AD26" s="168">
        <v>5.0536666666999999</v>
      </c>
      <c r="AE26" s="168">
        <v>5.0496129031999999</v>
      </c>
      <c r="AF26" s="168">
        <v>5.0315000000000003</v>
      </c>
      <c r="AG26" s="168">
        <v>5.0790645160999999</v>
      </c>
      <c r="AH26" s="168">
        <v>5.0940967741999996</v>
      </c>
      <c r="AI26" s="168">
        <v>5.1287000000000003</v>
      </c>
      <c r="AJ26" s="168">
        <v>5.2101290323000002</v>
      </c>
      <c r="AK26" s="168">
        <v>5.2689333332999997</v>
      </c>
      <c r="AL26" s="168">
        <v>5.3133225806000004</v>
      </c>
      <c r="AM26" s="168">
        <v>4.9836129032000001</v>
      </c>
      <c r="AN26" s="168">
        <v>4.9704642857000003</v>
      </c>
      <c r="AO26" s="168">
        <v>5.0562903225999998</v>
      </c>
      <c r="AP26" s="168">
        <v>5.0923333333</v>
      </c>
      <c r="AQ26" s="168">
        <v>5.1326774194000002</v>
      </c>
      <c r="AR26" s="168">
        <v>5.1450333332999998</v>
      </c>
      <c r="AS26" s="168">
        <v>5.1989677418999998</v>
      </c>
      <c r="AT26" s="168">
        <v>5.2256129032</v>
      </c>
      <c r="AU26" s="168">
        <v>5.3011666667000004</v>
      </c>
      <c r="AV26" s="168">
        <v>5.2954838710000001</v>
      </c>
      <c r="AW26" s="168">
        <v>5.2950666667000004</v>
      </c>
      <c r="AX26" s="168">
        <v>5.1917096773999996</v>
      </c>
      <c r="AY26" s="168">
        <v>5.2816774194000002</v>
      </c>
      <c r="AZ26" s="168">
        <v>5.2916071429000002</v>
      </c>
      <c r="BA26" s="168">
        <v>5.3527741935000002</v>
      </c>
      <c r="BB26" s="168">
        <v>5.3514666667000004</v>
      </c>
      <c r="BC26" s="168">
        <v>5.3912580644999997</v>
      </c>
      <c r="BD26" s="168">
        <v>5.3728666667000002</v>
      </c>
      <c r="BE26" s="168">
        <v>5.3837419354999998</v>
      </c>
      <c r="BF26" s="168">
        <v>5.4356129032</v>
      </c>
      <c r="BG26" s="168">
        <v>5.4470409999999996</v>
      </c>
      <c r="BH26" s="168">
        <v>5.4556789999999999</v>
      </c>
      <c r="BI26" s="258">
        <v>5.4699309999999999</v>
      </c>
      <c r="BJ26" s="258">
        <v>5.481878</v>
      </c>
      <c r="BK26" s="258">
        <v>5.4725739999999998</v>
      </c>
      <c r="BL26" s="258">
        <v>5.4695450000000001</v>
      </c>
      <c r="BM26" s="258">
        <v>5.4733710000000002</v>
      </c>
      <c r="BN26" s="258">
        <v>5.4856959999999999</v>
      </c>
      <c r="BO26" s="258">
        <v>5.4404919999999999</v>
      </c>
      <c r="BP26" s="258">
        <v>5.4418129999999998</v>
      </c>
      <c r="BQ26" s="258">
        <v>5.4440739999999996</v>
      </c>
      <c r="BR26" s="258">
        <v>5.4488969999999997</v>
      </c>
      <c r="BS26" s="258">
        <v>5.4612150000000002</v>
      </c>
      <c r="BT26" s="258">
        <v>5.484909</v>
      </c>
      <c r="BU26" s="258">
        <v>5.5116589999999999</v>
      </c>
      <c r="BV26" s="258">
        <v>5.5351179999999998</v>
      </c>
    </row>
    <row r="27" spans="1:74" ht="11.15" customHeight="1" x14ac:dyDescent="0.25">
      <c r="A27" s="61" t="s">
        <v>525</v>
      </c>
      <c r="B27" s="147" t="s">
        <v>786</v>
      </c>
      <c r="C27" s="168">
        <v>3.6702903226000001</v>
      </c>
      <c r="D27" s="168">
        <v>3.5776071428999998</v>
      </c>
      <c r="E27" s="168">
        <v>3.1120645160999998</v>
      </c>
      <c r="F27" s="168">
        <v>2.3922333333000001</v>
      </c>
      <c r="G27" s="168">
        <v>2.2204516128999998</v>
      </c>
      <c r="H27" s="168">
        <v>2.2827333332999999</v>
      </c>
      <c r="I27" s="168">
        <v>2.5102903226</v>
      </c>
      <c r="J27" s="168">
        <v>2.5509354839</v>
      </c>
      <c r="K27" s="168">
        <v>2.3775666666999999</v>
      </c>
      <c r="L27" s="168">
        <v>2.4059677419000001</v>
      </c>
      <c r="M27" s="168">
        <v>3.0417666667000001</v>
      </c>
      <c r="N27" s="168">
        <v>3.3715806451999999</v>
      </c>
      <c r="O27" s="168">
        <v>3.6158709676999998</v>
      </c>
      <c r="P27" s="168">
        <v>3.5576206896999998</v>
      </c>
      <c r="Q27" s="168">
        <v>2.9310322581000001</v>
      </c>
      <c r="R27" s="168">
        <v>2.4897999999999998</v>
      </c>
      <c r="S27" s="168">
        <v>2.2030645161</v>
      </c>
      <c r="T27" s="168">
        <v>2.3456000000000001</v>
      </c>
      <c r="U27" s="168">
        <v>2.6459999999999999</v>
      </c>
      <c r="V27" s="168">
        <v>2.5727096773999998</v>
      </c>
      <c r="W27" s="168">
        <v>2.3704666667000001</v>
      </c>
      <c r="X27" s="168">
        <v>2.4781612903000001</v>
      </c>
      <c r="Y27" s="168">
        <v>2.7101999999999999</v>
      </c>
      <c r="Z27" s="168">
        <v>3.4643548386999998</v>
      </c>
      <c r="AA27" s="168">
        <v>4.0324193548</v>
      </c>
      <c r="AB27" s="168">
        <v>4.1637142857000002</v>
      </c>
      <c r="AC27" s="168">
        <v>3.1494193548</v>
      </c>
      <c r="AD27" s="168">
        <v>2.7768000000000002</v>
      </c>
      <c r="AE27" s="168">
        <v>2.4842258065</v>
      </c>
      <c r="AF27" s="168">
        <v>2.7389000000000001</v>
      </c>
      <c r="AG27" s="168">
        <v>2.8648387096999999</v>
      </c>
      <c r="AH27" s="168">
        <v>2.8879032258000001</v>
      </c>
      <c r="AI27" s="168">
        <v>2.5991</v>
      </c>
      <c r="AJ27" s="168">
        <v>2.6590645160999999</v>
      </c>
      <c r="AK27" s="168">
        <v>3.3097333333000001</v>
      </c>
      <c r="AL27" s="168">
        <v>3.6042903225999998</v>
      </c>
      <c r="AM27" s="168">
        <v>4.423</v>
      </c>
      <c r="AN27" s="168">
        <v>4.1580714285999996</v>
      </c>
      <c r="AO27" s="168">
        <v>3.3747741935</v>
      </c>
      <c r="AP27" s="168">
        <v>2.9340666667000002</v>
      </c>
      <c r="AQ27" s="168">
        <v>2.6782258065</v>
      </c>
      <c r="AR27" s="168">
        <v>2.8740333332999999</v>
      </c>
      <c r="AS27" s="168">
        <v>3.1147419355000001</v>
      </c>
      <c r="AT27" s="168">
        <v>3.0834516128999998</v>
      </c>
      <c r="AU27" s="168">
        <v>2.8295333333000001</v>
      </c>
      <c r="AV27" s="168">
        <v>2.8290645160999999</v>
      </c>
      <c r="AW27" s="168">
        <v>3.4663666666999999</v>
      </c>
      <c r="AX27" s="168">
        <v>4.1350322580999999</v>
      </c>
      <c r="AY27" s="168">
        <v>3.9991290322999999</v>
      </c>
      <c r="AZ27" s="168">
        <v>3.9525000000000001</v>
      </c>
      <c r="BA27" s="168">
        <v>3.645</v>
      </c>
      <c r="BB27" s="168">
        <v>3.0305666667</v>
      </c>
      <c r="BC27" s="168">
        <v>2.8055483871</v>
      </c>
      <c r="BD27" s="168">
        <v>2.9489333332999998</v>
      </c>
      <c r="BE27" s="168">
        <v>3.2282903225999999</v>
      </c>
      <c r="BF27" s="168">
        <v>3.2378064516</v>
      </c>
      <c r="BG27" s="168">
        <v>2.9622449999999998</v>
      </c>
      <c r="BH27" s="168">
        <v>2.8958840000000001</v>
      </c>
      <c r="BI27" s="258">
        <v>3.5093299999999998</v>
      </c>
      <c r="BJ27" s="258">
        <v>4.1253679999999999</v>
      </c>
      <c r="BK27" s="258">
        <v>4.268427</v>
      </c>
      <c r="BL27" s="258">
        <v>4.0521250000000002</v>
      </c>
      <c r="BM27" s="258">
        <v>3.4952890000000001</v>
      </c>
      <c r="BN27" s="258">
        <v>2.949751</v>
      </c>
      <c r="BO27" s="258">
        <v>2.7697379999999998</v>
      </c>
      <c r="BP27" s="258">
        <v>2.932102</v>
      </c>
      <c r="BQ27" s="258">
        <v>3.1960480000000002</v>
      </c>
      <c r="BR27" s="258">
        <v>3.1437620000000002</v>
      </c>
      <c r="BS27" s="258">
        <v>2.9403929999999998</v>
      </c>
      <c r="BT27" s="258">
        <v>2.8937870000000001</v>
      </c>
      <c r="BU27" s="258">
        <v>3.4516209999999998</v>
      </c>
      <c r="BV27" s="258">
        <v>4.0975339999999996</v>
      </c>
    </row>
    <row r="28" spans="1:74" ht="11.15" customHeight="1" x14ac:dyDescent="0.25">
      <c r="A28" s="61" t="s">
        <v>533</v>
      </c>
      <c r="B28" s="147" t="s">
        <v>414</v>
      </c>
      <c r="C28" s="168">
        <v>0.14564516128999999</v>
      </c>
      <c r="D28" s="168">
        <v>0.14564285714</v>
      </c>
      <c r="E28" s="168">
        <v>0.14564516128999999</v>
      </c>
      <c r="F28" s="168">
        <v>0.14563333333</v>
      </c>
      <c r="G28" s="168">
        <v>0.14564516128999999</v>
      </c>
      <c r="H28" s="168">
        <v>0.14563333333</v>
      </c>
      <c r="I28" s="168">
        <v>0.14564516128999999</v>
      </c>
      <c r="J28" s="168">
        <v>0.14564516128999999</v>
      </c>
      <c r="K28" s="168">
        <v>0.14563333333</v>
      </c>
      <c r="L28" s="168">
        <v>0.14564516128999999</v>
      </c>
      <c r="M28" s="168">
        <v>0.14563333333</v>
      </c>
      <c r="N28" s="168">
        <v>0.14564516128999999</v>
      </c>
      <c r="O28" s="168">
        <v>0.13425806452</v>
      </c>
      <c r="P28" s="168">
        <v>0.13424137930999999</v>
      </c>
      <c r="Q28" s="168">
        <v>0.13425806452</v>
      </c>
      <c r="R28" s="168">
        <v>0.13423333333000001</v>
      </c>
      <c r="S28" s="168">
        <v>0.13425806452</v>
      </c>
      <c r="T28" s="168">
        <v>0.13423333333000001</v>
      </c>
      <c r="U28" s="168">
        <v>0.13425806452</v>
      </c>
      <c r="V28" s="168">
        <v>0.13425806452</v>
      </c>
      <c r="W28" s="168">
        <v>0.13423333333000001</v>
      </c>
      <c r="X28" s="168">
        <v>0.13425806452</v>
      </c>
      <c r="Y28" s="168">
        <v>0.13423333333000001</v>
      </c>
      <c r="Z28" s="168">
        <v>0.13425806452</v>
      </c>
      <c r="AA28" s="168">
        <v>0.14929032258</v>
      </c>
      <c r="AB28" s="168">
        <v>0.14928571429000001</v>
      </c>
      <c r="AC28" s="168">
        <v>0.14929032258</v>
      </c>
      <c r="AD28" s="168">
        <v>0.14929999999999999</v>
      </c>
      <c r="AE28" s="168">
        <v>0.14929032258</v>
      </c>
      <c r="AF28" s="168">
        <v>0.14929999999999999</v>
      </c>
      <c r="AG28" s="168">
        <v>0.14929032258</v>
      </c>
      <c r="AH28" s="168">
        <v>0.14929032258</v>
      </c>
      <c r="AI28" s="168">
        <v>0.14929999999999999</v>
      </c>
      <c r="AJ28" s="168">
        <v>0.14929032258</v>
      </c>
      <c r="AK28" s="168">
        <v>0.14929999999999999</v>
      </c>
      <c r="AL28" s="168">
        <v>0.14929032258</v>
      </c>
      <c r="AM28" s="168">
        <v>0.17225806452</v>
      </c>
      <c r="AN28" s="168">
        <v>0.17224999999999999</v>
      </c>
      <c r="AO28" s="168">
        <v>0.17225806452</v>
      </c>
      <c r="AP28" s="168">
        <v>0.17223333332999999</v>
      </c>
      <c r="AQ28" s="168">
        <v>0.17225806452</v>
      </c>
      <c r="AR28" s="168">
        <v>0.17223333332999999</v>
      </c>
      <c r="AS28" s="168">
        <v>0.17225806452</v>
      </c>
      <c r="AT28" s="168">
        <v>0.17225806452</v>
      </c>
      <c r="AU28" s="168">
        <v>0.17223333332999999</v>
      </c>
      <c r="AV28" s="168">
        <v>0.17225806452</v>
      </c>
      <c r="AW28" s="168">
        <v>0.17223333332999999</v>
      </c>
      <c r="AX28" s="168">
        <v>0.17225806452</v>
      </c>
      <c r="AY28" s="168">
        <v>0.18325806452000001</v>
      </c>
      <c r="AZ28" s="168">
        <v>0.18325</v>
      </c>
      <c r="BA28" s="168">
        <v>0.18325806452000001</v>
      </c>
      <c r="BB28" s="168">
        <v>0.18323333333</v>
      </c>
      <c r="BC28" s="168">
        <v>0.18325806452000001</v>
      </c>
      <c r="BD28" s="168">
        <v>0.18323333333</v>
      </c>
      <c r="BE28" s="168">
        <v>0.18325806452000001</v>
      </c>
      <c r="BF28" s="168">
        <v>0.18325806452000001</v>
      </c>
      <c r="BG28" s="168">
        <v>0.18325810000000001</v>
      </c>
      <c r="BH28" s="168">
        <v>0.18325810000000001</v>
      </c>
      <c r="BI28" s="258">
        <v>0.18325810000000001</v>
      </c>
      <c r="BJ28" s="258">
        <v>0.18325810000000001</v>
      </c>
      <c r="BK28" s="258">
        <v>0.19925809999999999</v>
      </c>
      <c r="BL28" s="258">
        <v>0.19925809999999999</v>
      </c>
      <c r="BM28" s="258">
        <v>0.19925809999999999</v>
      </c>
      <c r="BN28" s="258">
        <v>0.19925809999999999</v>
      </c>
      <c r="BO28" s="258">
        <v>0.19925809999999999</v>
      </c>
      <c r="BP28" s="258">
        <v>0.19925809999999999</v>
      </c>
      <c r="BQ28" s="258">
        <v>0.19925809999999999</v>
      </c>
      <c r="BR28" s="258">
        <v>0.19925809999999999</v>
      </c>
      <c r="BS28" s="258">
        <v>0.19925809999999999</v>
      </c>
      <c r="BT28" s="258">
        <v>0.19925809999999999</v>
      </c>
      <c r="BU28" s="258">
        <v>0.19925809999999999</v>
      </c>
      <c r="BV28" s="258">
        <v>0.19925809999999999</v>
      </c>
    </row>
    <row r="29" spans="1:74" ht="11.15" customHeight="1" x14ac:dyDescent="0.25">
      <c r="A29" s="61" t="s">
        <v>524</v>
      </c>
      <c r="B29" s="147" t="s">
        <v>758</v>
      </c>
      <c r="C29" s="168">
        <v>110.46132258</v>
      </c>
      <c r="D29" s="168">
        <v>107.82567856999999</v>
      </c>
      <c r="E29" s="168">
        <v>94.445516128999998</v>
      </c>
      <c r="F29" s="168">
        <v>73.746166666999997</v>
      </c>
      <c r="G29" s="168">
        <v>68.838225805999997</v>
      </c>
      <c r="H29" s="168">
        <v>70.644666666999996</v>
      </c>
      <c r="I29" s="168">
        <v>77.222709676999997</v>
      </c>
      <c r="J29" s="168">
        <v>78.513677419000004</v>
      </c>
      <c r="K29" s="168">
        <v>73.541733332999996</v>
      </c>
      <c r="L29" s="168">
        <v>74.404645161000005</v>
      </c>
      <c r="M29" s="168">
        <v>92.791799999999995</v>
      </c>
      <c r="N29" s="168">
        <v>102.28116129</v>
      </c>
      <c r="O29" s="168">
        <v>107.33048386999999</v>
      </c>
      <c r="P29" s="168">
        <v>105.59651724</v>
      </c>
      <c r="Q29" s="168">
        <v>87.919419355000002</v>
      </c>
      <c r="R29" s="168">
        <v>75.452299999999994</v>
      </c>
      <c r="S29" s="168">
        <v>66.989387097000005</v>
      </c>
      <c r="T29" s="168">
        <v>71.140766666999994</v>
      </c>
      <c r="U29" s="168">
        <v>79.622548386999995</v>
      </c>
      <c r="V29" s="168">
        <v>77.557483871000002</v>
      </c>
      <c r="W29" s="168">
        <v>71.898266667000001</v>
      </c>
      <c r="X29" s="168">
        <v>74.855000000000004</v>
      </c>
      <c r="Y29" s="168">
        <v>81.551533332999995</v>
      </c>
      <c r="Z29" s="168">
        <v>102.8436129</v>
      </c>
      <c r="AA29" s="168">
        <v>107.58770968</v>
      </c>
      <c r="AB29" s="168">
        <v>110.56132143000001</v>
      </c>
      <c r="AC29" s="168">
        <v>85.164580645000001</v>
      </c>
      <c r="AD29" s="168">
        <v>75.720699999999994</v>
      </c>
      <c r="AE29" s="168">
        <v>68.271612903000005</v>
      </c>
      <c r="AF29" s="168">
        <v>74.734366667000003</v>
      </c>
      <c r="AG29" s="168">
        <v>77.986774194000006</v>
      </c>
      <c r="AH29" s="168">
        <v>78.589225806000002</v>
      </c>
      <c r="AI29" s="168">
        <v>71.273700000000005</v>
      </c>
      <c r="AJ29" s="168">
        <v>72.881516129000005</v>
      </c>
      <c r="AK29" s="168">
        <v>89.499233333000006</v>
      </c>
      <c r="AL29" s="168">
        <v>97.039387097000002</v>
      </c>
      <c r="AM29" s="168">
        <v>115.51808826</v>
      </c>
      <c r="AN29" s="168">
        <v>108.86812404</v>
      </c>
      <c r="AO29" s="168">
        <v>89.612393386999997</v>
      </c>
      <c r="AP29" s="168">
        <v>78.498240533000001</v>
      </c>
      <c r="AQ29" s="168">
        <v>72.207476354999997</v>
      </c>
      <c r="AR29" s="168">
        <v>77.174321899999995</v>
      </c>
      <c r="AS29" s="168">
        <v>83.470965387000007</v>
      </c>
      <c r="AT29" s="168">
        <v>82.710985289999996</v>
      </c>
      <c r="AU29" s="168">
        <v>76.374992199999994</v>
      </c>
      <c r="AV29" s="168">
        <v>76.138311806000004</v>
      </c>
      <c r="AW29" s="168">
        <v>92.192368099999996</v>
      </c>
      <c r="AX29" s="168">
        <v>108.86262719</v>
      </c>
      <c r="AY29" s="168">
        <v>106.54687887</v>
      </c>
      <c r="AZ29" s="168">
        <v>105.30490079</v>
      </c>
      <c r="BA29" s="168">
        <v>97.115090257999995</v>
      </c>
      <c r="BB29" s="168">
        <v>80.751098767000002</v>
      </c>
      <c r="BC29" s="168">
        <v>74.758128515999999</v>
      </c>
      <c r="BD29" s="168">
        <v>78.577097332999998</v>
      </c>
      <c r="BE29" s="168">
        <v>86.016749806000007</v>
      </c>
      <c r="BF29" s="168">
        <v>86.270764096999997</v>
      </c>
      <c r="BG29" s="168">
        <v>79.224340100000006</v>
      </c>
      <c r="BH29" s="168">
        <v>77.362903099999997</v>
      </c>
      <c r="BI29" s="258">
        <v>93.043189999999996</v>
      </c>
      <c r="BJ29" s="258">
        <v>108.74979999999999</v>
      </c>
      <c r="BK29" s="258">
        <v>112.4817</v>
      </c>
      <c r="BL29" s="258">
        <v>106.9213</v>
      </c>
      <c r="BM29" s="258">
        <v>92.732519999999994</v>
      </c>
      <c r="BN29" s="258">
        <v>78.90692</v>
      </c>
      <c r="BO29" s="258">
        <v>74.320179999999993</v>
      </c>
      <c r="BP29" s="258">
        <v>78.514229999999998</v>
      </c>
      <c r="BQ29" s="258">
        <v>85.265159999999995</v>
      </c>
      <c r="BR29" s="258">
        <v>83.781350000000003</v>
      </c>
      <c r="BS29" s="258">
        <v>78.608149999999995</v>
      </c>
      <c r="BT29" s="258">
        <v>77.265180000000001</v>
      </c>
      <c r="BU29" s="258">
        <v>91.514809999999997</v>
      </c>
      <c r="BV29" s="258">
        <v>107.87860000000001</v>
      </c>
    </row>
    <row r="30" spans="1:74" ht="11.15" customHeight="1" x14ac:dyDescent="0.25">
      <c r="A30" s="61"/>
      <c r="B30" s="147"/>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258"/>
      <c r="BJ30" s="168"/>
      <c r="BK30" s="168"/>
      <c r="BL30" s="168"/>
      <c r="BM30" s="168"/>
      <c r="BN30" s="168"/>
      <c r="BO30" s="168"/>
      <c r="BP30" s="168"/>
      <c r="BQ30" s="168"/>
      <c r="BR30" s="168"/>
      <c r="BS30" s="168"/>
      <c r="BT30" s="168"/>
      <c r="BU30" s="168"/>
      <c r="BV30" s="168"/>
    </row>
    <row r="31" spans="1:74" ht="11.15" customHeight="1" x14ac:dyDescent="0.25">
      <c r="A31" s="56"/>
      <c r="B31" s="62" t="s">
        <v>757</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286"/>
      <c r="BJ31" s="286"/>
      <c r="BK31" s="286"/>
      <c r="BL31" s="286"/>
      <c r="BM31" s="286"/>
      <c r="BN31" s="286"/>
      <c r="BO31" s="286"/>
      <c r="BP31" s="286"/>
      <c r="BQ31" s="286"/>
      <c r="BR31" s="286"/>
      <c r="BS31" s="286"/>
      <c r="BT31" s="286"/>
      <c r="BU31" s="286"/>
      <c r="BV31" s="286"/>
    </row>
    <row r="32" spans="1:74" ht="11.15" customHeight="1" x14ac:dyDescent="0.25">
      <c r="A32" s="61" t="s">
        <v>517</v>
      </c>
      <c r="B32" s="147" t="s">
        <v>415</v>
      </c>
      <c r="C32" s="190">
        <v>1993.9960000000001</v>
      </c>
      <c r="D32" s="190">
        <v>1426.21</v>
      </c>
      <c r="E32" s="190">
        <v>1184.8900000000001</v>
      </c>
      <c r="F32" s="190">
        <v>1559.4010000000001</v>
      </c>
      <c r="G32" s="190">
        <v>2031.0309999999999</v>
      </c>
      <c r="H32" s="190">
        <v>2460.748</v>
      </c>
      <c r="I32" s="190">
        <v>2714.1959999999999</v>
      </c>
      <c r="J32" s="190">
        <v>2997.81</v>
      </c>
      <c r="K32" s="190">
        <v>3414.9389999999999</v>
      </c>
      <c r="L32" s="190">
        <v>3762.0430000000001</v>
      </c>
      <c r="M32" s="190">
        <v>3610.029</v>
      </c>
      <c r="N32" s="190">
        <v>3188.2429999999999</v>
      </c>
      <c r="O32" s="190">
        <v>2616.1750000000002</v>
      </c>
      <c r="P32" s="190">
        <v>2080.8829999999998</v>
      </c>
      <c r="Q32" s="190">
        <v>2029.3589999999999</v>
      </c>
      <c r="R32" s="190">
        <v>2332.4929999999999</v>
      </c>
      <c r="S32" s="190">
        <v>2777.5839999999998</v>
      </c>
      <c r="T32" s="190">
        <v>3133.0949999999998</v>
      </c>
      <c r="U32" s="190">
        <v>3293.549</v>
      </c>
      <c r="V32" s="190">
        <v>3522.2159999999999</v>
      </c>
      <c r="W32" s="190">
        <v>3839.8359999999998</v>
      </c>
      <c r="X32" s="190">
        <v>3928.5030000000002</v>
      </c>
      <c r="Y32" s="190">
        <v>3931.616</v>
      </c>
      <c r="Z32" s="190">
        <v>3340.9810000000002</v>
      </c>
      <c r="AA32" s="190">
        <v>2634.9670000000001</v>
      </c>
      <c r="AB32" s="190">
        <v>1859.2180000000001</v>
      </c>
      <c r="AC32" s="190">
        <v>1801.2249999999999</v>
      </c>
      <c r="AD32" s="190">
        <v>1975.0329999999999</v>
      </c>
      <c r="AE32" s="190">
        <v>2389.8910000000001</v>
      </c>
      <c r="AF32" s="190">
        <v>2585.1260000000002</v>
      </c>
      <c r="AG32" s="190">
        <v>2754.7139999999999</v>
      </c>
      <c r="AH32" s="190">
        <v>2917.268</v>
      </c>
      <c r="AI32" s="190">
        <v>3305.982</v>
      </c>
      <c r="AJ32" s="190">
        <v>3665.3850000000002</v>
      </c>
      <c r="AK32" s="190">
        <v>3532.7750000000001</v>
      </c>
      <c r="AL32" s="190">
        <v>3209.982</v>
      </c>
      <c r="AM32" s="190">
        <v>2215.9409999999998</v>
      </c>
      <c r="AN32" s="190">
        <v>1562.018</v>
      </c>
      <c r="AO32" s="190">
        <v>1401.4649999999999</v>
      </c>
      <c r="AP32" s="190">
        <v>1611.7650000000001</v>
      </c>
      <c r="AQ32" s="190">
        <v>2001.915</v>
      </c>
      <c r="AR32" s="190">
        <v>2325.3209999999999</v>
      </c>
      <c r="AS32" s="190">
        <v>2505.1219999999998</v>
      </c>
      <c r="AT32" s="190">
        <v>2709.422</v>
      </c>
      <c r="AU32" s="190">
        <v>3145.643</v>
      </c>
      <c r="AV32" s="190">
        <v>3569.384</v>
      </c>
      <c r="AW32" s="190">
        <v>3501.05</v>
      </c>
      <c r="AX32" s="190">
        <v>2925.38</v>
      </c>
      <c r="AY32" s="190">
        <v>2469.5819999999999</v>
      </c>
      <c r="AZ32" s="190">
        <v>2071.9119999999998</v>
      </c>
      <c r="BA32" s="190">
        <v>1849.635</v>
      </c>
      <c r="BB32" s="190">
        <v>2115.8000000000002</v>
      </c>
      <c r="BC32" s="190">
        <v>2555.6759999999999</v>
      </c>
      <c r="BD32" s="190">
        <v>2899.9059999999999</v>
      </c>
      <c r="BE32" s="190">
        <v>3033.0619999999999</v>
      </c>
      <c r="BF32" s="190">
        <v>3167.9650000000001</v>
      </c>
      <c r="BG32" s="190">
        <v>3492.9430000000002</v>
      </c>
      <c r="BH32" s="190">
        <v>3835.4160000000002</v>
      </c>
      <c r="BI32" s="242">
        <v>3737.9180000000001</v>
      </c>
      <c r="BJ32" s="242">
        <v>3260.2579999999998</v>
      </c>
      <c r="BK32" s="242">
        <v>2593.5129999999999</v>
      </c>
      <c r="BL32" s="242">
        <v>2104.7919999999999</v>
      </c>
      <c r="BM32" s="242">
        <v>1993.769</v>
      </c>
      <c r="BN32" s="242">
        <v>2319.16</v>
      </c>
      <c r="BO32" s="242">
        <v>2777.8090000000002</v>
      </c>
      <c r="BP32" s="242">
        <v>3104.41</v>
      </c>
      <c r="BQ32" s="242">
        <v>3249.9670000000001</v>
      </c>
      <c r="BR32" s="242">
        <v>3377.44</v>
      </c>
      <c r="BS32" s="242">
        <v>3703.0459999999998</v>
      </c>
      <c r="BT32" s="242">
        <v>4010.6480000000001</v>
      </c>
      <c r="BU32" s="242">
        <v>3953.3049999999998</v>
      </c>
      <c r="BV32" s="242">
        <v>3448.7080000000001</v>
      </c>
    </row>
    <row r="33" spans="1:74" ht="11.15" customHeight="1" x14ac:dyDescent="0.25">
      <c r="A33" s="468" t="s">
        <v>953</v>
      </c>
      <c r="B33" s="469" t="s">
        <v>958</v>
      </c>
      <c r="C33" s="190">
        <v>467.721</v>
      </c>
      <c r="D33" s="190">
        <v>311.51100000000002</v>
      </c>
      <c r="E33" s="190">
        <v>216.22300000000001</v>
      </c>
      <c r="F33" s="190">
        <v>294.22199999999998</v>
      </c>
      <c r="G33" s="190">
        <v>418.642</v>
      </c>
      <c r="H33" s="190">
        <v>537.44399999999996</v>
      </c>
      <c r="I33" s="190">
        <v>611.43700000000001</v>
      </c>
      <c r="J33" s="190">
        <v>724.87400000000002</v>
      </c>
      <c r="K33" s="190">
        <v>844.64700000000005</v>
      </c>
      <c r="L33" s="190">
        <v>932.38099999999997</v>
      </c>
      <c r="M33" s="190">
        <v>885.82100000000003</v>
      </c>
      <c r="N33" s="190">
        <v>763.80600000000004</v>
      </c>
      <c r="O33" s="190">
        <v>591.51300000000003</v>
      </c>
      <c r="P33" s="190">
        <v>437.649</v>
      </c>
      <c r="Q33" s="190">
        <v>385.30200000000002</v>
      </c>
      <c r="R33" s="190">
        <v>427.642</v>
      </c>
      <c r="S33" s="190">
        <v>553.024</v>
      </c>
      <c r="T33" s="190">
        <v>654.83199999999999</v>
      </c>
      <c r="U33" s="190">
        <v>721.28499999999997</v>
      </c>
      <c r="V33" s="190">
        <v>803.30200000000002</v>
      </c>
      <c r="W33" s="190">
        <v>889.8</v>
      </c>
      <c r="X33" s="190">
        <v>943.726</v>
      </c>
      <c r="Y33" s="190">
        <v>929.1</v>
      </c>
      <c r="Z33" s="190">
        <v>762.65899999999999</v>
      </c>
      <c r="AA33" s="190">
        <v>557.01900000000001</v>
      </c>
      <c r="AB33" s="190">
        <v>377.28300000000002</v>
      </c>
      <c r="AC33" s="190">
        <v>312.65199999999999</v>
      </c>
      <c r="AD33" s="190">
        <v>333.59699999999998</v>
      </c>
      <c r="AE33" s="190">
        <v>425.51</v>
      </c>
      <c r="AF33" s="190">
        <v>514.76300000000003</v>
      </c>
      <c r="AG33" s="190">
        <v>604.83100000000002</v>
      </c>
      <c r="AH33" s="190">
        <v>688.31500000000005</v>
      </c>
      <c r="AI33" s="190">
        <v>804.37800000000004</v>
      </c>
      <c r="AJ33" s="190">
        <v>904.35299999999995</v>
      </c>
      <c r="AK33" s="190">
        <v>841.98699999999997</v>
      </c>
      <c r="AL33" s="190">
        <v>765.726</v>
      </c>
      <c r="AM33" s="190">
        <v>503.01</v>
      </c>
      <c r="AN33" s="190">
        <v>331.68299999999999</v>
      </c>
      <c r="AO33" s="190">
        <v>242.15100000000001</v>
      </c>
      <c r="AP33" s="190">
        <v>259.29899999999998</v>
      </c>
      <c r="AQ33" s="190">
        <v>370.637</v>
      </c>
      <c r="AR33" s="190">
        <v>481.84500000000003</v>
      </c>
      <c r="AS33" s="190">
        <v>557.35299999999995</v>
      </c>
      <c r="AT33" s="190">
        <v>629.06200000000001</v>
      </c>
      <c r="AU33" s="190">
        <v>759.00300000000004</v>
      </c>
      <c r="AV33" s="190">
        <v>857.32299999999998</v>
      </c>
      <c r="AW33" s="190">
        <v>841.90499999999997</v>
      </c>
      <c r="AX33" s="190">
        <v>698.23500000000001</v>
      </c>
      <c r="AY33" s="190">
        <v>547.44799999999998</v>
      </c>
      <c r="AZ33" s="190">
        <v>422.834</v>
      </c>
      <c r="BA33" s="190">
        <v>334.17899999999997</v>
      </c>
      <c r="BB33" s="190">
        <v>418.238</v>
      </c>
      <c r="BC33" s="190">
        <v>551.75</v>
      </c>
      <c r="BD33" s="190">
        <v>646.41</v>
      </c>
      <c r="BE33" s="190">
        <v>692.00599999999997</v>
      </c>
      <c r="BF33" s="190">
        <v>764.74699999999996</v>
      </c>
      <c r="BG33" s="190">
        <v>850.85714285999995</v>
      </c>
      <c r="BH33" s="190">
        <v>929.57142856999997</v>
      </c>
      <c r="BI33" s="242">
        <v>902.60799999999995</v>
      </c>
      <c r="BJ33" s="242">
        <v>786.18669999999997</v>
      </c>
      <c r="BK33" s="242">
        <v>602.37429999999995</v>
      </c>
      <c r="BL33" s="242">
        <v>452.61540000000002</v>
      </c>
      <c r="BM33" s="242">
        <v>386.90620000000001</v>
      </c>
      <c r="BN33" s="242">
        <v>455.32119999999998</v>
      </c>
      <c r="BO33" s="242">
        <v>587.39030000000002</v>
      </c>
      <c r="BP33" s="242">
        <v>687.26689999999996</v>
      </c>
      <c r="BQ33" s="242">
        <v>749.03309999999999</v>
      </c>
      <c r="BR33" s="242">
        <v>789.05780000000004</v>
      </c>
      <c r="BS33" s="242">
        <v>872.99220000000003</v>
      </c>
      <c r="BT33" s="242">
        <v>950.49680000000001</v>
      </c>
      <c r="BU33" s="242">
        <v>925.58159999999998</v>
      </c>
      <c r="BV33" s="242">
        <v>799.40099999999995</v>
      </c>
    </row>
    <row r="34" spans="1:74" ht="11.15" customHeight="1" x14ac:dyDescent="0.25">
      <c r="A34" s="468" t="s">
        <v>954</v>
      </c>
      <c r="B34" s="469" t="s">
        <v>959</v>
      </c>
      <c r="C34" s="190">
        <v>521.36400000000003</v>
      </c>
      <c r="D34" s="190">
        <v>337.01499999999999</v>
      </c>
      <c r="E34" s="190">
        <v>241.81299999999999</v>
      </c>
      <c r="F34" s="190">
        <v>305.166</v>
      </c>
      <c r="G34" s="190">
        <v>439.20800000000003</v>
      </c>
      <c r="H34" s="190">
        <v>579.34699999999998</v>
      </c>
      <c r="I34" s="190">
        <v>696.24599999999998</v>
      </c>
      <c r="J34" s="190">
        <v>834.22900000000004</v>
      </c>
      <c r="K34" s="190">
        <v>990.12099999999998</v>
      </c>
      <c r="L34" s="190">
        <v>1102.942</v>
      </c>
      <c r="M34" s="190">
        <v>1029.8109999999999</v>
      </c>
      <c r="N34" s="190">
        <v>884.81100000000004</v>
      </c>
      <c r="O34" s="190">
        <v>717.08199999999999</v>
      </c>
      <c r="P34" s="190">
        <v>541.07500000000005</v>
      </c>
      <c r="Q34" s="190">
        <v>471.33600000000001</v>
      </c>
      <c r="R34" s="190">
        <v>523.28800000000001</v>
      </c>
      <c r="S34" s="190">
        <v>640.524</v>
      </c>
      <c r="T34" s="190">
        <v>746.98599999999999</v>
      </c>
      <c r="U34" s="190">
        <v>827.11599999999999</v>
      </c>
      <c r="V34" s="190">
        <v>934.70100000000002</v>
      </c>
      <c r="W34" s="190">
        <v>1052.6420000000001</v>
      </c>
      <c r="X34" s="190">
        <v>1113.2</v>
      </c>
      <c r="Y34" s="190">
        <v>1107.643</v>
      </c>
      <c r="Z34" s="190">
        <v>917.51599999999996</v>
      </c>
      <c r="AA34" s="190">
        <v>692.38099999999997</v>
      </c>
      <c r="AB34" s="190">
        <v>453.46300000000002</v>
      </c>
      <c r="AC34" s="190">
        <v>395.23099999999999</v>
      </c>
      <c r="AD34" s="190">
        <v>437.99299999999999</v>
      </c>
      <c r="AE34" s="190">
        <v>531.67999999999995</v>
      </c>
      <c r="AF34" s="190">
        <v>629.53800000000001</v>
      </c>
      <c r="AG34" s="190">
        <v>720.101</v>
      </c>
      <c r="AH34" s="190">
        <v>827.45600000000002</v>
      </c>
      <c r="AI34" s="190">
        <v>965.71500000000003</v>
      </c>
      <c r="AJ34" s="190">
        <v>1075.3610000000001</v>
      </c>
      <c r="AK34" s="190">
        <v>1022.811</v>
      </c>
      <c r="AL34" s="190">
        <v>886.6</v>
      </c>
      <c r="AM34" s="190">
        <v>574.95299999999997</v>
      </c>
      <c r="AN34" s="190">
        <v>372.28699999999998</v>
      </c>
      <c r="AO34" s="190">
        <v>296.10599999999999</v>
      </c>
      <c r="AP34" s="190">
        <v>330.20800000000003</v>
      </c>
      <c r="AQ34" s="190">
        <v>444.25799999999998</v>
      </c>
      <c r="AR34" s="190">
        <v>557.01099999999997</v>
      </c>
      <c r="AS34" s="190">
        <v>648.32299999999998</v>
      </c>
      <c r="AT34" s="190">
        <v>767.01400000000001</v>
      </c>
      <c r="AU34" s="190">
        <v>916.58699999999999</v>
      </c>
      <c r="AV34" s="190">
        <v>1053.441</v>
      </c>
      <c r="AW34" s="190">
        <v>1030.375</v>
      </c>
      <c r="AX34" s="190">
        <v>831.31100000000004</v>
      </c>
      <c r="AY34" s="190">
        <v>660.15</v>
      </c>
      <c r="AZ34" s="190">
        <v>518.22699999999998</v>
      </c>
      <c r="BA34" s="190">
        <v>416.673</v>
      </c>
      <c r="BB34" s="190">
        <v>485.03300000000002</v>
      </c>
      <c r="BC34" s="190">
        <v>595.16899999999998</v>
      </c>
      <c r="BD34" s="190">
        <v>700.62599999999998</v>
      </c>
      <c r="BE34" s="190">
        <v>778.71500000000003</v>
      </c>
      <c r="BF34" s="190">
        <v>870.60199999999998</v>
      </c>
      <c r="BG34" s="190">
        <v>995.28571428999999</v>
      </c>
      <c r="BH34" s="190">
        <v>1108</v>
      </c>
      <c r="BI34" s="242">
        <v>1074.5889999999999</v>
      </c>
      <c r="BJ34" s="242">
        <v>900.24659999999994</v>
      </c>
      <c r="BK34" s="242">
        <v>675.98069999999996</v>
      </c>
      <c r="BL34" s="242">
        <v>514.33789999999999</v>
      </c>
      <c r="BM34" s="242">
        <v>439.38319999999999</v>
      </c>
      <c r="BN34" s="242">
        <v>501.3766</v>
      </c>
      <c r="BO34" s="242">
        <v>626.51919999999996</v>
      </c>
      <c r="BP34" s="242">
        <v>734.92669999999998</v>
      </c>
      <c r="BQ34" s="242">
        <v>809.88850000000002</v>
      </c>
      <c r="BR34" s="242">
        <v>897.49059999999997</v>
      </c>
      <c r="BS34" s="242">
        <v>1017.259</v>
      </c>
      <c r="BT34" s="242">
        <v>1127.183</v>
      </c>
      <c r="BU34" s="242">
        <v>1106.2460000000001</v>
      </c>
      <c r="BV34" s="242">
        <v>920.55880000000002</v>
      </c>
    </row>
    <row r="35" spans="1:74" ht="11.15" customHeight="1" x14ac:dyDescent="0.25">
      <c r="A35" s="468" t="s">
        <v>955</v>
      </c>
      <c r="B35" s="469" t="s">
        <v>960</v>
      </c>
      <c r="C35" s="190">
        <v>696.52300000000002</v>
      </c>
      <c r="D35" s="190">
        <v>562.56100000000004</v>
      </c>
      <c r="E35" s="190">
        <v>519.04499999999996</v>
      </c>
      <c r="F35" s="190">
        <v>695.03499999999997</v>
      </c>
      <c r="G35" s="190">
        <v>825.66899999999998</v>
      </c>
      <c r="H35" s="190">
        <v>917.25599999999997</v>
      </c>
      <c r="I35" s="190">
        <v>941.72699999999998</v>
      </c>
      <c r="J35" s="190">
        <v>948.79399999999998</v>
      </c>
      <c r="K35" s="190">
        <v>1049.0540000000001</v>
      </c>
      <c r="L35" s="190">
        <v>1191.8009999999999</v>
      </c>
      <c r="M35" s="190">
        <v>1180.4459999999999</v>
      </c>
      <c r="N35" s="190">
        <v>1094.683</v>
      </c>
      <c r="O35" s="190">
        <v>934.55100000000004</v>
      </c>
      <c r="P35" s="190">
        <v>777.98900000000003</v>
      </c>
      <c r="Q35" s="190">
        <v>856.99599999999998</v>
      </c>
      <c r="R35" s="190">
        <v>1021.981</v>
      </c>
      <c r="S35" s="190">
        <v>1140.3</v>
      </c>
      <c r="T35" s="190">
        <v>1221.2280000000001</v>
      </c>
      <c r="U35" s="190">
        <v>1206.979</v>
      </c>
      <c r="V35" s="190">
        <v>1233.355</v>
      </c>
      <c r="W35" s="190">
        <v>1312.67</v>
      </c>
      <c r="X35" s="190">
        <v>1280.971</v>
      </c>
      <c r="Y35" s="190">
        <v>1312.672</v>
      </c>
      <c r="Z35" s="190">
        <v>1155.134</v>
      </c>
      <c r="AA35" s="190">
        <v>944.577</v>
      </c>
      <c r="AB35" s="190">
        <v>679.43299999999999</v>
      </c>
      <c r="AC35" s="190">
        <v>760.14800000000002</v>
      </c>
      <c r="AD35" s="190">
        <v>832.26900000000001</v>
      </c>
      <c r="AE35" s="190">
        <v>978.79600000000005</v>
      </c>
      <c r="AF35" s="190">
        <v>993.36500000000001</v>
      </c>
      <c r="AG35" s="190">
        <v>973.06899999999996</v>
      </c>
      <c r="AH35" s="190">
        <v>939.52200000000005</v>
      </c>
      <c r="AI35" s="190">
        <v>1052.7349999999999</v>
      </c>
      <c r="AJ35" s="190">
        <v>1184.701</v>
      </c>
      <c r="AK35" s="190">
        <v>1169.171</v>
      </c>
      <c r="AL35" s="190">
        <v>1142.665</v>
      </c>
      <c r="AM35" s="190">
        <v>793.52800000000002</v>
      </c>
      <c r="AN35" s="190">
        <v>580.62400000000002</v>
      </c>
      <c r="AO35" s="190">
        <v>587.35799999999995</v>
      </c>
      <c r="AP35" s="190">
        <v>731.01900000000001</v>
      </c>
      <c r="AQ35" s="190">
        <v>840.63300000000004</v>
      </c>
      <c r="AR35" s="190">
        <v>884.80700000000002</v>
      </c>
      <c r="AS35" s="190">
        <v>871.65099999999995</v>
      </c>
      <c r="AT35" s="190">
        <v>883.95500000000004</v>
      </c>
      <c r="AU35" s="190">
        <v>1006.276</v>
      </c>
      <c r="AV35" s="190">
        <v>1170.046</v>
      </c>
      <c r="AW35" s="190">
        <v>1178.8140000000001</v>
      </c>
      <c r="AX35" s="190">
        <v>1041.9649999999999</v>
      </c>
      <c r="AY35" s="190">
        <v>979.65899999999999</v>
      </c>
      <c r="AZ35" s="190">
        <v>919.44899999999996</v>
      </c>
      <c r="BA35" s="190">
        <v>918.64499999999998</v>
      </c>
      <c r="BB35" s="190">
        <v>982.49800000000005</v>
      </c>
      <c r="BC35" s="190">
        <v>1083.0820000000001</v>
      </c>
      <c r="BD35" s="190">
        <v>1135.9349999999999</v>
      </c>
      <c r="BE35" s="190">
        <v>1107.0070000000001</v>
      </c>
      <c r="BF35" s="190">
        <v>1031.24</v>
      </c>
      <c r="BG35" s="190">
        <v>1093.1428570999999</v>
      </c>
      <c r="BH35" s="190">
        <v>1222</v>
      </c>
      <c r="BI35" s="242">
        <v>1217.046</v>
      </c>
      <c r="BJ35" s="242">
        <v>1108.92</v>
      </c>
      <c r="BK35" s="242">
        <v>922.44349999999997</v>
      </c>
      <c r="BL35" s="242">
        <v>801.03229999999996</v>
      </c>
      <c r="BM35" s="242">
        <v>840.06460000000004</v>
      </c>
      <c r="BN35" s="242">
        <v>1006.672</v>
      </c>
      <c r="BO35" s="242">
        <v>1144.7439999999999</v>
      </c>
      <c r="BP35" s="242">
        <v>1202.7260000000001</v>
      </c>
      <c r="BQ35" s="242">
        <v>1174.9469999999999</v>
      </c>
      <c r="BR35" s="242">
        <v>1151.114</v>
      </c>
      <c r="BS35" s="242">
        <v>1236.808</v>
      </c>
      <c r="BT35" s="242">
        <v>1322.07</v>
      </c>
      <c r="BU35" s="242">
        <v>1327.3230000000001</v>
      </c>
      <c r="BV35" s="242">
        <v>1211.086</v>
      </c>
    </row>
    <row r="36" spans="1:74" ht="11.15" customHeight="1" x14ac:dyDescent="0.25">
      <c r="A36" s="468" t="s">
        <v>956</v>
      </c>
      <c r="B36" s="469" t="s">
        <v>961</v>
      </c>
      <c r="C36" s="190">
        <v>103.471</v>
      </c>
      <c r="D36" s="190">
        <v>73.132000000000005</v>
      </c>
      <c r="E36" s="190">
        <v>63.338999999999999</v>
      </c>
      <c r="F36" s="190">
        <v>76.438000000000002</v>
      </c>
      <c r="G36" s="190">
        <v>101.82</v>
      </c>
      <c r="H36" s="190">
        <v>135.13999999999999</v>
      </c>
      <c r="I36" s="190">
        <v>158.78299999999999</v>
      </c>
      <c r="J36" s="190">
        <v>177.92099999999999</v>
      </c>
      <c r="K36" s="190">
        <v>200.48599999999999</v>
      </c>
      <c r="L36" s="190">
        <v>206.239</v>
      </c>
      <c r="M36" s="190">
        <v>196.303</v>
      </c>
      <c r="N36" s="190">
        <v>167.4</v>
      </c>
      <c r="O36" s="190">
        <v>134.99700000000001</v>
      </c>
      <c r="P36" s="190">
        <v>99.387</v>
      </c>
      <c r="Q36" s="190">
        <v>91.873000000000005</v>
      </c>
      <c r="R36" s="190">
        <v>109.496</v>
      </c>
      <c r="S36" s="190">
        <v>143.38399999999999</v>
      </c>
      <c r="T36" s="190">
        <v>177.05500000000001</v>
      </c>
      <c r="U36" s="190">
        <v>200.209</v>
      </c>
      <c r="V36" s="190">
        <v>214.78200000000001</v>
      </c>
      <c r="W36" s="190">
        <v>235.09399999999999</v>
      </c>
      <c r="X36" s="190">
        <v>239.428</v>
      </c>
      <c r="Y36" s="190">
        <v>236.36199999999999</v>
      </c>
      <c r="Z36" s="190">
        <v>195.131</v>
      </c>
      <c r="AA36" s="190">
        <v>154.86199999999999</v>
      </c>
      <c r="AB36" s="190">
        <v>115.10599999999999</v>
      </c>
      <c r="AC36" s="190">
        <v>113.42700000000001</v>
      </c>
      <c r="AD36" s="190">
        <v>123.884</v>
      </c>
      <c r="AE36" s="190">
        <v>154.82900000000001</v>
      </c>
      <c r="AF36" s="190">
        <v>175.06200000000001</v>
      </c>
      <c r="AG36" s="190">
        <v>184.54599999999999</v>
      </c>
      <c r="AH36" s="190">
        <v>190.40700000000001</v>
      </c>
      <c r="AI36" s="190">
        <v>205.22200000000001</v>
      </c>
      <c r="AJ36" s="190">
        <v>213.31800000000001</v>
      </c>
      <c r="AK36" s="190">
        <v>204.40299999999999</v>
      </c>
      <c r="AL36" s="190">
        <v>171.28200000000001</v>
      </c>
      <c r="AM36" s="190">
        <v>127.863</v>
      </c>
      <c r="AN36" s="190">
        <v>92.822999999999993</v>
      </c>
      <c r="AO36" s="190">
        <v>90.370999999999995</v>
      </c>
      <c r="AP36" s="190">
        <v>92.991</v>
      </c>
      <c r="AQ36" s="190">
        <v>116.554</v>
      </c>
      <c r="AR36" s="190">
        <v>137.01300000000001</v>
      </c>
      <c r="AS36" s="190">
        <v>147.446</v>
      </c>
      <c r="AT36" s="190">
        <v>159.45599999999999</v>
      </c>
      <c r="AU36" s="190">
        <v>184.27699999999999</v>
      </c>
      <c r="AV36" s="190">
        <v>206.03299999999999</v>
      </c>
      <c r="AW36" s="190">
        <v>194.33500000000001</v>
      </c>
      <c r="AX36" s="190">
        <v>157.53299999999999</v>
      </c>
      <c r="AY36" s="190">
        <v>122.78</v>
      </c>
      <c r="AZ36" s="190">
        <v>93.683000000000007</v>
      </c>
      <c r="BA36" s="190">
        <v>79.253</v>
      </c>
      <c r="BB36" s="190">
        <v>98.120999999999995</v>
      </c>
      <c r="BC36" s="190">
        <v>136.36099999999999</v>
      </c>
      <c r="BD36" s="190">
        <v>171.48599999999999</v>
      </c>
      <c r="BE36" s="190">
        <v>192.15600000000001</v>
      </c>
      <c r="BF36" s="190">
        <v>216.44900000000001</v>
      </c>
      <c r="BG36" s="190">
        <v>239.71428571000001</v>
      </c>
      <c r="BH36" s="190">
        <v>255</v>
      </c>
      <c r="BI36" s="242">
        <v>240.12989999999999</v>
      </c>
      <c r="BJ36" s="242">
        <v>203.21539999999999</v>
      </c>
      <c r="BK36" s="242">
        <v>171.8278</v>
      </c>
      <c r="BL36" s="242">
        <v>136.10890000000001</v>
      </c>
      <c r="BM36" s="242">
        <v>125.4036</v>
      </c>
      <c r="BN36" s="242">
        <v>126.1168</v>
      </c>
      <c r="BO36" s="242">
        <v>143.38939999999999</v>
      </c>
      <c r="BP36" s="242">
        <v>166.43940000000001</v>
      </c>
      <c r="BQ36" s="242">
        <v>187.15379999999999</v>
      </c>
      <c r="BR36" s="242">
        <v>207.30269999999999</v>
      </c>
      <c r="BS36" s="242">
        <v>227.18510000000001</v>
      </c>
      <c r="BT36" s="242">
        <v>239.64850000000001</v>
      </c>
      <c r="BU36" s="242">
        <v>232.3938</v>
      </c>
      <c r="BV36" s="242">
        <v>196.88460000000001</v>
      </c>
    </row>
    <row r="37" spans="1:74" ht="11.15" customHeight="1" x14ac:dyDescent="0.25">
      <c r="A37" s="468" t="s">
        <v>957</v>
      </c>
      <c r="B37" s="469" t="s">
        <v>962</v>
      </c>
      <c r="C37" s="190">
        <v>170.928</v>
      </c>
      <c r="D37" s="190">
        <v>110.759</v>
      </c>
      <c r="E37" s="190">
        <v>114.514</v>
      </c>
      <c r="F37" s="190">
        <v>158.43899999999999</v>
      </c>
      <c r="G37" s="190">
        <v>214.374</v>
      </c>
      <c r="H37" s="190">
        <v>258.71600000000001</v>
      </c>
      <c r="I37" s="190">
        <v>271.65100000000001</v>
      </c>
      <c r="J37" s="190">
        <v>276.31900000000002</v>
      </c>
      <c r="K37" s="190">
        <v>294.11599999999999</v>
      </c>
      <c r="L37" s="190">
        <v>292.34100000000001</v>
      </c>
      <c r="M37" s="190">
        <v>282.58199999999999</v>
      </c>
      <c r="N37" s="190">
        <v>244.91399999999999</v>
      </c>
      <c r="O37" s="190">
        <v>209.90100000000001</v>
      </c>
      <c r="P37" s="190">
        <v>199.06700000000001</v>
      </c>
      <c r="Q37" s="190">
        <v>200.44800000000001</v>
      </c>
      <c r="R37" s="190">
        <v>227.10300000000001</v>
      </c>
      <c r="S37" s="190">
        <v>276.32100000000003</v>
      </c>
      <c r="T37" s="190">
        <v>307.63900000000001</v>
      </c>
      <c r="U37" s="190">
        <v>310.85300000000001</v>
      </c>
      <c r="V37" s="190">
        <v>306.63600000000002</v>
      </c>
      <c r="W37" s="190">
        <v>318.45600000000002</v>
      </c>
      <c r="X37" s="190">
        <v>319.786</v>
      </c>
      <c r="Y37" s="190">
        <v>315.94</v>
      </c>
      <c r="Z37" s="190">
        <v>282.24299999999999</v>
      </c>
      <c r="AA37" s="190">
        <v>259.44099999999997</v>
      </c>
      <c r="AB37" s="190">
        <v>209.17400000000001</v>
      </c>
      <c r="AC37" s="190">
        <v>196.5</v>
      </c>
      <c r="AD37" s="190">
        <v>224.02099999999999</v>
      </c>
      <c r="AE37" s="190">
        <v>274.25599999999997</v>
      </c>
      <c r="AF37" s="190">
        <v>245.655</v>
      </c>
      <c r="AG37" s="190">
        <v>243.90199999999999</v>
      </c>
      <c r="AH37" s="190">
        <v>242.07</v>
      </c>
      <c r="AI37" s="190">
        <v>247.595</v>
      </c>
      <c r="AJ37" s="190">
        <v>257.26499999999999</v>
      </c>
      <c r="AK37" s="190">
        <v>266.36399999999998</v>
      </c>
      <c r="AL37" s="190">
        <v>218.285</v>
      </c>
      <c r="AM37" s="190">
        <v>193.77</v>
      </c>
      <c r="AN37" s="190">
        <v>163.19200000000001</v>
      </c>
      <c r="AO37" s="190">
        <v>164.84899999999999</v>
      </c>
      <c r="AP37" s="190">
        <v>177.39500000000001</v>
      </c>
      <c r="AQ37" s="190">
        <v>207.28</v>
      </c>
      <c r="AR37" s="190">
        <v>239.541</v>
      </c>
      <c r="AS37" s="190">
        <v>252.923</v>
      </c>
      <c r="AT37" s="190">
        <v>240.18</v>
      </c>
      <c r="AU37" s="190">
        <v>247.42699999999999</v>
      </c>
      <c r="AV37" s="190">
        <v>249.994</v>
      </c>
      <c r="AW37" s="190">
        <v>224.244</v>
      </c>
      <c r="AX37" s="190">
        <v>166.82599999999999</v>
      </c>
      <c r="AY37" s="190">
        <v>130.893</v>
      </c>
      <c r="AZ37" s="190">
        <v>90.224999999999994</v>
      </c>
      <c r="BA37" s="190">
        <v>74.186000000000007</v>
      </c>
      <c r="BB37" s="190">
        <v>105.01300000000001</v>
      </c>
      <c r="BC37" s="190">
        <v>161.29900000000001</v>
      </c>
      <c r="BD37" s="190">
        <v>215.55699999999999</v>
      </c>
      <c r="BE37" s="190">
        <v>231.31399999999999</v>
      </c>
      <c r="BF37" s="190">
        <v>251.30500000000001</v>
      </c>
      <c r="BG37" s="190">
        <v>278</v>
      </c>
      <c r="BH37" s="190">
        <v>284.42857142999998</v>
      </c>
      <c r="BI37" s="242">
        <v>270.94229999999999</v>
      </c>
      <c r="BJ37" s="242">
        <v>231.10079999999999</v>
      </c>
      <c r="BK37" s="242">
        <v>192.83109999999999</v>
      </c>
      <c r="BL37" s="242">
        <v>174.57550000000001</v>
      </c>
      <c r="BM37" s="242">
        <v>177.22020000000001</v>
      </c>
      <c r="BN37" s="242">
        <v>204.85230000000001</v>
      </c>
      <c r="BO37" s="242">
        <v>249.61840000000001</v>
      </c>
      <c r="BP37" s="242">
        <v>285.06319999999999</v>
      </c>
      <c r="BQ37" s="242">
        <v>299.1404</v>
      </c>
      <c r="BR37" s="242">
        <v>300.87670000000003</v>
      </c>
      <c r="BS37" s="242">
        <v>315.59210000000002</v>
      </c>
      <c r="BT37" s="242">
        <v>337.83359999999999</v>
      </c>
      <c r="BU37" s="242">
        <v>330.36399999999998</v>
      </c>
      <c r="BV37" s="242">
        <v>291.4873</v>
      </c>
    </row>
    <row r="38" spans="1:74" ht="11.15" customHeight="1" x14ac:dyDescent="0.25">
      <c r="A38" s="468" t="s">
        <v>963</v>
      </c>
      <c r="B38" s="532" t="s">
        <v>404</v>
      </c>
      <c r="C38" s="205">
        <v>33.99</v>
      </c>
      <c r="D38" s="205">
        <v>31.233000000000001</v>
      </c>
      <c r="E38" s="205">
        <v>29.957000000000001</v>
      </c>
      <c r="F38" s="205">
        <v>30.100999999999999</v>
      </c>
      <c r="G38" s="205">
        <v>31.32</v>
      </c>
      <c r="H38" s="205">
        <v>32.844999999999999</v>
      </c>
      <c r="I38" s="205">
        <v>34.353000000000002</v>
      </c>
      <c r="J38" s="205">
        <v>35.673000000000002</v>
      </c>
      <c r="K38" s="205">
        <v>36.515999999999998</v>
      </c>
      <c r="L38" s="205">
        <v>36.338999999999999</v>
      </c>
      <c r="M38" s="205">
        <v>35.067</v>
      </c>
      <c r="N38" s="205">
        <v>32.628</v>
      </c>
      <c r="O38" s="205">
        <v>28.131</v>
      </c>
      <c r="P38" s="205">
        <v>25.716000000000001</v>
      </c>
      <c r="Q38" s="205">
        <v>23.402999999999999</v>
      </c>
      <c r="R38" s="205">
        <v>22.981999999999999</v>
      </c>
      <c r="S38" s="205">
        <v>24.030999999999999</v>
      </c>
      <c r="T38" s="205">
        <v>25.356000000000002</v>
      </c>
      <c r="U38" s="205">
        <v>27.109000000000002</v>
      </c>
      <c r="V38" s="205">
        <v>29.44</v>
      </c>
      <c r="W38" s="205">
        <v>31.172999999999998</v>
      </c>
      <c r="X38" s="205">
        <v>31.393000000000001</v>
      </c>
      <c r="Y38" s="205">
        <v>29.899000000000001</v>
      </c>
      <c r="Z38" s="205">
        <v>28.298999999999999</v>
      </c>
      <c r="AA38" s="205">
        <v>26.687999999999999</v>
      </c>
      <c r="AB38" s="205">
        <v>24.759</v>
      </c>
      <c r="AC38" s="205">
        <v>23.266999999999999</v>
      </c>
      <c r="AD38" s="205">
        <v>23.27</v>
      </c>
      <c r="AE38" s="205">
        <v>24.82</v>
      </c>
      <c r="AF38" s="205">
        <v>26.742999999999999</v>
      </c>
      <c r="AG38" s="205">
        <v>28.265999999999998</v>
      </c>
      <c r="AH38" s="205">
        <v>29.498999999999999</v>
      </c>
      <c r="AI38" s="205">
        <v>30.337</v>
      </c>
      <c r="AJ38" s="205">
        <v>30.388000000000002</v>
      </c>
      <c r="AK38" s="205">
        <v>28.04</v>
      </c>
      <c r="AL38" s="205">
        <v>25.425999999999998</v>
      </c>
      <c r="AM38" s="205">
        <v>22.815999999999999</v>
      </c>
      <c r="AN38" s="205">
        <v>21.408999999999999</v>
      </c>
      <c r="AO38" s="205">
        <v>20.631</v>
      </c>
      <c r="AP38" s="205">
        <v>20.853000000000002</v>
      </c>
      <c r="AQ38" s="205">
        <v>22.553000000000001</v>
      </c>
      <c r="AR38" s="205">
        <v>25.105</v>
      </c>
      <c r="AS38" s="205">
        <v>27.427</v>
      </c>
      <c r="AT38" s="205">
        <v>29.754999999999999</v>
      </c>
      <c r="AU38" s="205">
        <v>32.075000000000003</v>
      </c>
      <c r="AV38" s="205">
        <v>32.548000000000002</v>
      </c>
      <c r="AW38" s="205">
        <v>31.376999999999999</v>
      </c>
      <c r="AX38" s="205">
        <v>29.510999999999999</v>
      </c>
      <c r="AY38" s="205">
        <v>28.652999999999999</v>
      </c>
      <c r="AZ38" s="205">
        <v>27.492999999999999</v>
      </c>
      <c r="BA38" s="205">
        <v>26.7</v>
      </c>
      <c r="BB38" s="205">
        <v>26.898</v>
      </c>
      <c r="BC38" s="205">
        <v>28.015000000000001</v>
      </c>
      <c r="BD38" s="205">
        <v>29.890999999999998</v>
      </c>
      <c r="BE38" s="205">
        <v>31.864999999999998</v>
      </c>
      <c r="BF38" s="205">
        <v>33.622999999999998</v>
      </c>
      <c r="BG38" s="205">
        <v>35.942999999999998</v>
      </c>
      <c r="BH38" s="205">
        <v>36.415999999999997</v>
      </c>
      <c r="BI38" s="249">
        <v>32.602400000000003</v>
      </c>
      <c r="BJ38" s="249">
        <v>30.588200000000001</v>
      </c>
      <c r="BK38" s="249">
        <v>28.055599999999998</v>
      </c>
      <c r="BL38" s="249">
        <v>26.122</v>
      </c>
      <c r="BM38" s="249">
        <v>24.791599999999999</v>
      </c>
      <c r="BN38" s="249">
        <v>24.820799999999998</v>
      </c>
      <c r="BO38" s="249">
        <v>26.1478</v>
      </c>
      <c r="BP38" s="249">
        <v>27.988</v>
      </c>
      <c r="BQ38" s="249">
        <v>29.803999999999998</v>
      </c>
      <c r="BR38" s="249">
        <v>31.597999999999999</v>
      </c>
      <c r="BS38" s="249">
        <v>33.208799999999997</v>
      </c>
      <c r="BT38" s="249">
        <v>33.416800000000002</v>
      </c>
      <c r="BU38" s="249">
        <v>31.397079999999999</v>
      </c>
      <c r="BV38" s="249">
        <v>29.29044</v>
      </c>
    </row>
    <row r="39" spans="1:74" s="335" customFormat="1" ht="12" customHeight="1" x14ac:dyDescent="0.25">
      <c r="A39" s="334"/>
      <c r="B39" s="643" t="s">
        <v>821</v>
      </c>
      <c r="C39" s="614"/>
      <c r="D39" s="614"/>
      <c r="E39" s="614"/>
      <c r="F39" s="614"/>
      <c r="G39" s="614"/>
      <c r="H39" s="614"/>
      <c r="I39" s="614"/>
      <c r="J39" s="614"/>
      <c r="K39" s="614"/>
      <c r="L39" s="614"/>
      <c r="M39" s="614"/>
      <c r="N39" s="614"/>
      <c r="O39" s="614"/>
      <c r="P39" s="614"/>
      <c r="Q39" s="615"/>
      <c r="AY39" s="390"/>
      <c r="AZ39" s="390"/>
      <c r="BA39" s="390"/>
      <c r="BB39" s="478"/>
      <c r="BC39" s="390"/>
      <c r="BD39" s="390"/>
      <c r="BE39" s="390"/>
      <c r="BF39" s="390"/>
      <c r="BG39" s="390"/>
      <c r="BH39" s="390"/>
      <c r="BI39" s="390"/>
      <c r="BJ39" s="390"/>
    </row>
    <row r="40" spans="1:74" s="335" customFormat="1" ht="12" customHeight="1" x14ac:dyDescent="0.25">
      <c r="A40" s="334"/>
      <c r="B40" s="651" t="s">
        <v>822</v>
      </c>
      <c r="C40" s="614"/>
      <c r="D40" s="614"/>
      <c r="E40" s="614"/>
      <c r="F40" s="614"/>
      <c r="G40" s="614"/>
      <c r="H40" s="614"/>
      <c r="I40" s="614"/>
      <c r="J40" s="614"/>
      <c r="K40" s="614"/>
      <c r="L40" s="614"/>
      <c r="M40" s="614"/>
      <c r="N40" s="614"/>
      <c r="O40" s="614"/>
      <c r="P40" s="614"/>
      <c r="Q40" s="615"/>
      <c r="Y40" s="533"/>
      <c r="Z40" s="533"/>
      <c r="AA40" s="533"/>
      <c r="AB40" s="533"/>
      <c r="AY40" s="390"/>
      <c r="AZ40" s="390"/>
      <c r="BA40" s="390"/>
      <c r="BB40" s="390"/>
      <c r="BC40" s="390"/>
      <c r="BD40" s="390"/>
      <c r="BE40" s="390"/>
      <c r="BF40" s="390"/>
      <c r="BG40" s="390"/>
      <c r="BH40" s="390"/>
      <c r="BI40" s="390"/>
      <c r="BJ40" s="390"/>
    </row>
    <row r="41" spans="1:74" s="335" customFormat="1" ht="12" customHeight="1" x14ac:dyDescent="0.25">
      <c r="A41" s="334"/>
      <c r="B41" s="651" t="s">
        <v>823</v>
      </c>
      <c r="C41" s="614"/>
      <c r="D41" s="614"/>
      <c r="E41" s="614"/>
      <c r="F41" s="614"/>
      <c r="G41" s="614"/>
      <c r="H41" s="614"/>
      <c r="I41" s="614"/>
      <c r="J41" s="614"/>
      <c r="K41" s="614"/>
      <c r="L41" s="614"/>
      <c r="M41" s="614"/>
      <c r="N41" s="614"/>
      <c r="O41" s="614"/>
      <c r="P41" s="614"/>
      <c r="Q41" s="615"/>
      <c r="AY41" s="390"/>
      <c r="AZ41" s="390"/>
      <c r="BA41" s="390"/>
      <c r="BB41" s="390"/>
      <c r="BC41" s="390"/>
      <c r="BD41" s="390"/>
      <c r="BE41" s="390"/>
      <c r="BF41" s="390"/>
      <c r="BG41" s="390"/>
      <c r="BH41" s="390"/>
      <c r="BI41" s="390"/>
      <c r="BJ41" s="390"/>
    </row>
    <row r="42" spans="1:74" s="335" customFormat="1" ht="12" customHeight="1" x14ac:dyDescent="0.25">
      <c r="A42" s="334"/>
      <c r="B42" s="651" t="s">
        <v>964</v>
      </c>
      <c r="C42" s="615"/>
      <c r="D42" s="615"/>
      <c r="E42" s="615"/>
      <c r="F42" s="615"/>
      <c r="G42" s="615"/>
      <c r="H42" s="615"/>
      <c r="I42" s="615"/>
      <c r="J42" s="615"/>
      <c r="K42" s="615"/>
      <c r="L42" s="615"/>
      <c r="M42" s="615"/>
      <c r="N42" s="615"/>
      <c r="O42" s="615"/>
      <c r="P42" s="615"/>
      <c r="Q42" s="615"/>
      <c r="AY42" s="390"/>
      <c r="AZ42" s="390"/>
      <c r="BA42" s="390"/>
      <c r="BB42" s="390"/>
      <c r="BC42" s="390"/>
      <c r="BD42" s="390"/>
      <c r="BE42" s="390"/>
      <c r="BF42" s="390"/>
      <c r="BG42" s="390"/>
      <c r="BH42" s="390"/>
      <c r="BI42" s="390"/>
      <c r="BJ42" s="390"/>
    </row>
    <row r="43" spans="1:74" s="218" customFormat="1" ht="12" customHeight="1" x14ac:dyDescent="0.25">
      <c r="A43" s="61"/>
      <c r="B43" s="621" t="s">
        <v>787</v>
      </c>
      <c r="C43" s="603"/>
      <c r="D43" s="603"/>
      <c r="E43" s="603"/>
      <c r="F43" s="603"/>
      <c r="G43" s="603"/>
      <c r="H43" s="603"/>
      <c r="I43" s="603"/>
      <c r="J43" s="603"/>
      <c r="K43" s="603"/>
      <c r="L43" s="603"/>
      <c r="M43" s="603"/>
      <c r="N43" s="603"/>
      <c r="O43" s="603"/>
      <c r="P43" s="603"/>
      <c r="Q43" s="603"/>
      <c r="AY43" s="389"/>
      <c r="AZ43" s="389"/>
      <c r="BA43" s="389"/>
      <c r="BB43" s="389"/>
      <c r="BC43" s="389"/>
      <c r="BD43" s="389"/>
      <c r="BE43" s="389"/>
      <c r="BF43" s="389"/>
      <c r="BG43" s="389"/>
      <c r="BH43" s="389"/>
      <c r="BI43" s="389"/>
      <c r="BJ43" s="389"/>
    </row>
    <row r="44" spans="1:74" s="335" customFormat="1" ht="12" customHeight="1" x14ac:dyDescent="0.25">
      <c r="A44" s="334"/>
      <c r="B44" s="652" t="s">
        <v>826</v>
      </c>
      <c r="C44" s="652"/>
      <c r="D44" s="652"/>
      <c r="E44" s="652"/>
      <c r="F44" s="652"/>
      <c r="G44" s="652"/>
      <c r="H44" s="652"/>
      <c r="I44" s="652"/>
      <c r="J44" s="652"/>
      <c r="K44" s="652"/>
      <c r="L44" s="652"/>
      <c r="M44" s="652"/>
      <c r="N44" s="652"/>
      <c r="O44" s="652"/>
      <c r="P44" s="652"/>
      <c r="Q44" s="615"/>
      <c r="AY44" s="390"/>
      <c r="AZ44" s="390"/>
      <c r="BA44" s="390"/>
      <c r="BB44" s="390"/>
      <c r="BC44" s="390"/>
      <c r="BD44" s="390"/>
      <c r="BE44" s="390"/>
      <c r="BF44" s="390"/>
      <c r="BG44" s="390"/>
      <c r="BH44" s="390"/>
      <c r="BI44" s="390"/>
      <c r="BJ44" s="390"/>
    </row>
    <row r="45" spans="1:74" s="335" customFormat="1" ht="12" customHeight="1" x14ac:dyDescent="0.25">
      <c r="A45" s="334"/>
      <c r="B45" s="611" t="str">
        <f>"Notes: "&amp;"EIA completed modeling and analysis for this report on " &amp;Dates!$D$2&amp;"."</f>
        <v>Notes: EIA completed modeling and analysis for this report on Thursday November 2, 2023.</v>
      </c>
      <c r="C45" s="612"/>
      <c r="D45" s="612"/>
      <c r="E45" s="612"/>
      <c r="F45" s="612"/>
      <c r="G45" s="612"/>
      <c r="H45" s="612"/>
      <c r="I45" s="612"/>
      <c r="J45" s="612"/>
      <c r="K45" s="612"/>
      <c r="L45" s="612"/>
      <c r="M45" s="612"/>
      <c r="N45" s="612"/>
      <c r="O45" s="612"/>
      <c r="P45" s="612"/>
      <c r="Q45" s="612"/>
      <c r="AY45" s="390"/>
      <c r="AZ45" s="390"/>
      <c r="BA45" s="390"/>
      <c r="BB45" s="390"/>
      <c r="BC45" s="390"/>
      <c r="BD45" s="390"/>
      <c r="BE45" s="390"/>
      <c r="BF45" s="390"/>
      <c r="BG45" s="390"/>
      <c r="BH45" s="390"/>
      <c r="BI45" s="390"/>
      <c r="BJ45" s="390"/>
    </row>
    <row r="46" spans="1:74" s="335" customFormat="1" ht="12" customHeight="1" x14ac:dyDescent="0.25">
      <c r="A46" s="334"/>
      <c r="B46" s="626" t="s">
        <v>337</v>
      </c>
      <c r="C46" s="612"/>
      <c r="D46" s="612"/>
      <c r="E46" s="612"/>
      <c r="F46" s="612"/>
      <c r="G46" s="612"/>
      <c r="H46" s="612"/>
      <c r="I46" s="612"/>
      <c r="J46" s="612"/>
      <c r="K46" s="612"/>
      <c r="L46" s="612"/>
      <c r="M46" s="612"/>
      <c r="N46" s="612"/>
      <c r="O46" s="612"/>
      <c r="P46" s="612"/>
      <c r="Q46" s="612"/>
      <c r="AY46" s="390"/>
      <c r="AZ46" s="390"/>
      <c r="BA46" s="390"/>
      <c r="BB46" s="390"/>
      <c r="BC46" s="390"/>
      <c r="BD46" s="390"/>
      <c r="BE46" s="390"/>
      <c r="BF46" s="390"/>
      <c r="BG46" s="390"/>
      <c r="BH46" s="390"/>
      <c r="BI46" s="390"/>
      <c r="BJ46" s="390"/>
    </row>
    <row r="47" spans="1:74" s="335" customFormat="1" ht="12" customHeight="1" x14ac:dyDescent="0.25">
      <c r="A47" s="334"/>
      <c r="B47" s="613" t="s">
        <v>827</v>
      </c>
      <c r="C47" s="614"/>
      <c r="D47" s="614"/>
      <c r="E47" s="614"/>
      <c r="F47" s="614"/>
      <c r="G47" s="614"/>
      <c r="H47" s="614"/>
      <c r="I47" s="614"/>
      <c r="J47" s="614"/>
      <c r="K47" s="614"/>
      <c r="L47" s="614"/>
      <c r="M47" s="614"/>
      <c r="N47" s="614"/>
      <c r="O47" s="614"/>
      <c r="P47" s="614"/>
      <c r="Q47" s="615"/>
      <c r="AY47" s="390"/>
      <c r="AZ47" s="390"/>
      <c r="BA47" s="390"/>
      <c r="BB47" s="390"/>
      <c r="BC47" s="390"/>
      <c r="BD47" s="390"/>
      <c r="BE47" s="390"/>
      <c r="BF47" s="390"/>
      <c r="BG47" s="390"/>
      <c r="BH47" s="390"/>
      <c r="BI47" s="390"/>
      <c r="BJ47" s="390"/>
    </row>
    <row r="48" spans="1:74" s="335" customFormat="1" ht="12" customHeight="1" x14ac:dyDescent="0.25">
      <c r="A48" s="334"/>
      <c r="B48" s="623" t="s">
        <v>806</v>
      </c>
      <c r="C48" s="624"/>
      <c r="D48" s="624"/>
      <c r="E48" s="624"/>
      <c r="F48" s="624"/>
      <c r="G48" s="624"/>
      <c r="H48" s="624"/>
      <c r="I48" s="624"/>
      <c r="J48" s="624"/>
      <c r="K48" s="624"/>
      <c r="L48" s="624"/>
      <c r="M48" s="624"/>
      <c r="N48" s="624"/>
      <c r="O48" s="624"/>
      <c r="P48" s="624"/>
      <c r="Q48" s="615"/>
      <c r="AY48" s="390"/>
      <c r="AZ48" s="390"/>
      <c r="BA48" s="390"/>
      <c r="BB48" s="390"/>
      <c r="BC48" s="390"/>
      <c r="BD48" s="494"/>
      <c r="BE48" s="494"/>
      <c r="BF48" s="494"/>
      <c r="BG48" s="390"/>
      <c r="BH48" s="390"/>
      <c r="BI48" s="390"/>
      <c r="BJ48" s="390"/>
    </row>
    <row r="49" spans="1:74" s="336" customFormat="1" ht="12" customHeight="1" x14ac:dyDescent="0.25">
      <c r="A49" s="322"/>
      <c r="B49" s="631" t="s">
        <v>1246</v>
      </c>
      <c r="C49" s="615"/>
      <c r="D49" s="615"/>
      <c r="E49" s="615"/>
      <c r="F49" s="615"/>
      <c r="G49" s="615"/>
      <c r="H49" s="615"/>
      <c r="I49" s="615"/>
      <c r="J49" s="615"/>
      <c r="K49" s="615"/>
      <c r="L49" s="615"/>
      <c r="M49" s="615"/>
      <c r="N49" s="615"/>
      <c r="O49" s="615"/>
      <c r="P49" s="615"/>
      <c r="Q49" s="615"/>
      <c r="AY49" s="391"/>
      <c r="AZ49" s="391"/>
      <c r="BA49" s="391"/>
      <c r="BB49" s="391"/>
      <c r="BC49" s="391"/>
      <c r="BD49" s="495"/>
      <c r="BE49" s="495"/>
      <c r="BF49" s="495"/>
      <c r="BG49" s="391"/>
      <c r="BH49" s="391"/>
      <c r="BI49" s="391"/>
      <c r="BJ49" s="391"/>
    </row>
    <row r="50" spans="1:74" x14ac:dyDescent="0.25">
      <c r="BK50" s="287"/>
      <c r="BL50" s="287"/>
      <c r="BM50" s="287"/>
      <c r="BN50" s="287"/>
      <c r="BO50" s="287"/>
      <c r="BP50" s="287"/>
      <c r="BQ50" s="287"/>
      <c r="BR50" s="287"/>
      <c r="BS50" s="287"/>
      <c r="BT50" s="287"/>
      <c r="BU50" s="287"/>
      <c r="BV50" s="287"/>
    </row>
    <row r="51" spans="1:74" x14ac:dyDescent="0.25">
      <c r="BK51" s="287"/>
      <c r="BL51" s="287"/>
      <c r="BM51" s="287"/>
      <c r="BN51" s="287"/>
      <c r="BO51" s="287"/>
      <c r="BP51" s="287"/>
      <c r="BQ51" s="287"/>
      <c r="BR51" s="287"/>
      <c r="BS51" s="287"/>
      <c r="BT51" s="287"/>
      <c r="BU51" s="287"/>
      <c r="BV51" s="287"/>
    </row>
    <row r="52" spans="1:74" x14ac:dyDescent="0.25">
      <c r="BK52" s="287"/>
      <c r="BL52" s="287"/>
      <c r="BM52" s="287"/>
      <c r="BN52" s="287"/>
      <c r="BO52" s="287"/>
      <c r="BP52" s="287"/>
      <c r="BQ52" s="287"/>
      <c r="BR52" s="287"/>
      <c r="BS52" s="287"/>
      <c r="BT52" s="287"/>
      <c r="BU52" s="287"/>
      <c r="BV52" s="287"/>
    </row>
    <row r="53" spans="1:74" x14ac:dyDescent="0.25">
      <c r="BK53" s="287"/>
      <c r="BL53" s="287"/>
      <c r="BM53" s="287"/>
      <c r="BN53" s="287"/>
      <c r="BO53" s="287"/>
      <c r="BP53" s="287"/>
      <c r="BQ53" s="287"/>
      <c r="BR53" s="287"/>
      <c r="BS53" s="287"/>
      <c r="BT53" s="287"/>
      <c r="BU53" s="287"/>
      <c r="BV53" s="287"/>
    </row>
    <row r="54" spans="1:74" x14ac:dyDescent="0.25">
      <c r="BK54" s="287"/>
      <c r="BL54" s="287"/>
      <c r="BM54" s="287"/>
      <c r="BN54" s="287"/>
      <c r="BO54" s="287"/>
      <c r="BP54" s="287"/>
      <c r="BQ54" s="287"/>
      <c r="BR54" s="287"/>
      <c r="BS54" s="287"/>
      <c r="BT54" s="287"/>
      <c r="BU54" s="287"/>
      <c r="BV54" s="287"/>
    </row>
    <row r="55" spans="1:74" x14ac:dyDescent="0.25">
      <c r="BK55" s="287"/>
      <c r="BL55" s="287"/>
      <c r="BM55" s="287"/>
      <c r="BN55" s="287"/>
      <c r="BO55" s="287"/>
      <c r="BP55" s="287"/>
      <c r="BQ55" s="287"/>
      <c r="BR55" s="287"/>
      <c r="BS55" s="287"/>
      <c r="BT55" s="287"/>
      <c r="BU55" s="287"/>
      <c r="BV55" s="287"/>
    </row>
    <row r="56" spans="1:74" x14ac:dyDescent="0.25">
      <c r="BK56" s="287"/>
      <c r="BL56" s="287"/>
      <c r="BM56" s="287"/>
      <c r="BN56" s="287"/>
      <c r="BO56" s="287"/>
      <c r="BP56" s="287"/>
      <c r="BQ56" s="287"/>
      <c r="BR56" s="287"/>
      <c r="BS56" s="287"/>
      <c r="BT56" s="287"/>
      <c r="BU56" s="287"/>
      <c r="BV56" s="287"/>
    </row>
    <row r="57" spans="1:74" x14ac:dyDescent="0.25">
      <c r="BK57" s="287"/>
      <c r="BL57" s="287"/>
      <c r="BM57" s="287"/>
      <c r="BN57" s="287"/>
      <c r="BO57" s="287"/>
      <c r="BP57" s="287"/>
      <c r="BQ57" s="287"/>
      <c r="BR57" s="287"/>
      <c r="BS57" s="287"/>
      <c r="BT57" s="287"/>
      <c r="BU57" s="287"/>
      <c r="BV57" s="287"/>
    </row>
    <row r="58" spans="1:74" x14ac:dyDescent="0.25">
      <c r="BK58" s="287"/>
      <c r="BL58" s="287"/>
      <c r="BM58" s="287"/>
      <c r="BN58" s="287"/>
      <c r="BO58" s="287"/>
      <c r="BP58" s="287"/>
      <c r="BQ58" s="287"/>
      <c r="BR58" s="287"/>
      <c r="BS58" s="287"/>
      <c r="BT58" s="287"/>
      <c r="BU58" s="287"/>
      <c r="BV58" s="287"/>
    </row>
    <row r="59" spans="1:74" x14ac:dyDescent="0.25">
      <c r="BK59" s="287"/>
      <c r="BL59" s="287"/>
      <c r="BM59" s="287"/>
      <c r="BN59" s="287"/>
      <c r="BO59" s="287"/>
      <c r="BP59" s="287"/>
      <c r="BQ59" s="287"/>
      <c r="BR59" s="287"/>
      <c r="BS59" s="287"/>
      <c r="BT59" s="287"/>
      <c r="BU59" s="287"/>
      <c r="BV59" s="287"/>
    </row>
    <row r="60" spans="1:74" x14ac:dyDescent="0.25">
      <c r="BK60" s="287"/>
      <c r="BL60" s="287"/>
      <c r="BM60" s="287"/>
      <c r="BN60" s="287"/>
      <c r="BO60" s="287"/>
      <c r="BP60" s="287"/>
      <c r="BQ60" s="287"/>
      <c r="BR60" s="287"/>
      <c r="BS60" s="287"/>
      <c r="BT60" s="287"/>
      <c r="BU60" s="287"/>
      <c r="BV60" s="287"/>
    </row>
    <row r="61" spans="1:74" x14ac:dyDescent="0.25">
      <c r="BK61" s="287"/>
      <c r="BL61" s="287"/>
      <c r="BM61" s="287"/>
      <c r="BN61" s="287"/>
      <c r="BO61" s="287"/>
      <c r="BP61" s="287"/>
      <c r="BQ61" s="287"/>
      <c r="BR61" s="287"/>
      <c r="BS61" s="287"/>
      <c r="BT61" s="287"/>
      <c r="BU61" s="287"/>
      <c r="BV61" s="287"/>
    </row>
    <row r="62" spans="1:74" x14ac:dyDescent="0.25">
      <c r="BK62" s="287"/>
      <c r="BL62" s="287"/>
      <c r="BM62" s="287"/>
      <c r="BN62" s="287"/>
      <c r="BO62" s="287"/>
      <c r="BP62" s="287"/>
      <c r="BQ62" s="287"/>
      <c r="BR62" s="287"/>
      <c r="BS62" s="287"/>
      <c r="BT62" s="287"/>
      <c r="BU62" s="287"/>
      <c r="BV62" s="287"/>
    </row>
    <row r="63" spans="1:74" x14ac:dyDescent="0.25">
      <c r="BK63" s="287"/>
      <c r="BL63" s="287"/>
      <c r="BM63" s="287"/>
      <c r="BN63" s="287"/>
      <c r="BO63" s="287"/>
      <c r="BP63" s="287"/>
      <c r="BQ63" s="287"/>
      <c r="BR63" s="287"/>
      <c r="BS63" s="287"/>
      <c r="BT63" s="287"/>
      <c r="BU63" s="287"/>
      <c r="BV63" s="287"/>
    </row>
    <row r="64" spans="1:74" x14ac:dyDescent="0.25">
      <c r="BK64" s="287"/>
      <c r="BL64" s="287"/>
      <c r="BM64" s="287"/>
      <c r="BN64" s="287"/>
      <c r="BO64" s="287"/>
      <c r="BP64" s="287"/>
      <c r="BQ64" s="287"/>
      <c r="BR64" s="287"/>
      <c r="BS64" s="287"/>
      <c r="BT64" s="287"/>
      <c r="BU64" s="287"/>
      <c r="BV64" s="287"/>
    </row>
    <row r="65" spans="63:74" x14ac:dyDescent="0.25">
      <c r="BK65" s="287"/>
      <c r="BL65" s="287"/>
      <c r="BM65" s="287"/>
      <c r="BN65" s="287"/>
      <c r="BO65" s="287"/>
      <c r="BP65" s="287"/>
      <c r="BQ65" s="287"/>
      <c r="BR65" s="287"/>
      <c r="BS65" s="287"/>
      <c r="BT65" s="287"/>
      <c r="BU65" s="287"/>
      <c r="BV65" s="287"/>
    </row>
    <row r="66" spans="63:74" x14ac:dyDescent="0.25">
      <c r="BK66" s="287"/>
      <c r="BL66" s="287"/>
      <c r="BM66" s="287"/>
      <c r="BN66" s="287"/>
      <c r="BO66" s="287"/>
      <c r="BP66" s="287"/>
      <c r="BQ66" s="287"/>
      <c r="BR66" s="287"/>
      <c r="BS66" s="287"/>
      <c r="BT66" s="287"/>
      <c r="BU66" s="287"/>
      <c r="BV66" s="287"/>
    </row>
    <row r="67" spans="63:74" x14ac:dyDescent="0.25">
      <c r="BK67" s="287"/>
      <c r="BL67" s="287"/>
      <c r="BM67" s="287"/>
      <c r="BN67" s="287"/>
      <c r="BO67" s="287"/>
      <c r="BP67" s="287"/>
      <c r="BQ67" s="287"/>
      <c r="BR67" s="287"/>
      <c r="BS67" s="287"/>
      <c r="BT67" s="287"/>
      <c r="BU67" s="287"/>
      <c r="BV67" s="287"/>
    </row>
    <row r="68" spans="63:74" x14ac:dyDescent="0.25">
      <c r="BK68" s="287"/>
      <c r="BL68" s="287"/>
      <c r="BM68" s="287"/>
      <c r="BN68" s="287"/>
      <c r="BO68" s="287"/>
      <c r="BP68" s="287"/>
      <c r="BQ68" s="287"/>
      <c r="BR68" s="287"/>
      <c r="BS68" s="287"/>
      <c r="BT68" s="287"/>
      <c r="BU68" s="287"/>
      <c r="BV68" s="287"/>
    </row>
    <row r="69" spans="63:74" x14ac:dyDescent="0.25">
      <c r="BK69" s="287"/>
      <c r="BL69" s="287"/>
      <c r="BM69" s="287"/>
      <c r="BN69" s="287"/>
      <c r="BO69" s="287"/>
      <c r="BP69" s="287"/>
      <c r="BQ69" s="287"/>
      <c r="BR69" s="287"/>
      <c r="BS69" s="287"/>
      <c r="BT69" s="287"/>
      <c r="BU69" s="287"/>
      <c r="BV69" s="287"/>
    </row>
    <row r="70" spans="63:74" x14ac:dyDescent="0.25">
      <c r="BK70" s="287"/>
      <c r="BL70" s="287"/>
      <c r="BM70" s="287"/>
      <c r="BN70" s="287"/>
      <c r="BO70" s="287"/>
      <c r="BP70" s="287"/>
      <c r="BQ70" s="287"/>
      <c r="BR70" s="287"/>
      <c r="BS70" s="287"/>
      <c r="BT70" s="287"/>
      <c r="BU70" s="287"/>
      <c r="BV70" s="287"/>
    </row>
    <row r="71" spans="63:74" x14ac:dyDescent="0.25">
      <c r="BK71" s="287"/>
      <c r="BL71" s="287"/>
      <c r="BM71" s="287"/>
      <c r="BN71" s="287"/>
      <c r="BO71" s="287"/>
      <c r="BP71" s="287"/>
      <c r="BQ71" s="287"/>
      <c r="BR71" s="287"/>
      <c r="BS71" s="287"/>
      <c r="BT71" s="287"/>
      <c r="BU71" s="287"/>
      <c r="BV71" s="287"/>
    </row>
    <row r="72" spans="63:74" x14ac:dyDescent="0.25">
      <c r="BK72" s="287"/>
      <c r="BL72" s="287"/>
      <c r="BM72" s="287"/>
      <c r="BN72" s="287"/>
      <c r="BO72" s="287"/>
      <c r="BP72" s="287"/>
      <c r="BQ72" s="287"/>
      <c r="BR72" s="287"/>
      <c r="BS72" s="287"/>
      <c r="BT72" s="287"/>
      <c r="BU72" s="287"/>
      <c r="BV72" s="287"/>
    </row>
    <row r="73" spans="63:74" x14ac:dyDescent="0.25">
      <c r="BK73" s="287"/>
      <c r="BL73" s="287"/>
      <c r="BM73" s="287"/>
      <c r="BN73" s="287"/>
      <c r="BO73" s="287"/>
      <c r="BP73" s="287"/>
      <c r="BQ73" s="287"/>
      <c r="BR73" s="287"/>
      <c r="BS73" s="287"/>
      <c r="BT73" s="287"/>
      <c r="BU73" s="287"/>
      <c r="BV73" s="287"/>
    </row>
    <row r="74" spans="63:74" x14ac:dyDescent="0.25">
      <c r="BK74" s="287"/>
      <c r="BL74" s="287"/>
      <c r="BM74" s="287"/>
      <c r="BN74" s="287"/>
      <c r="BO74" s="287"/>
      <c r="BP74" s="287"/>
      <c r="BQ74" s="287"/>
      <c r="BR74" s="287"/>
      <c r="BS74" s="287"/>
      <c r="BT74" s="287"/>
      <c r="BU74" s="287"/>
      <c r="BV74" s="287"/>
    </row>
    <row r="75" spans="63:74" x14ac:dyDescent="0.25">
      <c r="BK75" s="287"/>
      <c r="BL75" s="287"/>
      <c r="BM75" s="287"/>
      <c r="BN75" s="287"/>
      <c r="BO75" s="287"/>
      <c r="BP75" s="287"/>
      <c r="BQ75" s="287"/>
      <c r="BR75" s="287"/>
      <c r="BS75" s="287"/>
      <c r="BT75" s="287"/>
      <c r="BU75" s="287"/>
      <c r="BV75" s="287"/>
    </row>
    <row r="76" spans="63:74" x14ac:dyDescent="0.25">
      <c r="BK76" s="287"/>
      <c r="BL76" s="287"/>
      <c r="BM76" s="287"/>
      <c r="BN76" s="287"/>
      <c r="BO76" s="287"/>
      <c r="BP76" s="287"/>
      <c r="BQ76" s="287"/>
      <c r="BR76" s="287"/>
      <c r="BS76" s="287"/>
      <c r="BT76" s="287"/>
      <c r="BU76" s="287"/>
      <c r="BV76" s="287"/>
    </row>
    <row r="77" spans="63:74" x14ac:dyDescent="0.25">
      <c r="BK77" s="287"/>
      <c r="BL77" s="287"/>
      <c r="BM77" s="287"/>
      <c r="BN77" s="287"/>
      <c r="BO77" s="287"/>
      <c r="BP77" s="287"/>
      <c r="BQ77" s="287"/>
      <c r="BR77" s="287"/>
      <c r="BS77" s="287"/>
      <c r="BT77" s="287"/>
      <c r="BU77" s="287"/>
      <c r="BV77" s="287"/>
    </row>
    <row r="78" spans="63:74" x14ac:dyDescent="0.25">
      <c r="BK78" s="287"/>
      <c r="BL78" s="287"/>
      <c r="BM78" s="287"/>
      <c r="BN78" s="287"/>
      <c r="BO78" s="287"/>
      <c r="BP78" s="287"/>
      <c r="BQ78" s="287"/>
      <c r="BR78" s="287"/>
      <c r="BS78" s="287"/>
      <c r="BT78" s="287"/>
      <c r="BU78" s="287"/>
      <c r="BV78" s="287"/>
    </row>
    <row r="79" spans="63:74" x14ac:dyDescent="0.25">
      <c r="BK79" s="287"/>
      <c r="BL79" s="287"/>
      <c r="BM79" s="287"/>
      <c r="BN79" s="287"/>
      <c r="BO79" s="287"/>
      <c r="BP79" s="287"/>
      <c r="BQ79" s="287"/>
      <c r="BR79" s="287"/>
      <c r="BS79" s="287"/>
      <c r="BT79" s="287"/>
      <c r="BU79" s="287"/>
      <c r="BV79" s="287"/>
    </row>
    <row r="80" spans="63:74" x14ac:dyDescent="0.25">
      <c r="BK80" s="287"/>
      <c r="BL80" s="287"/>
      <c r="BM80" s="287"/>
      <c r="BN80" s="287"/>
      <c r="BO80" s="287"/>
      <c r="BP80" s="287"/>
      <c r="BQ80" s="287"/>
      <c r="BR80" s="287"/>
      <c r="BS80" s="287"/>
      <c r="BT80" s="287"/>
      <c r="BU80" s="287"/>
      <c r="BV80" s="287"/>
    </row>
    <row r="81" spans="63:74" x14ac:dyDescent="0.25">
      <c r="BK81" s="287"/>
      <c r="BL81" s="287"/>
      <c r="BM81" s="287"/>
      <c r="BN81" s="287"/>
      <c r="BO81" s="287"/>
      <c r="BP81" s="287"/>
      <c r="BQ81" s="287"/>
      <c r="BR81" s="287"/>
      <c r="BS81" s="287"/>
      <c r="BT81" s="287"/>
      <c r="BU81" s="287"/>
      <c r="BV81" s="287"/>
    </row>
    <row r="82" spans="63:74" x14ac:dyDescent="0.25">
      <c r="BK82" s="287"/>
      <c r="BL82" s="287"/>
      <c r="BM82" s="287"/>
      <c r="BN82" s="287"/>
      <c r="BO82" s="287"/>
      <c r="BP82" s="287"/>
      <c r="BQ82" s="287"/>
      <c r="BR82" s="287"/>
      <c r="BS82" s="287"/>
      <c r="BT82" s="287"/>
      <c r="BU82" s="287"/>
      <c r="BV82" s="287"/>
    </row>
    <row r="83" spans="63:74" x14ac:dyDescent="0.25">
      <c r="BK83" s="287"/>
      <c r="BL83" s="287"/>
      <c r="BM83" s="287"/>
      <c r="BN83" s="287"/>
      <c r="BO83" s="287"/>
      <c r="BP83" s="287"/>
      <c r="BQ83" s="287"/>
      <c r="BR83" s="287"/>
      <c r="BS83" s="287"/>
      <c r="BT83" s="287"/>
      <c r="BU83" s="287"/>
      <c r="BV83" s="287"/>
    </row>
    <row r="84" spans="63:74" x14ac:dyDescent="0.25">
      <c r="BK84" s="287"/>
      <c r="BL84" s="287"/>
      <c r="BM84" s="287"/>
      <c r="BN84" s="287"/>
      <c r="BO84" s="287"/>
      <c r="BP84" s="287"/>
      <c r="BQ84" s="287"/>
      <c r="BR84" s="287"/>
      <c r="BS84" s="287"/>
      <c r="BT84" s="287"/>
      <c r="BU84" s="287"/>
      <c r="BV84" s="287"/>
    </row>
    <row r="85" spans="63:74" x14ac:dyDescent="0.25">
      <c r="BK85" s="287"/>
      <c r="BL85" s="287"/>
      <c r="BM85" s="287"/>
      <c r="BN85" s="287"/>
      <c r="BO85" s="287"/>
      <c r="BP85" s="287"/>
      <c r="BQ85" s="287"/>
      <c r="BR85" s="287"/>
      <c r="BS85" s="287"/>
      <c r="BT85" s="287"/>
      <c r="BU85" s="287"/>
      <c r="BV85" s="287"/>
    </row>
    <row r="86" spans="63:74" x14ac:dyDescent="0.25">
      <c r="BK86" s="287"/>
      <c r="BL86" s="287"/>
      <c r="BM86" s="287"/>
      <c r="BN86" s="287"/>
      <c r="BO86" s="287"/>
      <c r="BP86" s="287"/>
      <c r="BQ86" s="287"/>
      <c r="BR86" s="287"/>
      <c r="BS86" s="287"/>
      <c r="BT86" s="287"/>
      <c r="BU86" s="287"/>
      <c r="BV86" s="287"/>
    </row>
    <row r="87" spans="63:74" x14ac:dyDescent="0.25">
      <c r="BK87" s="287"/>
      <c r="BL87" s="287"/>
      <c r="BM87" s="287"/>
      <c r="BN87" s="287"/>
      <c r="BO87" s="287"/>
      <c r="BP87" s="287"/>
      <c r="BQ87" s="287"/>
      <c r="BR87" s="287"/>
      <c r="BS87" s="287"/>
      <c r="BT87" s="287"/>
      <c r="BU87" s="287"/>
      <c r="BV87" s="287"/>
    </row>
    <row r="88" spans="63:74" x14ac:dyDescent="0.25">
      <c r="BK88" s="287"/>
      <c r="BL88" s="287"/>
      <c r="BM88" s="287"/>
      <c r="BN88" s="287"/>
      <c r="BO88" s="287"/>
      <c r="BP88" s="287"/>
      <c r="BQ88" s="287"/>
      <c r="BR88" s="287"/>
      <c r="BS88" s="287"/>
      <c r="BT88" s="287"/>
      <c r="BU88" s="287"/>
      <c r="BV88" s="287"/>
    </row>
    <row r="89" spans="63:74" x14ac:dyDescent="0.25">
      <c r="BK89" s="287"/>
      <c r="BL89" s="287"/>
      <c r="BM89" s="287"/>
      <c r="BN89" s="287"/>
      <c r="BO89" s="287"/>
      <c r="BP89" s="287"/>
      <c r="BQ89" s="287"/>
      <c r="BR89" s="287"/>
      <c r="BS89" s="287"/>
      <c r="BT89" s="287"/>
      <c r="BU89" s="287"/>
      <c r="BV89" s="287"/>
    </row>
    <row r="90" spans="63:74" x14ac:dyDescent="0.25">
      <c r="BK90" s="287"/>
      <c r="BL90" s="287"/>
      <c r="BM90" s="287"/>
      <c r="BN90" s="287"/>
      <c r="BO90" s="287"/>
      <c r="BP90" s="287"/>
      <c r="BQ90" s="287"/>
      <c r="BR90" s="287"/>
      <c r="BS90" s="287"/>
      <c r="BT90" s="287"/>
      <c r="BU90" s="287"/>
      <c r="BV90" s="287"/>
    </row>
    <row r="91" spans="63:74" x14ac:dyDescent="0.25">
      <c r="BK91" s="287"/>
      <c r="BL91" s="287"/>
      <c r="BM91" s="287"/>
      <c r="BN91" s="287"/>
      <c r="BO91" s="287"/>
      <c r="BP91" s="287"/>
      <c r="BQ91" s="287"/>
      <c r="BR91" s="287"/>
      <c r="BS91" s="287"/>
      <c r="BT91" s="287"/>
      <c r="BU91" s="287"/>
      <c r="BV91" s="287"/>
    </row>
    <row r="92" spans="63:74" x14ac:dyDescent="0.25">
      <c r="BK92" s="287"/>
      <c r="BL92" s="287"/>
      <c r="BM92" s="287"/>
      <c r="BN92" s="287"/>
      <c r="BO92" s="287"/>
      <c r="BP92" s="287"/>
      <c r="BQ92" s="287"/>
      <c r="BR92" s="287"/>
      <c r="BS92" s="287"/>
      <c r="BT92" s="287"/>
      <c r="BU92" s="287"/>
      <c r="BV92" s="287"/>
    </row>
    <row r="93" spans="63:74" x14ac:dyDescent="0.25">
      <c r="BK93" s="287"/>
      <c r="BL93" s="287"/>
      <c r="BM93" s="287"/>
      <c r="BN93" s="287"/>
      <c r="BO93" s="287"/>
      <c r="BP93" s="287"/>
      <c r="BQ93" s="287"/>
      <c r="BR93" s="287"/>
      <c r="BS93" s="287"/>
      <c r="BT93" s="287"/>
      <c r="BU93" s="287"/>
      <c r="BV93" s="287"/>
    </row>
    <row r="94" spans="63:74" x14ac:dyDescent="0.25">
      <c r="BK94" s="287"/>
      <c r="BL94" s="287"/>
      <c r="BM94" s="287"/>
      <c r="BN94" s="287"/>
      <c r="BO94" s="287"/>
      <c r="BP94" s="287"/>
      <c r="BQ94" s="287"/>
      <c r="BR94" s="287"/>
      <c r="BS94" s="287"/>
      <c r="BT94" s="287"/>
      <c r="BU94" s="287"/>
      <c r="BV94" s="287"/>
    </row>
    <row r="95" spans="63:74" x14ac:dyDescent="0.25">
      <c r="BK95" s="287"/>
      <c r="BL95" s="287"/>
      <c r="BM95" s="287"/>
      <c r="BN95" s="287"/>
      <c r="BO95" s="287"/>
      <c r="BP95" s="287"/>
      <c r="BQ95" s="287"/>
      <c r="BR95" s="287"/>
      <c r="BS95" s="287"/>
      <c r="BT95" s="287"/>
      <c r="BU95" s="287"/>
      <c r="BV95" s="287"/>
    </row>
    <row r="96" spans="63:74" x14ac:dyDescent="0.25">
      <c r="BK96" s="287"/>
      <c r="BL96" s="287"/>
      <c r="BM96" s="287"/>
      <c r="BN96" s="287"/>
      <c r="BO96" s="287"/>
      <c r="BP96" s="287"/>
      <c r="BQ96" s="287"/>
      <c r="BR96" s="287"/>
      <c r="BS96" s="287"/>
      <c r="BT96" s="287"/>
      <c r="BU96" s="287"/>
      <c r="BV96" s="287"/>
    </row>
    <row r="97" spans="63:74" x14ac:dyDescent="0.25">
      <c r="BK97" s="287"/>
      <c r="BL97" s="287"/>
      <c r="BM97" s="287"/>
      <c r="BN97" s="287"/>
      <c r="BO97" s="287"/>
      <c r="BP97" s="287"/>
      <c r="BQ97" s="287"/>
      <c r="BR97" s="287"/>
      <c r="BS97" s="287"/>
      <c r="BT97" s="287"/>
      <c r="BU97" s="287"/>
      <c r="BV97" s="287"/>
    </row>
    <row r="98" spans="63:74" x14ac:dyDescent="0.25">
      <c r="BK98" s="287"/>
      <c r="BL98" s="287"/>
      <c r="BM98" s="287"/>
      <c r="BN98" s="287"/>
      <c r="BO98" s="287"/>
      <c r="BP98" s="287"/>
      <c r="BQ98" s="287"/>
      <c r="BR98" s="287"/>
      <c r="BS98" s="287"/>
      <c r="BT98" s="287"/>
      <c r="BU98" s="287"/>
      <c r="BV98" s="287"/>
    </row>
    <row r="99" spans="63:74" x14ac:dyDescent="0.25">
      <c r="BK99" s="287"/>
      <c r="BL99" s="287"/>
      <c r="BM99" s="287"/>
      <c r="BN99" s="287"/>
      <c r="BO99" s="287"/>
      <c r="BP99" s="287"/>
      <c r="BQ99" s="287"/>
      <c r="BR99" s="287"/>
      <c r="BS99" s="287"/>
      <c r="BT99" s="287"/>
      <c r="BU99" s="287"/>
      <c r="BV99" s="287"/>
    </row>
    <row r="100" spans="63:74" x14ac:dyDescent="0.25">
      <c r="BK100" s="287"/>
      <c r="BL100" s="287"/>
      <c r="BM100" s="287"/>
      <c r="BN100" s="287"/>
      <c r="BO100" s="287"/>
      <c r="BP100" s="287"/>
      <c r="BQ100" s="287"/>
      <c r="BR100" s="287"/>
      <c r="BS100" s="287"/>
      <c r="BT100" s="287"/>
      <c r="BU100" s="287"/>
      <c r="BV100" s="287"/>
    </row>
    <row r="101" spans="63:74" x14ac:dyDescent="0.25">
      <c r="BK101" s="287"/>
      <c r="BL101" s="287"/>
      <c r="BM101" s="287"/>
      <c r="BN101" s="287"/>
      <c r="BO101" s="287"/>
      <c r="BP101" s="287"/>
      <c r="BQ101" s="287"/>
      <c r="BR101" s="287"/>
      <c r="BS101" s="287"/>
      <c r="BT101" s="287"/>
      <c r="BU101" s="287"/>
      <c r="BV101" s="287"/>
    </row>
    <row r="102" spans="63:74" x14ac:dyDescent="0.25">
      <c r="BK102" s="287"/>
      <c r="BL102" s="287"/>
      <c r="BM102" s="287"/>
      <c r="BN102" s="287"/>
      <c r="BO102" s="287"/>
      <c r="BP102" s="287"/>
      <c r="BQ102" s="287"/>
      <c r="BR102" s="287"/>
      <c r="BS102" s="287"/>
      <c r="BT102" s="287"/>
      <c r="BU102" s="287"/>
      <c r="BV102" s="287"/>
    </row>
    <row r="103" spans="63:74" x14ac:dyDescent="0.25">
      <c r="BK103" s="287"/>
      <c r="BL103" s="287"/>
      <c r="BM103" s="287"/>
      <c r="BN103" s="287"/>
      <c r="BO103" s="287"/>
      <c r="BP103" s="287"/>
      <c r="BQ103" s="287"/>
      <c r="BR103" s="287"/>
      <c r="BS103" s="287"/>
      <c r="BT103" s="287"/>
      <c r="BU103" s="287"/>
      <c r="BV103" s="287"/>
    </row>
    <row r="104" spans="63:74" x14ac:dyDescent="0.25">
      <c r="BK104" s="287"/>
      <c r="BL104" s="287"/>
      <c r="BM104" s="287"/>
      <c r="BN104" s="287"/>
      <c r="BO104" s="287"/>
      <c r="BP104" s="287"/>
      <c r="BQ104" s="287"/>
      <c r="BR104" s="287"/>
      <c r="BS104" s="287"/>
      <c r="BT104" s="287"/>
      <c r="BU104" s="287"/>
      <c r="BV104" s="287"/>
    </row>
    <row r="105" spans="63:74" x14ac:dyDescent="0.25">
      <c r="BK105" s="287"/>
      <c r="BL105" s="287"/>
      <c r="BM105" s="287"/>
      <c r="BN105" s="287"/>
      <c r="BO105" s="287"/>
      <c r="BP105" s="287"/>
      <c r="BQ105" s="287"/>
      <c r="BR105" s="287"/>
      <c r="BS105" s="287"/>
      <c r="BT105" s="287"/>
      <c r="BU105" s="287"/>
      <c r="BV105" s="287"/>
    </row>
    <row r="106" spans="63:74" x14ac:dyDescent="0.25">
      <c r="BK106" s="287"/>
      <c r="BL106" s="287"/>
      <c r="BM106" s="287"/>
      <c r="BN106" s="287"/>
      <c r="BO106" s="287"/>
      <c r="BP106" s="287"/>
      <c r="BQ106" s="287"/>
      <c r="BR106" s="287"/>
      <c r="BS106" s="287"/>
      <c r="BT106" s="287"/>
      <c r="BU106" s="287"/>
      <c r="BV106" s="287"/>
    </row>
    <row r="107" spans="63:74" x14ac:dyDescent="0.25">
      <c r="BK107" s="287"/>
      <c r="BL107" s="287"/>
      <c r="BM107" s="287"/>
      <c r="BN107" s="287"/>
      <c r="BO107" s="287"/>
      <c r="BP107" s="287"/>
      <c r="BQ107" s="287"/>
      <c r="BR107" s="287"/>
      <c r="BS107" s="287"/>
      <c r="BT107" s="287"/>
      <c r="BU107" s="287"/>
      <c r="BV107" s="287"/>
    </row>
    <row r="108" spans="63:74" x14ac:dyDescent="0.25">
      <c r="BK108" s="287"/>
      <c r="BL108" s="287"/>
      <c r="BM108" s="287"/>
      <c r="BN108" s="287"/>
      <c r="BO108" s="287"/>
      <c r="BP108" s="287"/>
      <c r="BQ108" s="287"/>
      <c r="BR108" s="287"/>
      <c r="BS108" s="287"/>
      <c r="BT108" s="287"/>
      <c r="BU108" s="287"/>
      <c r="BV108" s="287"/>
    </row>
    <row r="109" spans="63:74" x14ac:dyDescent="0.25">
      <c r="BK109" s="287"/>
      <c r="BL109" s="287"/>
      <c r="BM109" s="287"/>
      <c r="BN109" s="287"/>
      <c r="BO109" s="287"/>
      <c r="BP109" s="287"/>
      <c r="BQ109" s="287"/>
      <c r="BR109" s="287"/>
      <c r="BS109" s="287"/>
      <c r="BT109" s="287"/>
      <c r="BU109" s="287"/>
      <c r="BV109" s="287"/>
    </row>
    <row r="110" spans="63:74" x14ac:dyDescent="0.25">
      <c r="BK110" s="287"/>
      <c r="BL110" s="287"/>
      <c r="BM110" s="287"/>
      <c r="BN110" s="287"/>
      <c r="BO110" s="287"/>
      <c r="BP110" s="287"/>
      <c r="BQ110" s="287"/>
      <c r="BR110" s="287"/>
      <c r="BS110" s="287"/>
      <c r="BT110" s="287"/>
      <c r="BU110" s="287"/>
      <c r="BV110" s="287"/>
    </row>
    <row r="111" spans="63:74" x14ac:dyDescent="0.25">
      <c r="BK111" s="287"/>
      <c r="BL111" s="287"/>
      <c r="BM111" s="287"/>
      <c r="BN111" s="287"/>
      <c r="BO111" s="287"/>
      <c r="BP111" s="287"/>
      <c r="BQ111" s="287"/>
      <c r="BR111" s="287"/>
      <c r="BS111" s="287"/>
      <c r="BT111" s="287"/>
      <c r="BU111" s="287"/>
      <c r="BV111" s="287"/>
    </row>
    <row r="112" spans="63:74" x14ac:dyDescent="0.25">
      <c r="BK112" s="287"/>
      <c r="BL112" s="287"/>
      <c r="BM112" s="287"/>
      <c r="BN112" s="287"/>
      <c r="BO112" s="287"/>
      <c r="BP112" s="287"/>
      <c r="BQ112" s="287"/>
      <c r="BR112" s="287"/>
      <c r="BS112" s="287"/>
      <c r="BT112" s="287"/>
      <c r="BU112" s="287"/>
      <c r="BV112" s="287"/>
    </row>
    <row r="113" spans="63:74" x14ac:dyDescent="0.25">
      <c r="BK113" s="287"/>
      <c r="BL113" s="287"/>
      <c r="BM113" s="287"/>
      <c r="BN113" s="287"/>
      <c r="BO113" s="287"/>
      <c r="BP113" s="287"/>
      <c r="BQ113" s="287"/>
      <c r="BR113" s="287"/>
      <c r="BS113" s="287"/>
      <c r="BT113" s="287"/>
      <c r="BU113" s="287"/>
      <c r="BV113" s="287"/>
    </row>
    <row r="114" spans="63:74" x14ac:dyDescent="0.25">
      <c r="BK114" s="287"/>
      <c r="BL114" s="287"/>
      <c r="BM114" s="287"/>
      <c r="BN114" s="287"/>
      <c r="BO114" s="287"/>
      <c r="BP114" s="287"/>
      <c r="BQ114" s="287"/>
      <c r="BR114" s="287"/>
      <c r="BS114" s="287"/>
      <c r="BT114" s="287"/>
      <c r="BU114" s="287"/>
      <c r="BV114" s="287"/>
    </row>
    <row r="115" spans="63:74" x14ac:dyDescent="0.25">
      <c r="BK115" s="287"/>
      <c r="BL115" s="287"/>
      <c r="BM115" s="287"/>
      <c r="BN115" s="287"/>
      <c r="BO115" s="287"/>
      <c r="BP115" s="287"/>
      <c r="BQ115" s="287"/>
      <c r="BR115" s="287"/>
      <c r="BS115" s="287"/>
      <c r="BT115" s="287"/>
      <c r="BU115" s="287"/>
      <c r="BV115" s="287"/>
    </row>
    <row r="116" spans="63:74" x14ac:dyDescent="0.25">
      <c r="BK116" s="287"/>
      <c r="BL116" s="287"/>
      <c r="BM116" s="287"/>
      <c r="BN116" s="287"/>
      <c r="BO116" s="287"/>
      <c r="BP116" s="287"/>
      <c r="BQ116" s="287"/>
      <c r="BR116" s="287"/>
      <c r="BS116" s="287"/>
      <c r="BT116" s="287"/>
      <c r="BU116" s="287"/>
      <c r="BV116" s="287"/>
    </row>
    <row r="117" spans="63:74" x14ac:dyDescent="0.25">
      <c r="BK117" s="287"/>
      <c r="BL117" s="287"/>
      <c r="BM117" s="287"/>
      <c r="BN117" s="287"/>
      <c r="BO117" s="287"/>
      <c r="BP117" s="287"/>
      <c r="BQ117" s="287"/>
      <c r="BR117" s="287"/>
      <c r="BS117" s="287"/>
      <c r="BT117" s="287"/>
      <c r="BU117" s="287"/>
      <c r="BV117" s="287"/>
    </row>
    <row r="118" spans="63:74" x14ac:dyDescent="0.25">
      <c r="BK118" s="287"/>
      <c r="BL118" s="287"/>
      <c r="BM118" s="287"/>
      <c r="BN118" s="287"/>
      <c r="BO118" s="287"/>
      <c r="BP118" s="287"/>
      <c r="BQ118" s="287"/>
      <c r="BR118" s="287"/>
      <c r="BS118" s="287"/>
      <c r="BT118" s="287"/>
      <c r="BU118" s="287"/>
      <c r="BV118" s="287"/>
    </row>
    <row r="119" spans="63:74" x14ac:dyDescent="0.25">
      <c r="BK119" s="287"/>
      <c r="BL119" s="287"/>
      <c r="BM119" s="287"/>
      <c r="BN119" s="287"/>
      <c r="BO119" s="287"/>
      <c r="BP119" s="287"/>
      <c r="BQ119" s="287"/>
      <c r="BR119" s="287"/>
      <c r="BS119" s="287"/>
      <c r="BT119" s="287"/>
      <c r="BU119" s="287"/>
      <c r="BV119" s="287"/>
    </row>
    <row r="120" spans="63:74" x14ac:dyDescent="0.25">
      <c r="BK120" s="287"/>
      <c r="BL120" s="287"/>
      <c r="BM120" s="287"/>
      <c r="BN120" s="287"/>
      <c r="BO120" s="287"/>
      <c r="BP120" s="287"/>
      <c r="BQ120" s="287"/>
      <c r="BR120" s="287"/>
      <c r="BS120" s="287"/>
      <c r="BT120" s="287"/>
      <c r="BU120" s="287"/>
      <c r="BV120" s="287"/>
    </row>
    <row r="121" spans="63:74" x14ac:dyDescent="0.25">
      <c r="BK121" s="287"/>
      <c r="BL121" s="287"/>
      <c r="BM121" s="287"/>
      <c r="BN121" s="287"/>
      <c r="BO121" s="287"/>
      <c r="BP121" s="287"/>
      <c r="BQ121" s="287"/>
      <c r="BR121" s="287"/>
      <c r="BS121" s="287"/>
      <c r="BT121" s="287"/>
      <c r="BU121" s="287"/>
      <c r="BV121" s="287"/>
    </row>
    <row r="122" spans="63:74" x14ac:dyDescent="0.25">
      <c r="BK122" s="287"/>
      <c r="BL122" s="287"/>
      <c r="BM122" s="287"/>
      <c r="BN122" s="287"/>
      <c r="BO122" s="287"/>
      <c r="BP122" s="287"/>
      <c r="BQ122" s="287"/>
      <c r="BR122" s="287"/>
      <c r="BS122" s="287"/>
      <c r="BT122" s="287"/>
      <c r="BU122" s="287"/>
      <c r="BV122" s="287"/>
    </row>
    <row r="123" spans="63:74" x14ac:dyDescent="0.25">
      <c r="BK123" s="287"/>
      <c r="BL123" s="287"/>
      <c r="BM123" s="287"/>
      <c r="BN123" s="287"/>
      <c r="BO123" s="287"/>
      <c r="BP123" s="287"/>
      <c r="BQ123" s="287"/>
      <c r="BR123" s="287"/>
      <c r="BS123" s="287"/>
      <c r="BT123" s="287"/>
      <c r="BU123" s="287"/>
      <c r="BV123" s="287"/>
    </row>
    <row r="124" spans="63:74" x14ac:dyDescent="0.25">
      <c r="BK124" s="287"/>
      <c r="BL124" s="287"/>
      <c r="BM124" s="287"/>
      <c r="BN124" s="287"/>
      <c r="BO124" s="287"/>
      <c r="BP124" s="287"/>
      <c r="BQ124" s="287"/>
      <c r="BR124" s="287"/>
      <c r="BS124" s="287"/>
      <c r="BT124" s="287"/>
      <c r="BU124" s="287"/>
      <c r="BV124" s="287"/>
    </row>
    <row r="125" spans="63:74" x14ac:dyDescent="0.25">
      <c r="BK125" s="287"/>
      <c r="BL125" s="287"/>
      <c r="BM125" s="287"/>
      <c r="BN125" s="287"/>
      <c r="BO125" s="287"/>
      <c r="BP125" s="287"/>
      <c r="BQ125" s="287"/>
      <c r="BR125" s="287"/>
      <c r="BS125" s="287"/>
      <c r="BT125" s="287"/>
      <c r="BU125" s="287"/>
      <c r="BV125" s="287"/>
    </row>
    <row r="126" spans="63:74" x14ac:dyDescent="0.25">
      <c r="BK126" s="287"/>
      <c r="BL126" s="287"/>
      <c r="BM126" s="287"/>
      <c r="BN126" s="287"/>
      <c r="BO126" s="287"/>
      <c r="BP126" s="287"/>
      <c r="BQ126" s="287"/>
      <c r="BR126" s="287"/>
      <c r="BS126" s="287"/>
      <c r="BT126" s="287"/>
      <c r="BU126" s="287"/>
      <c r="BV126" s="287"/>
    </row>
    <row r="127" spans="63:74" x14ac:dyDescent="0.25">
      <c r="BK127" s="287"/>
      <c r="BL127" s="287"/>
      <c r="BM127" s="287"/>
      <c r="BN127" s="287"/>
      <c r="BO127" s="287"/>
      <c r="BP127" s="287"/>
      <c r="BQ127" s="287"/>
      <c r="BR127" s="287"/>
      <c r="BS127" s="287"/>
      <c r="BT127" s="287"/>
      <c r="BU127" s="287"/>
      <c r="BV127" s="287"/>
    </row>
    <row r="128" spans="63:74" x14ac:dyDescent="0.25">
      <c r="BK128" s="287"/>
      <c r="BL128" s="287"/>
      <c r="BM128" s="287"/>
      <c r="BN128" s="287"/>
      <c r="BO128" s="287"/>
      <c r="BP128" s="287"/>
      <c r="BQ128" s="287"/>
      <c r="BR128" s="287"/>
      <c r="BS128" s="287"/>
      <c r="BT128" s="287"/>
      <c r="BU128" s="287"/>
      <c r="BV128" s="287"/>
    </row>
    <row r="129" spans="63:74" x14ac:dyDescent="0.25">
      <c r="BK129" s="287"/>
      <c r="BL129" s="287"/>
      <c r="BM129" s="287"/>
      <c r="BN129" s="287"/>
      <c r="BO129" s="287"/>
      <c r="BP129" s="287"/>
      <c r="BQ129" s="287"/>
      <c r="BR129" s="287"/>
      <c r="BS129" s="287"/>
      <c r="BT129" s="287"/>
      <c r="BU129" s="287"/>
      <c r="BV129" s="287"/>
    </row>
    <row r="130" spans="63:74" x14ac:dyDescent="0.25">
      <c r="BK130" s="287"/>
      <c r="BL130" s="287"/>
      <c r="BM130" s="287"/>
      <c r="BN130" s="287"/>
      <c r="BO130" s="287"/>
      <c r="BP130" s="287"/>
      <c r="BQ130" s="287"/>
      <c r="BR130" s="287"/>
      <c r="BS130" s="287"/>
      <c r="BT130" s="287"/>
      <c r="BU130" s="287"/>
      <c r="BV130" s="287"/>
    </row>
    <row r="131" spans="63:74" x14ac:dyDescent="0.25">
      <c r="BK131" s="287"/>
      <c r="BL131" s="287"/>
      <c r="BM131" s="287"/>
      <c r="BN131" s="287"/>
      <c r="BO131" s="287"/>
      <c r="BP131" s="287"/>
      <c r="BQ131" s="287"/>
      <c r="BR131" s="287"/>
      <c r="BS131" s="287"/>
      <c r="BT131" s="287"/>
      <c r="BU131" s="287"/>
      <c r="BV131" s="287"/>
    </row>
    <row r="132" spans="63:74" x14ac:dyDescent="0.25">
      <c r="BK132" s="287"/>
      <c r="BL132" s="287"/>
      <c r="BM132" s="287"/>
      <c r="BN132" s="287"/>
      <c r="BO132" s="287"/>
      <c r="BP132" s="287"/>
      <c r="BQ132" s="287"/>
      <c r="BR132" s="287"/>
      <c r="BS132" s="287"/>
      <c r="BT132" s="287"/>
      <c r="BU132" s="287"/>
      <c r="BV132" s="287"/>
    </row>
    <row r="133" spans="63:74" x14ac:dyDescent="0.25">
      <c r="BK133" s="287"/>
      <c r="BL133" s="287"/>
      <c r="BM133" s="287"/>
      <c r="BN133" s="287"/>
      <c r="BO133" s="287"/>
      <c r="BP133" s="287"/>
      <c r="BQ133" s="287"/>
      <c r="BR133" s="287"/>
      <c r="BS133" s="287"/>
      <c r="BT133" s="287"/>
      <c r="BU133" s="287"/>
      <c r="BV133" s="287"/>
    </row>
    <row r="134" spans="63:74" x14ac:dyDescent="0.25">
      <c r="BK134" s="287"/>
      <c r="BL134" s="287"/>
      <c r="BM134" s="287"/>
      <c r="BN134" s="287"/>
      <c r="BO134" s="287"/>
      <c r="BP134" s="287"/>
      <c r="BQ134" s="287"/>
      <c r="BR134" s="287"/>
      <c r="BS134" s="287"/>
      <c r="BT134" s="287"/>
      <c r="BU134" s="287"/>
      <c r="BV134" s="287"/>
    </row>
    <row r="135" spans="63:74" x14ac:dyDescent="0.25">
      <c r="BK135" s="287"/>
      <c r="BL135" s="287"/>
      <c r="BM135" s="287"/>
      <c r="BN135" s="287"/>
      <c r="BO135" s="287"/>
      <c r="BP135" s="287"/>
      <c r="BQ135" s="287"/>
      <c r="BR135" s="287"/>
      <c r="BS135" s="287"/>
      <c r="BT135" s="287"/>
      <c r="BU135" s="287"/>
      <c r="BV135" s="287"/>
    </row>
    <row r="136" spans="63:74" x14ac:dyDescent="0.25">
      <c r="BK136" s="287"/>
      <c r="BL136" s="287"/>
      <c r="BM136" s="287"/>
      <c r="BN136" s="287"/>
      <c r="BO136" s="287"/>
      <c r="BP136" s="287"/>
      <c r="BQ136" s="287"/>
      <c r="BR136" s="287"/>
      <c r="BS136" s="287"/>
      <c r="BT136" s="287"/>
      <c r="BU136" s="287"/>
      <c r="BV136" s="287"/>
    </row>
    <row r="137" spans="63:74" x14ac:dyDescent="0.25">
      <c r="BK137" s="287"/>
      <c r="BL137" s="287"/>
      <c r="BM137" s="287"/>
      <c r="BN137" s="287"/>
      <c r="BO137" s="287"/>
      <c r="BP137" s="287"/>
      <c r="BQ137" s="287"/>
      <c r="BR137" s="287"/>
      <c r="BS137" s="287"/>
      <c r="BT137" s="287"/>
      <c r="BU137" s="287"/>
      <c r="BV137" s="287"/>
    </row>
    <row r="138" spans="63:74" x14ac:dyDescent="0.25">
      <c r="BK138" s="287"/>
      <c r="BL138" s="287"/>
      <c r="BM138" s="287"/>
      <c r="BN138" s="287"/>
      <c r="BO138" s="287"/>
      <c r="BP138" s="287"/>
      <c r="BQ138" s="287"/>
      <c r="BR138" s="287"/>
      <c r="BS138" s="287"/>
      <c r="BT138" s="287"/>
      <c r="BU138" s="287"/>
      <c r="BV138" s="287"/>
    </row>
    <row r="139" spans="63:74" x14ac:dyDescent="0.25">
      <c r="BK139" s="287"/>
      <c r="BL139" s="287"/>
      <c r="BM139" s="287"/>
      <c r="BN139" s="287"/>
      <c r="BO139" s="287"/>
      <c r="BP139" s="287"/>
      <c r="BQ139" s="287"/>
      <c r="BR139" s="287"/>
      <c r="BS139" s="287"/>
      <c r="BT139" s="287"/>
      <c r="BU139" s="287"/>
      <c r="BV139" s="287"/>
    </row>
    <row r="140" spans="63:74" x14ac:dyDescent="0.25">
      <c r="BK140" s="287"/>
      <c r="BL140" s="287"/>
      <c r="BM140" s="287"/>
      <c r="BN140" s="287"/>
      <c r="BO140" s="287"/>
      <c r="BP140" s="287"/>
      <c r="BQ140" s="287"/>
      <c r="BR140" s="287"/>
      <c r="BS140" s="287"/>
      <c r="BT140" s="287"/>
      <c r="BU140" s="287"/>
      <c r="BV140" s="287"/>
    </row>
    <row r="141" spans="63:74" x14ac:dyDescent="0.25">
      <c r="BK141" s="287"/>
      <c r="BL141" s="287"/>
      <c r="BM141" s="287"/>
      <c r="BN141" s="287"/>
      <c r="BO141" s="287"/>
      <c r="BP141" s="287"/>
      <c r="BQ141" s="287"/>
      <c r="BR141" s="287"/>
      <c r="BS141" s="287"/>
      <c r="BT141" s="287"/>
      <c r="BU141" s="287"/>
      <c r="BV141" s="287"/>
    </row>
    <row r="142" spans="63:74" x14ac:dyDescent="0.25">
      <c r="BK142" s="287"/>
      <c r="BL142" s="287"/>
      <c r="BM142" s="287"/>
      <c r="BN142" s="287"/>
      <c r="BO142" s="287"/>
      <c r="BP142" s="287"/>
      <c r="BQ142" s="287"/>
      <c r="BR142" s="287"/>
      <c r="BS142" s="287"/>
      <c r="BT142" s="287"/>
      <c r="BU142" s="287"/>
      <c r="BV142" s="287"/>
    </row>
    <row r="143" spans="63:74" x14ac:dyDescent="0.25">
      <c r="BK143" s="287"/>
      <c r="BL143" s="287"/>
      <c r="BM143" s="287"/>
      <c r="BN143" s="287"/>
      <c r="BO143" s="287"/>
      <c r="BP143" s="287"/>
      <c r="BQ143" s="287"/>
      <c r="BR143" s="287"/>
      <c r="BS143" s="287"/>
      <c r="BT143" s="287"/>
      <c r="BU143" s="287"/>
      <c r="BV143" s="287"/>
    </row>
    <row r="144" spans="63:74" x14ac:dyDescent="0.25">
      <c r="BK144" s="287"/>
      <c r="BL144" s="287"/>
      <c r="BM144" s="287"/>
      <c r="BN144" s="287"/>
      <c r="BO144" s="287"/>
      <c r="BP144" s="287"/>
      <c r="BQ144" s="287"/>
      <c r="BR144" s="287"/>
      <c r="BS144" s="287"/>
      <c r="BT144" s="287"/>
      <c r="BU144" s="287"/>
      <c r="BV144" s="287"/>
    </row>
    <row r="145" spans="63:74" x14ac:dyDescent="0.25">
      <c r="BK145" s="287"/>
      <c r="BL145" s="287"/>
      <c r="BM145" s="287"/>
      <c r="BN145" s="287"/>
      <c r="BO145" s="287"/>
      <c r="BP145" s="287"/>
      <c r="BQ145" s="287"/>
      <c r="BR145" s="287"/>
      <c r="BS145" s="287"/>
      <c r="BT145" s="287"/>
      <c r="BU145" s="287"/>
      <c r="BV145" s="287"/>
    </row>
    <row r="177" spans="2:74" ht="9" customHeight="1" x14ac:dyDescent="0.25"/>
    <row r="178" spans="2:74" ht="9" customHeight="1" x14ac:dyDescent="0.25">
      <c r="B178" s="63"/>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286"/>
      <c r="AZ178" s="286"/>
      <c r="BA178" s="286"/>
      <c r="BB178" s="286"/>
      <c r="BC178" s="286"/>
      <c r="BD178" s="65"/>
      <c r="BE178" s="65"/>
      <c r="BF178" s="65"/>
      <c r="BG178" s="286"/>
      <c r="BH178" s="286"/>
      <c r="BI178" s="286"/>
      <c r="BJ178" s="286"/>
      <c r="BK178" s="64"/>
      <c r="BL178" s="64"/>
      <c r="BM178" s="64"/>
      <c r="BN178" s="64"/>
      <c r="BO178" s="64"/>
      <c r="BP178" s="64"/>
      <c r="BQ178" s="64"/>
      <c r="BR178" s="64"/>
      <c r="BS178" s="64"/>
      <c r="BT178" s="64"/>
      <c r="BU178" s="64"/>
      <c r="BV178" s="64"/>
    </row>
    <row r="179" spans="2:74" ht="9" customHeight="1" x14ac:dyDescent="0.25">
      <c r="B179" s="63"/>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286"/>
      <c r="AZ179" s="286"/>
      <c r="BA179" s="286"/>
      <c r="BB179" s="286"/>
      <c r="BC179" s="286"/>
      <c r="BD179" s="65"/>
      <c r="BE179" s="65"/>
      <c r="BF179" s="65"/>
      <c r="BG179" s="286"/>
      <c r="BH179" s="286"/>
      <c r="BI179" s="286"/>
      <c r="BJ179" s="286"/>
      <c r="BK179" s="64"/>
      <c r="BL179" s="64"/>
      <c r="BM179" s="64"/>
      <c r="BN179" s="64"/>
      <c r="BO179" s="64"/>
      <c r="BP179" s="64"/>
      <c r="BQ179" s="64"/>
      <c r="BR179" s="64"/>
      <c r="BS179" s="64"/>
      <c r="BT179" s="64"/>
      <c r="BU179" s="64"/>
      <c r="BV179" s="64"/>
    </row>
    <row r="180" spans="2:74" ht="9" customHeight="1" x14ac:dyDescent="0.25">
      <c r="B180" s="63"/>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286"/>
      <c r="AZ180" s="286"/>
      <c r="BA180" s="286"/>
      <c r="BB180" s="286"/>
      <c r="BC180" s="286"/>
      <c r="BD180" s="65"/>
      <c r="BE180" s="65"/>
      <c r="BF180" s="65"/>
      <c r="BG180" s="286"/>
      <c r="BH180" s="286"/>
      <c r="BI180" s="286"/>
      <c r="BJ180" s="286"/>
      <c r="BK180" s="64"/>
      <c r="BL180" s="64"/>
      <c r="BM180" s="64"/>
      <c r="BN180" s="64"/>
      <c r="BO180" s="64"/>
      <c r="BP180" s="64"/>
      <c r="BQ180" s="64"/>
      <c r="BR180" s="64"/>
      <c r="BS180" s="64"/>
      <c r="BT180" s="64"/>
      <c r="BU180" s="64"/>
      <c r="BV180" s="64"/>
    </row>
    <row r="181" spans="2:74" ht="9" customHeight="1" x14ac:dyDescent="0.25">
      <c r="B181" s="63"/>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286"/>
      <c r="AZ181" s="286"/>
      <c r="BA181" s="286"/>
      <c r="BB181" s="286"/>
      <c r="BC181" s="286"/>
      <c r="BD181" s="65"/>
      <c r="BE181" s="65"/>
      <c r="BF181" s="65"/>
      <c r="BG181" s="286"/>
      <c r="BH181" s="286"/>
      <c r="BI181" s="286"/>
      <c r="BJ181" s="286"/>
      <c r="BK181" s="64"/>
      <c r="BL181" s="64"/>
      <c r="BM181" s="64"/>
      <c r="BN181" s="64"/>
      <c r="BO181" s="64"/>
      <c r="BP181" s="64"/>
      <c r="BQ181" s="64"/>
      <c r="BR181" s="64"/>
      <c r="BS181" s="64"/>
      <c r="BT181" s="64"/>
      <c r="BU181" s="64"/>
      <c r="BV181" s="64"/>
    </row>
    <row r="182" spans="2:74" ht="9" customHeight="1" x14ac:dyDescent="0.25">
      <c r="B182" s="63"/>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286"/>
      <c r="AZ182" s="286"/>
      <c r="BA182" s="286"/>
      <c r="BB182" s="286"/>
      <c r="BC182" s="286"/>
      <c r="BD182" s="65"/>
      <c r="BE182" s="65"/>
      <c r="BF182" s="65"/>
      <c r="BG182" s="286"/>
      <c r="BH182" s="286"/>
      <c r="BI182" s="286"/>
      <c r="BJ182" s="286"/>
      <c r="BK182" s="64"/>
      <c r="BL182" s="64"/>
      <c r="BM182" s="64"/>
      <c r="BN182" s="64"/>
      <c r="BO182" s="64"/>
      <c r="BP182" s="64"/>
      <c r="BQ182" s="64"/>
      <c r="BR182" s="64"/>
      <c r="BS182" s="64"/>
      <c r="BT182" s="64"/>
      <c r="BU182" s="64"/>
      <c r="BV182" s="64"/>
    </row>
    <row r="183" spans="2:74" x14ac:dyDescent="0.25">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392"/>
      <c r="AZ183" s="392"/>
      <c r="BA183" s="392"/>
      <c r="BB183" s="392"/>
      <c r="BC183" s="392"/>
      <c r="BD183" s="496"/>
      <c r="BE183" s="496"/>
      <c r="BF183" s="496"/>
      <c r="BG183" s="392"/>
      <c r="BH183" s="392"/>
      <c r="BI183" s="392"/>
      <c r="BJ183" s="392"/>
      <c r="BK183" s="66"/>
      <c r="BL183" s="66"/>
      <c r="BM183" s="66"/>
      <c r="BN183" s="66"/>
      <c r="BO183" s="66"/>
      <c r="BP183" s="66"/>
      <c r="BQ183" s="66"/>
      <c r="BR183" s="66"/>
      <c r="BS183" s="66"/>
      <c r="BT183" s="66"/>
      <c r="BU183" s="66"/>
      <c r="BV183" s="66"/>
    </row>
    <row r="184" spans="2:74" ht="9" customHeight="1" x14ac:dyDescent="0.25">
      <c r="B184" s="63"/>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286"/>
      <c r="AZ184" s="286"/>
      <c r="BA184" s="286"/>
      <c r="BB184" s="286"/>
      <c r="BC184" s="286"/>
      <c r="BD184" s="65"/>
      <c r="BE184" s="65"/>
      <c r="BF184" s="65"/>
      <c r="BG184" s="286"/>
      <c r="BH184" s="286"/>
      <c r="BI184" s="286"/>
      <c r="BJ184" s="286"/>
      <c r="BK184" s="64"/>
      <c r="BL184" s="64"/>
      <c r="BM184" s="64"/>
      <c r="BN184" s="64"/>
      <c r="BO184" s="64"/>
      <c r="BP184" s="64"/>
      <c r="BQ184" s="64"/>
      <c r="BR184" s="64"/>
      <c r="BS184" s="64"/>
      <c r="BT184" s="64"/>
      <c r="BU184" s="64"/>
      <c r="BV184" s="64"/>
    </row>
    <row r="185" spans="2:74" ht="9" customHeight="1" x14ac:dyDescent="0.25">
      <c r="B185" s="63"/>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286"/>
      <c r="AZ185" s="286"/>
      <c r="BA185" s="286"/>
      <c r="BB185" s="286"/>
      <c r="BC185" s="286"/>
      <c r="BD185" s="65"/>
      <c r="BE185" s="65"/>
      <c r="BF185" s="65"/>
      <c r="BG185" s="286"/>
      <c r="BH185" s="286"/>
      <c r="BI185" s="286"/>
      <c r="BJ185" s="286"/>
      <c r="BK185" s="64"/>
      <c r="BL185" s="64"/>
      <c r="BM185" s="64"/>
      <c r="BN185" s="64"/>
      <c r="BO185" s="64"/>
      <c r="BP185" s="64"/>
      <c r="BQ185" s="64"/>
      <c r="BR185" s="64"/>
      <c r="BS185" s="64"/>
      <c r="BT185" s="64"/>
      <c r="BU185" s="64"/>
      <c r="BV185" s="64"/>
    </row>
    <row r="186" spans="2:74" ht="9" customHeight="1" x14ac:dyDescent="0.25">
      <c r="B186" s="63"/>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286"/>
      <c r="AZ186" s="286"/>
      <c r="BA186" s="286"/>
      <c r="BB186" s="286"/>
      <c r="BC186" s="286"/>
      <c r="BD186" s="65"/>
      <c r="BE186" s="65"/>
      <c r="BF186" s="65"/>
      <c r="BG186" s="286"/>
      <c r="BH186" s="286"/>
      <c r="BI186" s="286"/>
      <c r="BJ186" s="286"/>
      <c r="BK186" s="64"/>
      <c r="BL186" s="64"/>
      <c r="BM186" s="64"/>
      <c r="BN186" s="64"/>
      <c r="BO186" s="64"/>
      <c r="BP186" s="64"/>
      <c r="BQ186" s="64"/>
      <c r="BR186" s="64"/>
      <c r="BS186" s="64"/>
      <c r="BT186" s="64"/>
      <c r="BU186" s="64"/>
      <c r="BV186" s="64"/>
    </row>
    <row r="187" spans="2:74" ht="9" customHeight="1" x14ac:dyDescent="0.25">
      <c r="B187" s="63"/>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286"/>
      <c r="AZ187" s="286"/>
      <c r="BA187" s="286"/>
      <c r="BB187" s="286"/>
      <c r="BC187" s="286"/>
      <c r="BD187" s="65"/>
      <c r="BE187" s="65"/>
      <c r="BF187" s="65"/>
      <c r="BG187" s="286"/>
      <c r="BH187" s="286"/>
      <c r="BI187" s="286"/>
      <c r="BJ187" s="286"/>
      <c r="BK187" s="64"/>
      <c r="BL187" s="64"/>
      <c r="BM187" s="64"/>
      <c r="BN187" s="64"/>
      <c r="BO187" s="64"/>
      <c r="BP187" s="64"/>
      <c r="BQ187" s="64"/>
      <c r="BR187" s="64"/>
      <c r="BS187" s="64"/>
      <c r="BT187" s="64"/>
      <c r="BU187" s="64"/>
      <c r="BV187" s="64"/>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Y3:BJ3"/>
    <mergeCell ref="BK3:BV3"/>
    <mergeCell ref="B1:AL1"/>
    <mergeCell ref="C3:N3"/>
    <mergeCell ref="O3:Z3"/>
    <mergeCell ref="AA3:AL3"/>
    <mergeCell ref="A1:A2"/>
    <mergeCell ref="AM3:AX3"/>
    <mergeCell ref="B48:Q48"/>
    <mergeCell ref="B49:Q49"/>
    <mergeCell ref="B42:Q42"/>
    <mergeCell ref="B45:Q45"/>
    <mergeCell ref="B47:Q47"/>
    <mergeCell ref="B43:Q43"/>
    <mergeCell ref="B39:Q39"/>
    <mergeCell ref="B41:Q41"/>
    <mergeCell ref="B40:Q40"/>
    <mergeCell ref="B46:Q46"/>
    <mergeCell ref="B44:Q44"/>
  </mergeCells>
  <phoneticPr fontId="6" type="noConversion"/>
  <conditionalFormatting sqref="C44:P44">
    <cfRule type="cellIs" dxfId="2"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3"/>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H6" sqref="BH6:BH39"/>
    </sheetView>
  </sheetViews>
  <sheetFormatPr defaultColWidth="9.54296875" defaultRowHeight="10.5" x14ac:dyDescent="0.25"/>
  <cols>
    <col min="1" max="1" width="12.54296875" style="5" customWidth="1"/>
    <col min="2" max="2" width="20" style="5" customWidth="1"/>
    <col min="3" max="50" width="6.54296875" style="5" customWidth="1"/>
    <col min="51" max="55" width="6.54296875" style="284" customWidth="1"/>
    <col min="56" max="59" width="6.54296875" style="70" customWidth="1"/>
    <col min="60" max="62" width="6.54296875" style="284" customWidth="1"/>
    <col min="63" max="74" width="6.54296875" style="5" customWidth="1"/>
    <col min="75" max="16384" width="9.54296875" style="5"/>
  </cols>
  <sheetData>
    <row r="1" spans="1:74" ht="13.4" customHeight="1" x14ac:dyDescent="0.3">
      <c r="A1" s="600" t="s">
        <v>771</v>
      </c>
      <c r="B1" s="655" t="s">
        <v>1377</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row>
    <row r="2" spans="1:74" s="57" customFormat="1" ht="12.5" x14ac:dyDescent="0.25">
      <c r="A2" s="601"/>
      <c r="B2" s="402" t="str">
        <f>"U.S. Energy Information Administration  |  Short-Term Energy Outlook  - "&amp;Dates!D1</f>
        <v>U.S. Energy Information Administration  |  Short-Term Energy Outlook  - November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3"/>
      <c r="BE2" s="493"/>
      <c r="BF2" s="493"/>
      <c r="BG2" s="493"/>
      <c r="BH2" s="287"/>
      <c r="BI2" s="287"/>
      <c r="BJ2" s="287"/>
    </row>
    <row r="3" spans="1:74" s="9" customFormat="1" ht="13" x14ac:dyDescent="0.3">
      <c r="A3" s="591" t="s">
        <v>1278</v>
      </c>
      <c r="B3" s="11"/>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s="9" customFormat="1"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67"/>
      <c r="B5" s="68" t="s">
        <v>84</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312"/>
      <c r="AZ5" s="312"/>
      <c r="BA5" s="312"/>
      <c r="BB5" s="312"/>
      <c r="BC5" s="312"/>
      <c r="BD5" s="69"/>
      <c r="BE5" s="69"/>
      <c r="BF5" s="69"/>
      <c r="BG5" s="69"/>
      <c r="BH5" s="69"/>
      <c r="BI5" s="69"/>
      <c r="BJ5" s="312"/>
      <c r="BK5" s="312"/>
      <c r="BL5" s="312"/>
      <c r="BM5" s="312"/>
      <c r="BN5" s="312"/>
      <c r="BO5" s="312"/>
      <c r="BP5" s="312"/>
      <c r="BQ5" s="312"/>
      <c r="BR5" s="312"/>
      <c r="BS5" s="312"/>
      <c r="BT5" s="312"/>
      <c r="BU5" s="312"/>
      <c r="BV5" s="312"/>
    </row>
    <row r="6" spans="1:74" ht="11.15" customHeight="1" x14ac:dyDescent="0.25">
      <c r="A6" s="67" t="s">
        <v>710</v>
      </c>
      <c r="B6" s="149" t="s">
        <v>5</v>
      </c>
      <c r="C6" s="168">
        <v>3.2333599999999998</v>
      </c>
      <c r="D6" s="168">
        <v>2.7986399999999998</v>
      </c>
      <c r="E6" s="168">
        <v>3.0659200000000002</v>
      </c>
      <c r="F6" s="168">
        <v>2.7528800000000002</v>
      </c>
      <c r="G6" s="168">
        <v>2.7435200000000002</v>
      </c>
      <c r="H6" s="168">
        <v>2.4949599999999998</v>
      </c>
      <c r="I6" s="168">
        <v>2.4606400000000002</v>
      </c>
      <c r="J6" s="168">
        <v>2.3098399999999999</v>
      </c>
      <c r="K6" s="168">
        <v>2.6613600000000002</v>
      </c>
      <c r="L6" s="168">
        <v>2.4242400000000002</v>
      </c>
      <c r="M6" s="168">
        <v>2.7591199999999998</v>
      </c>
      <c r="N6" s="168">
        <v>2.30776</v>
      </c>
      <c r="O6" s="168">
        <v>2.0987800000000001</v>
      </c>
      <c r="P6" s="168">
        <v>1.9844900000000001</v>
      </c>
      <c r="Q6" s="168">
        <v>1.85981</v>
      </c>
      <c r="R6" s="168">
        <v>1.80786</v>
      </c>
      <c r="S6" s="168">
        <v>1.8161719999999999</v>
      </c>
      <c r="T6" s="168">
        <v>1.694609</v>
      </c>
      <c r="U6" s="168">
        <v>1.8359129999999999</v>
      </c>
      <c r="V6" s="168">
        <v>2.3896999999999999</v>
      </c>
      <c r="W6" s="168">
        <v>1.996958</v>
      </c>
      <c r="X6" s="168">
        <v>2.4832100000000001</v>
      </c>
      <c r="Y6" s="168">
        <v>2.7117900000000001</v>
      </c>
      <c r="Z6" s="168">
        <v>2.6910099999999999</v>
      </c>
      <c r="AA6" s="168">
        <v>2.81569</v>
      </c>
      <c r="AB6" s="168">
        <v>5.5586500000000001</v>
      </c>
      <c r="AC6" s="168">
        <v>2.7221799999999998</v>
      </c>
      <c r="AD6" s="168">
        <v>2.7668569999999999</v>
      </c>
      <c r="AE6" s="168">
        <v>3.0234899999999998</v>
      </c>
      <c r="AF6" s="168">
        <v>3.38714</v>
      </c>
      <c r="AG6" s="168">
        <v>3.98976</v>
      </c>
      <c r="AH6" s="168">
        <v>4.2287299999999997</v>
      </c>
      <c r="AI6" s="168">
        <v>5.3612399999999996</v>
      </c>
      <c r="AJ6" s="168">
        <v>5.7248900000000003</v>
      </c>
      <c r="AK6" s="168">
        <v>5.24695</v>
      </c>
      <c r="AL6" s="168">
        <v>3.9066399999999999</v>
      </c>
      <c r="AM6" s="168">
        <v>4.5508199999999999</v>
      </c>
      <c r="AN6" s="168">
        <v>4.8729100000000001</v>
      </c>
      <c r="AO6" s="168">
        <v>5.0911</v>
      </c>
      <c r="AP6" s="168">
        <v>6.84701</v>
      </c>
      <c r="AQ6" s="168">
        <v>8.4574599999999993</v>
      </c>
      <c r="AR6" s="168">
        <v>8.0002999999999993</v>
      </c>
      <c r="AS6" s="168">
        <v>7.5680759999999996</v>
      </c>
      <c r="AT6" s="168">
        <v>9.1432000000000002</v>
      </c>
      <c r="AU6" s="168">
        <v>8.1873199999999997</v>
      </c>
      <c r="AV6" s="168">
        <v>5.8807400000000003</v>
      </c>
      <c r="AW6" s="168">
        <v>5.6625500000000004</v>
      </c>
      <c r="AX6" s="168">
        <v>5.7456699999999996</v>
      </c>
      <c r="AY6" s="168">
        <v>3.3975300000000002</v>
      </c>
      <c r="AZ6" s="168">
        <v>2.47282</v>
      </c>
      <c r="BA6" s="168">
        <v>2.4000900000000001</v>
      </c>
      <c r="BB6" s="168">
        <v>2.24424</v>
      </c>
      <c r="BC6" s="168">
        <v>2.2338499999999999</v>
      </c>
      <c r="BD6" s="168">
        <v>2.2650199999999998</v>
      </c>
      <c r="BE6" s="168">
        <v>2.6494499999999999</v>
      </c>
      <c r="BF6" s="168">
        <v>2.6806199999999998</v>
      </c>
      <c r="BG6" s="168">
        <v>2.7429600000000001</v>
      </c>
      <c r="BH6" s="168">
        <v>3.0962200000000002</v>
      </c>
      <c r="BI6" s="258">
        <v>3.3120759999999998</v>
      </c>
      <c r="BJ6" s="258">
        <v>3.7375509999999998</v>
      </c>
      <c r="BK6" s="258">
        <v>3.7879450000000001</v>
      </c>
      <c r="BL6" s="258">
        <v>3.5435449999999999</v>
      </c>
      <c r="BM6" s="258">
        <v>3.34151</v>
      </c>
      <c r="BN6" s="258">
        <v>3.055253</v>
      </c>
      <c r="BO6" s="258">
        <v>3.0008180000000002</v>
      </c>
      <c r="BP6" s="258">
        <v>3.0936499999999998</v>
      </c>
      <c r="BQ6" s="258">
        <v>3.3124690000000001</v>
      </c>
      <c r="BR6" s="258">
        <v>3.3824640000000001</v>
      </c>
      <c r="BS6" s="258">
        <v>3.3923160000000001</v>
      </c>
      <c r="BT6" s="258">
        <v>3.404884</v>
      </c>
      <c r="BU6" s="258">
        <v>3.5180929999999999</v>
      </c>
      <c r="BV6" s="258">
        <v>3.7455449999999999</v>
      </c>
    </row>
    <row r="7" spans="1:74" ht="11.15" customHeight="1" x14ac:dyDescent="0.25">
      <c r="A7" s="67"/>
      <c r="B7" s="70" t="s">
        <v>968</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282"/>
      <c r="BJ7" s="282"/>
      <c r="BK7" s="282"/>
      <c r="BL7" s="282"/>
      <c r="BM7" s="282"/>
      <c r="BN7" s="282"/>
      <c r="BO7" s="282"/>
      <c r="BP7" s="282"/>
      <c r="BQ7" s="282"/>
      <c r="BR7" s="282"/>
      <c r="BS7" s="282"/>
      <c r="BT7" s="282"/>
      <c r="BU7" s="282"/>
      <c r="BV7" s="282"/>
    </row>
    <row r="8" spans="1:74" ht="11.15" customHeight="1" x14ac:dyDescent="0.25">
      <c r="A8" s="67" t="s">
        <v>626</v>
      </c>
      <c r="B8" s="149" t="s">
        <v>416</v>
      </c>
      <c r="C8" s="168">
        <v>14.53261238</v>
      </c>
      <c r="D8" s="168">
        <v>14.286612379999999</v>
      </c>
      <c r="E8" s="168">
        <v>14.418115739999999</v>
      </c>
      <c r="F8" s="168">
        <v>15.13652315</v>
      </c>
      <c r="G8" s="168">
        <v>15.380931159999999</v>
      </c>
      <c r="H8" s="168">
        <v>16.59362084</v>
      </c>
      <c r="I8" s="168">
        <v>18.904978</v>
      </c>
      <c r="J8" s="168">
        <v>19.67530841</v>
      </c>
      <c r="K8" s="168">
        <v>18.623387730000001</v>
      </c>
      <c r="L8" s="168">
        <v>15.868380760000001</v>
      </c>
      <c r="M8" s="168">
        <v>13.65162336</v>
      </c>
      <c r="N8" s="168">
        <v>13.849805269999999</v>
      </c>
      <c r="O8" s="168">
        <v>14.003563310000001</v>
      </c>
      <c r="P8" s="168">
        <v>13.97503708</v>
      </c>
      <c r="Q8" s="168">
        <v>14.201051919999999</v>
      </c>
      <c r="R8" s="168">
        <v>14.618554700000001</v>
      </c>
      <c r="S8" s="168">
        <v>14.39268234</v>
      </c>
      <c r="T8" s="168">
        <v>15.815569740000001</v>
      </c>
      <c r="U8" s="168">
        <v>18.04564586</v>
      </c>
      <c r="V8" s="168">
        <v>19.355640730000001</v>
      </c>
      <c r="W8" s="168">
        <v>18.210788279999999</v>
      </c>
      <c r="X8" s="168">
        <v>15.235326779999999</v>
      </c>
      <c r="Y8" s="168">
        <v>14.22744284</v>
      </c>
      <c r="Z8" s="168">
        <v>15.170126460000001</v>
      </c>
      <c r="AA8" s="168">
        <v>14.76673343</v>
      </c>
      <c r="AB8" s="168">
        <v>14.46853293</v>
      </c>
      <c r="AC8" s="168">
        <v>14.978848429999999</v>
      </c>
      <c r="AD8" s="168">
        <v>15.63039577</v>
      </c>
      <c r="AE8" s="168">
        <v>16.530375500000002</v>
      </c>
      <c r="AF8" s="168">
        <v>17.714852690000001</v>
      </c>
      <c r="AG8" s="168">
        <v>19.356012079999999</v>
      </c>
      <c r="AH8" s="168">
        <v>21.61231115</v>
      </c>
      <c r="AI8" s="168">
        <v>20.45976765</v>
      </c>
      <c r="AJ8" s="168">
        <v>19.145679479999998</v>
      </c>
      <c r="AK8" s="168">
        <v>17.367909489999999</v>
      </c>
      <c r="AL8" s="168">
        <v>17.289884480000001</v>
      </c>
      <c r="AM8" s="168">
        <v>17.17874849</v>
      </c>
      <c r="AN8" s="168">
        <v>17.71716661</v>
      </c>
      <c r="AO8" s="168">
        <v>18.421332670000002</v>
      </c>
      <c r="AP8" s="168">
        <v>20.314291399999998</v>
      </c>
      <c r="AQ8" s="168">
        <v>20.762850759999999</v>
      </c>
      <c r="AR8" s="168">
        <v>22.988454180000002</v>
      </c>
      <c r="AS8" s="168">
        <v>25.758281270000001</v>
      </c>
      <c r="AT8" s="168">
        <v>27.20897312</v>
      </c>
      <c r="AU8" s="168">
        <v>25.953500219999999</v>
      </c>
      <c r="AV8" s="168">
        <v>21.91351336</v>
      </c>
      <c r="AW8" s="168">
        <v>21.2240097</v>
      </c>
      <c r="AX8" s="168">
        <v>21.488935550000001</v>
      </c>
      <c r="AY8" s="168">
        <v>21.62204268</v>
      </c>
      <c r="AZ8" s="168">
        <v>21.158758379999998</v>
      </c>
      <c r="BA8" s="168">
        <v>20.220020600000002</v>
      </c>
      <c r="BB8" s="168">
        <v>20.264028440000001</v>
      </c>
      <c r="BC8" s="168">
        <v>20.648288919999999</v>
      </c>
      <c r="BD8" s="168">
        <v>20.748029859999999</v>
      </c>
      <c r="BE8" s="168">
        <v>22.062368289999998</v>
      </c>
      <c r="BF8" s="168">
        <v>23.176483709999999</v>
      </c>
      <c r="BG8" s="168">
        <v>21.582630000000002</v>
      </c>
      <c r="BH8" s="168">
        <v>18.307849999999998</v>
      </c>
      <c r="BI8" s="258">
        <v>16.76539</v>
      </c>
      <c r="BJ8" s="258">
        <v>16.980360000000001</v>
      </c>
      <c r="BK8" s="258">
        <v>16.897040000000001</v>
      </c>
      <c r="BL8" s="258">
        <v>16.703679999999999</v>
      </c>
      <c r="BM8" s="258">
        <v>16.733339999999998</v>
      </c>
      <c r="BN8" s="258">
        <v>17.354320000000001</v>
      </c>
      <c r="BO8" s="258">
        <v>17.77636</v>
      </c>
      <c r="BP8" s="258">
        <v>18.75384</v>
      </c>
      <c r="BQ8" s="258">
        <v>20.582419999999999</v>
      </c>
      <c r="BR8" s="258">
        <v>22.00037</v>
      </c>
      <c r="BS8" s="258">
        <v>20.679860000000001</v>
      </c>
      <c r="BT8" s="258">
        <v>17.651119999999999</v>
      </c>
      <c r="BU8" s="258">
        <v>16.235949999999999</v>
      </c>
      <c r="BV8" s="258">
        <v>16.484000000000002</v>
      </c>
    </row>
    <row r="9" spans="1:74" ht="11.15" customHeight="1" x14ac:dyDescent="0.25">
      <c r="A9" s="67" t="s">
        <v>627</v>
      </c>
      <c r="B9" s="148" t="s">
        <v>446</v>
      </c>
      <c r="C9" s="168">
        <v>10.93718786</v>
      </c>
      <c r="D9" s="168">
        <v>10.61691581</v>
      </c>
      <c r="E9" s="168">
        <v>10.46851839</v>
      </c>
      <c r="F9" s="168">
        <v>11.69905792</v>
      </c>
      <c r="G9" s="168">
        <v>13.32055828</v>
      </c>
      <c r="H9" s="168">
        <v>15.77430204</v>
      </c>
      <c r="I9" s="168">
        <v>18.133853179999999</v>
      </c>
      <c r="J9" s="168">
        <v>18.796405119999999</v>
      </c>
      <c r="K9" s="168">
        <v>18.114293870000001</v>
      </c>
      <c r="L9" s="168">
        <v>15.15732569</v>
      </c>
      <c r="M9" s="168">
        <v>11.4562989</v>
      </c>
      <c r="N9" s="168">
        <v>10.29019806</v>
      </c>
      <c r="O9" s="168">
        <v>10.614712340000001</v>
      </c>
      <c r="P9" s="168">
        <v>10.76041309</v>
      </c>
      <c r="Q9" s="168">
        <v>11.004496769999999</v>
      </c>
      <c r="R9" s="168">
        <v>11.2033583</v>
      </c>
      <c r="S9" s="168">
        <v>11.205974230000001</v>
      </c>
      <c r="T9" s="168">
        <v>15.18960012</v>
      </c>
      <c r="U9" s="168">
        <v>17.552455500000001</v>
      </c>
      <c r="V9" s="168">
        <v>18.39567499</v>
      </c>
      <c r="W9" s="168">
        <v>17.61290164</v>
      </c>
      <c r="X9" s="168">
        <v>14.31481561</v>
      </c>
      <c r="Y9" s="168">
        <v>12.18042653</v>
      </c>
      <c r="Z9" s="168">
        <v>10.932597550000001</v>
      </c>
      <c r="AA9" s="168">
        <v>10.28804015</v>
      </c>
      <c r="AB9" s="168">
        <v>10.206225359999999</v>
      </c>
      <c r="AC9" s="168">
        <v>10.825531890000001</v>
      </c>
      <c r="AD9" s="168">
        <v>12.391526430000001</v>
      </c>
      <c r="AE9" s="168">
        <v>13.63375012</v>
      </c>
      <c r="AF9" s="168">
        <v>16.135255279999999</v>
      </c>
      <c r="AG9" s="168">
        <v>18.9816617</v>
      </c>
      <c r="AH9" s="168">
        <v>20.381467659999998</v>
      </c>
      <c r="AI9" s="168">
        <v>19.57952903</v>
      </c>
      <c r="AJ9" s="168">
        <v>19.46231366</v>
      </c>
      <c r="AK9" s="168">
        <v>14.32070805</v>
      </c>
      <c r="AL9" s="168">
        <v>13.10387223</v>
      </c>
      <c r="AM9" s="168">
        <v>12.72925047</v>
      </c>
      <c r="AN9" s="168">
        <v>12.44349141</v>
      </c>
      <c r="AO9" s="168">
        <v>13.255613500000001</v>
      </c>
      <c r="AP9" s="168">
        <v>13.718181700000001</v>
      </c>
      <c r="AQ9" s="168">
        <v>15.80664305</v>
      </c>
      <c r="AR9" s="168">
        <v>21.488902620000001</v>
      </c>
      <c r="AS9" s="168">
        <v>23.36943557</v>
      </c>
      <c r="AT9" s="168">
        <v>24.007247880000001</v>
      </c>
      <c r="AU9" s="168">
        <v>24.053416729999999</v>
      </c>
      <c r="AV9" s="168">
        <v>19.35229932</v>
      </c>
      <c r="AW9" s="168">
        <v>17.586419190000001</v>
      </c>
      <c r="AX9" s="168">
        <v>15.81702799</v>
      </c>
      <c r="AY9" s="168">
        <v>16.175619189999999</v>
      </c>
      <c r="AZ9" s="168">
        <v>15.764794609999999</v>
      </c>
      <c r="BA9" s="168">
        <v>14.78018586</v>
      </c>
      <c r="BB9" s="168">
        <v>14.89209174</v>
      </c>
      <c r="BC9" s="168">
        <v>16.121971129999999</v>
      </c>
      <c r="BD9" s="168">
        <v>18.775650450000001</v>
      </c>
      <c r="BE9" s="168">
        <v>20.671208450000002</v>
      </c>
      <c r="BF9" s="168">
        <v>21.593312109999999</v>
      </c>
      <c r="BG9" s="168">
        <v>20.347999999999999</v>
      </c>
      <c r="BH9" s="168">
        <v>16.537430000000001</v>
      </c>
      <c r="BI9" s="258">
        <v>14.020429999999999</v>
      </c>
      <c r="BJ9" s="258">
        <v>12.59385</v>
      </c>
      <c r="BK9" s="258">
        <v>12.3627</v>
      </c>
      <c r="BL9" s="258">
        <v>12.138780000000001</v>
      </c>
      <c r="BM9" s="258">
        <v>12.31447</v>
      </c>
      <c r="BN9" s="258">
        <v>12.672890000000001</v>
      </c>
      <c r="BO9" s="258">
        <v>14.0297</v>
      </c>
      <c r="BP9" s="258">
        <v>16.630749999999999</v>
      </c>
      <c r="BQ9" s="258">
        <v>18.921220000000002</v>
      </c>
      <c r="BR9" s="258">
        <v>19.664000000000001</v>
      </c>
      <c r="BS9" s="258">
        <v>18.85839</v>
      </c>
      <c r="BT9" s="258">
        <v>15.454829999999999</v>
      </c>
      <c r="BU9" s="258">
        <v>13.233219999999999</v>
      </c>
      <c r="BV9" s="258">
        <v>12.002370000000001</v>
      </c>
    </row>
    <row r="10" spans="1:74" ht="11.15" customHeight="1" x14ac:dyDescent="0.25">
      <c r="A10" s="67" t="s">
        <v>628</v>
      </c>
      <c r="B10" s="149" t="s">
        <v>417</v>
      </c>
      <c r="C10" s="168">
        <v>7.15576875</v>
      </c>
      <c r="D10" s="168">
        <v>7.2795136319999996</v>
      </c>
      <c r="E10" s="168">
        <v>7.3764071380000003</v>
      </c>
      <c r="F10" s="168">
        <v>8.7207947630000007</v>
      </c>
      <c r="G10" s="168">
        <v>10.8337784</v>
      </c>
      <c r="H10" s="168">
        <v>15.66754311</v>
      </c>
      <c r="I10" s="168">
        <v>18.84129622</v>
      </c>
      <c r="J10" s="168">
        <v>19.76591367</v>
      </c>
      <c r="K10" s="168">
        <v>18.593072289999999</v>
      </c>
      <c r="L10" s="168">
        <v>10.177041409999999</v>
      </c>
      <c r="M10" s="168">
        <v>7.2760906920000004</v>
      </c>
      <c r="N10" s="168">
        <v>7.133536415</v>
      </c>
      <c r="O10" s="168">
        <v>6.9083406329999999</v>
      </c>
      <c r="P10" s="168">
        <v>6.7672514660000003</v>
      </c>
      <c r="Q10" s="168">
        <v>7.4224799800000003</v>
      </c>
      <c r="R10" s="168">
        <v>7.8147533779999998</v>
      </c>
      <c r="S10" s="168">
        <v>9.6803061320000001</v>
      </c>
      <c r="T10" s="168">
        <v>15.33311011</v>
      </c>
      <c r="U10" s="168">
        <v>19.046438869999999</v>
      </c>
      <c r="V10" s="168">
        <v>20.023147850000001</v>
      </c>
      <c r="W10" s="168">
        <v>16.067706770000001</v>
      </c>
      <c r="X10" s="168">
        <v>9.4080067889999999</v>
      </c>
      <c r="Y10" s="168">
        <v>8.5136576250000005</v>
      </c>
      <c r="Z10" s="168">
        <v>7.2259324420000004</v>
      </c>
      <c r="AA10" s="168">
        <v>7.0871212989999997</v>
      </c>
      <c r="AB10" s="168">
        <v>7.0438668309999999</v>
      </c>
      <c r="AC10" s="168">
        <v>8.557257946</v>
      </c>
      <c r="AD10" s="168">
        <v>10.53328471</v>
      </c>
      <c r="AE10" s="168">
        <v>12.98824465</v>
      </c>
      <c r="AF10" s="168">
        <v>20.396794360000001</v>
      </c>
      <c r="AG10" s="168">
        <v>22.005831220000001</v>
      </c>
      <c r="AH10" s="168">
        <v>23.055638349999999</v>
      </c>
      <c r="AI10" s="168">
        <v>22.167398810000002</v>
      </c>
      <c r="AJ10" s="168">
        <v>15.95329716</v>
      </c>
      <c r="AK10" s="168">
        <v>10.89612822</v>
      </c>
      <c r="AL10" s="168">
        <v>10.49642592</v>
      </c>
      <c r="AM10" s="168">
        <v>9.4283844499999994</v>
      </c>
      <c r="AN10" s="168">
        <v>9.7928773769999999</v>
      </c>
      <c r="AO10" s="168">
        <v>10.638265219999999</v>
      </c>
      <c r="AP10" s="168">
        <v>11.822424590000001</v>
      </c>
      <c r="AQ10" s="168">
        <v>17.289202110000002</v>
      </c>
      <c r="AR10" s="168">
        <v>23.931862330000001</v>
      </c>
      <c r="AS10" s="168">
        <v>26.61900369</v>
      </c>
      <c r="AT10" s="168">
        <v>27.581434349999999</v>
      </c>
      <c r="AU10" s="168">
        <v>24.030607669999998</v>
      </c>
      <c r="AV10" s="168">
        <v>16.507622959999999</v>
      </c>
      <c r="AW10" s="168">
        <v>13.655800169999999</v>
      </c>
      <c r="AX10" s="168">
        <v>11.94853663</v>
      </c>
      <c r="AY10" s="168">
        <v>11.52147435</v>
      </c>
      <c r="AZ10" s="168">
        <v>11.182896120000001</v>
      </c>
      <c r="BA10" s="168">
        <v>10.37916603</v>
      </c>
      <c r="BB10" s="168">
        <v>10.88376178</v>
      </c>
      <c r="BC10" s="168">
        <v>13.963166259999999</v>
      </c>
      <c r="BD10" s="168">
        <v>20.74378183</v>
      </c>
      <c r="BE10" s="168">
        <v>22.765131759999999</v>
      </c>
      <c r="BF10" s="168">
        <v>24.16157836</v>
      </c>
      <c r="BG10" s="168">
        <v>20.726199999999999</v>
      </c>
      <c r="BH10" s="168">
        <v>12.769819999999999</v>
      </c>
      <c r="BI10" s="258">
        <v>10.37406</v>
      </c>
      <c r="BJ10" s="258">
        <v>9.3361820000000009</v>
      </c>
      <c r="BK10" s="258">
        <v>8.8621490000000005</v>
      </c>
      <c r="BL10" s="258">
        <v>8.9009979999999995</v>
      </c>
      <c r="BM10" s="258">
        <v>9.3172069999999998</v>
      </c>
      <c r="BN10" s="258">
        <v>10.11956</v>
      </c>
      <c r="BO10" s="258">
        <v>12.946999999999999</v>
      </c>
      <c r="BP10" s="258">
        <v>19.366879999999998</v>
      </c>
      <c r="BQ10" s="258">
        <v>21.289159999999999</v>
      </c>
      <c r="BR10" s="258">
        <v>22.001449999999998</v>
      </c>
      <c r="BS10" s="258">
        <v>19.394950000000001</v>
      </c>
      <c r="BT10" s="258">
        <v>12.010669999999999</v>
      </c>
      <c r="BU10" s="258">
        <v>9.8727560000000008</v>
      </c>
      <c r="BV10" s="258">
        <v>8.9362130000000004</v>
      </c>
    </row>
    <row r="11" spans="1:74" ht="11.15" customHeight="1" x14ac:dyDescent="0.25">
      <c r="A11" s="67" t="s">
        <v>629</v>
      </c>
      <c r="B11" s="149" t="s">
        <v>418</v>
      </c>
      <c r="C11" s="168">
        <v>8.1084749049999996</v>
      </c>
      <c r="D11" s="168">
        <v>7.7108459580000002</v>
      </c>
      <c r="E11" s="168">
        <v>7.7769626909999996</v>
      </c>
      <c r="F11" s="168">
        <v>9.0918269229999993</v>
      </c>
      <c r="G11" s="168">
        <v>10.790273190000001</v>
      </c>
      <c r="H11" s="168">
        <v>14.92295318</v>
      </c>
      <c r="I11" s="168">
        <v>18.348286609999999</v>
      </c>
      <c r="J11" s="168">
        <v>18.331492900000001</v>
      </c>
      <c r="K11" s="168">
        <v>17.631958019999999</v>
      </c>
      <c r="L11" s="168">
        <v>10.67888595</v>
      </c>
      <c r="M11" s="168">
        <v>7.744743583</v>
      </c>
      <c r="N11" s="168">
        <v>7.3634229879999999</v>
      </c>
      <c r="O11" s="168">
        <v>7.0216414440000001</v>
      </c>
      <c r="P11" s="168">
        <v>7.1719727339999997</v>
      </c>
      <c r="Q11" s="168">
        <v>7.6292924500000003</v>
      </c>
      <c r="R11" s="168">
        <v>8.1618747480000007</v>
      </c>
      <c r="S11" s="168">
        <v>10.789231709999999</v>
      </c>
      <c r="T11" s="168">
        <v>14.79047132</v>
      </c>
      <c r="U11" s="168">
        <v>17.75684657</v>
      </c>
      <c r="V11" s="168">
        <v>18.672690580000001</v>
      </c>
      <c r="W11" s="168">
        <v>16.159621609999999</v>
      </c>
      <c r="X11" s="168">
        <v>10.047893520000001</v>
      </c>
      <c r="Y11" s="168">
        <v>9.0731182429999997</v>
      </c>
      <c r="Z11" s="168">
        <v>7.942608152</v>
      </c>
      <c r="AA11" s="168">
        <v>7.3347471439999996</v>
      </c>
      <c r="AB11" s="168">
        <v>7.2112372259999997</v>
      </c>
      <c r="AC11" s="168">
        <v>8.4321170280000004</v>
      </c>
      <c r="AD11" s="168">
        <v>9.8065362440000001</v>
      </c>
      <c r="AE11" s="168">
        <v>12.083835199999999</v>
      </c>
      <c r="AF11" s="168">
        <v>16.96861556</v>
      </c>
      <c r="AG11" s="168">
        <v>19.92832636</v>
      </c>
      <c r="AH11" s="168">
        <v>21.191330529999998</v>
      </c>
      <c r="AI11" s="168">
        <v>20.40727317</v>
      </c>
      <c r="AJ11" s="168">
        <v>17.06015562</v>
      </c>
      <c r="AK11" s="168">
        <v>11.997299590000001</v>
      </c>
      <c r="AL11" s="168">
        <v>11.68972769</v>
      </c>
      <c r="AM11" s="168">
        <v>10.81224321</v>
      </c>
      <c r="AN11" s="168">
        <v>11.387420049999999</v>
      </c>
      <c r="AO11" s="168">
        <v>11.99100737</v>
      </c>
      <c r="AP11" s="168">
        <v>12.34563494</v>
      </c>
      <c r="AQ11" s="168">
        <v>17.00295513</v>
      </c>
      <c r="AR11" s="168">
        <v>23.096679829999999</v>
      </c>
      <c r="AS11" s="168">
        <v>24.124876499999999</v>
      </c>
      <c r="AT11" s="168">
        <v>25.794260850000001</v>
      </c>
      <c r="AU11" s="168">
        <v>24.318677189999999</v>
      </c>
      <c r="AV11" s="168">
        <v>16.421553230000001</v>
      </c>
      <c r="AW11" s="168">
        <v>12.52878853</v>
      </c>
      <c r="AX11" s="168">
        <v>12.85281911</v>
      </c>
      <c r="AY11" s="168">
        <v>13.186402729999999</v>
      </c>
      <c r="AZ11" s="168">
        <v>13.673975159999999</v>
      </c>
      <c r="BA11" s="168">
        <v>12.860141349999999</v>
      </c>
      <c r="BB11" s="168">
        <v>13.11387047</v>
      </c>
      <c r="BC11" s="168">
        <v>17.07209868</v>
      </c>
      <c r="BD11" s="168">
        <v>21.371744669999998</v>
      </c>
      <c r="BE11" s="168">
        <v>22.70542404</v>
      </c>
      <c r="BF11" s="168">
        <v>22.748634119999998</v>
      </c>
      <c r="BG11" s="168">
        <v>20.998080000000002</v>
      </c>
      <c r="BH11" s="168">
        <v>14.27277</v>
      </c>
      <c r="BI11" s="258">
        <v>10.74811</v>
      </c>
      <c r="BJ11" s="258">
        <v>10.404310000000001</v>
      </c>
      <c r="BK11" s="258">
        <v>9.5235079999999996</v>
      </c>
      <c r="BL11" s="258">
        <v>9.7476880000000001</v>
      </c>
      <c r="BM11" s="258">
        <v>10.210330000000001</v>
      </c>
      <c r="BN11" s="258">
        <v>10.573589999999999</v>
      </c>
      <c r="BO11" s="258">
        <v>13.852969999999999</v>
      </c>
      <c r="BP11" s="258">
        <v>18.433890000000002</v>
      </c>
      <c r="BQ11" s="258">
        <v>20.254960000000001</v>
      </c>
      <c r="BR11" s="258">
        <v>21.132549999999998</v>
      </c>
      <c r="BS11" s="258">
        <v>19.584679999999999</v>
      </c>
      <c r="BT11" s="258">
        <v>13.405720000000001</v>
      </c>
      <c r="BU11" s="258">
        <v>10.185600000000001</v>
      </c>
      <c r="BV11" s="258">
        <v>9.9090299999999996</v>
      </c>
    </row>
    <row r="12" spans="1:74" ht="11.15" customHeight="1" x14ac:dyDescent="0.25">
      <c r="A12" s="67" t="s">
        <v>630</v>
      </c>
      <c r="B12" s="149" t="s">
        <v>419</v>
      </c>
      <c r="C12" s="168">
        <v>11.195632659999999</v>
      </c>
      <c r="D12" s="168">
        <v>11.687155539999999</v>
      </c>
      <c r="E12" s="168">
        <v>11.45610162</v>
      </c>
      <c r="F12" s="168">
        <v>14.34311641</v>
      </c>
      <c r="G12" s="168">
        <v>19.79506748</v>
      </c>
      <c r="H12" s="168">
        <v>22.956936030000001</v>
      </c>
      <c r="I12" s="168">
        <v>25.367387669999999</v>
      </c>
      <c r="J12" s="168">
        <v>24.943472230000001</v>
      </c>
      <c r="K12" s="168">
        <v>24.916222739999998</v>
      </c>
      <c r="L12" s="168">
        <v>21.262973290000001</v>
      </c>
      <c r="M12" s="168">
        <v>11.898654759999999</v>
      </c>
      <c r="N12" s="168">
        <v>11.39910317</v>
      </c>
      <c r="O12" s="168">
        <v>11.75983033</v>
      </c>
      <c r="P12" s="168">
        <v>11.44989912</v>
      </c>
      <c r="Q12" s="168">
        <v>12.702684680000001</v>
      </c>
      <c r="R12" s="168">
        <v>13.48612344</v>
      </c>
      <c r="S12" s="168">
        <v>14.63825641</v>
      </c>
      <c r="T12" s="168">
        <v>19.579034709999998</v>
      </c>
      <c r="U12" s="168">
        <v>23.267862260000001</v>
      </c>
      <c r="V12" s="168">
        <v>24.36411648</v>
      </c>
      <c r="W12" s="168">
        <v>22.9051373</v>
      </c>
      <c r="X12" s="168">
        <v>19.872368349999999</v>
      </c>
      <c r="Y12" s="168">
        <v>16.446801789999999</v>
      </c>
      <c r="Z12" s="168">
        <v>11.348026620000001</v>
      </c>
      <c r="AA12" s="168">
        <v>11.1458394</v>
      </c>
      <c r="AB12" s="168">
        <v>11.495687569999999</v>
      </c>
      <c r="AC12" s="168">
        <v>13.05210306</v>
      </c>
      <c r="AD12" s="168">
        <v>14.58812732</v>
      </c>
      <c r="AE12" s="168">
        <v>18.751188150000001</v>
      </c>
      <c r="AF12" s="168">
        <v>23.521982179999998</v>
      </c>
      <c r="AG12" s="168">
        <v>25.85901282</v>
      </c>
      <c r="AH12" s="168">
        <v>26.642953949999999</v>
      </c>
      <c r="AI12" s="168">
        <v>26.67083989</v>
      </c>
      <c r="AJ12" s="168">
        <v>23.83485739</v>
      </c>
      <c r="AK12" s="168">
        <v>15.02210009</v>
      </c>
      <c r="AL12" s="168">
        <v>15.04263411</v>
      </c>
      <c r="AM12" s="168">
        <v>13.161753989999999</v>
      </c>
      <c r="AN12" s="168">
        <v>13.79386882</v>
      </c>
      <c r="AO12" s="168">
        <v>15.44952745</v>
      </c>
      <c r="AP12" s="168">
        <v>17.667180290000001</v>
      </c>
      <c r="AQ12" s="168">
        <v>22.677039140000002</v>
      </c>
      <c r="AR12" s="168">
        <v>29.15933592</v>
      </c>
      <c r="AS12" s="168">
        <v>33.27991102</v>
      </c>
      <c r="AT12" s="168">
        <v>30.633116269999999</v>
      </c>
      <c r="AU12" s="168">
        <v>31.289913810000002</v>
      </c>
      <c r="AV12" s="168">
        <v>22.21148595</v>
      </c>
      <c r="AW12" s="168">
        <v>17.62263634</v>
      </c>
      <c r="AX12" s="168">
        <v>15.544223240000001</v>
      </c>
      <c r="AY12" s="168">
        <v>17.6408779</v>
      </c>
      <c r="AZ12" s="168">
        <v>17.861703550000001</v>
      </c>
      <c r="BA12" s="168">
        <v>16.289380399999999</v>
      </c>
      <c r="BB12" s="168">
        <v>17.688300640000001</v>
      </c>
      <c r="BC12" s="168">
        <v>21.39357171</v>
      </c>
      <c r="BD12" s="168">
        <v>27.082832979999999</v>
      </c>
      <c r="BE12" s="168">
        <v>29.982839200000001</v>
      </c>
      <c r="BF12" s="168">
        <v>31.111934779999999</v>
      </c>
      <c r="BG12" s="168">
        <v>28.515899999999998</v>
      </c>
      <c r="BH12" s="168">
        <v>23.69059</v>
      </c>
      <c r="BI12" s="258">
        <v>15.080959999999999</v>
      </c>
      <c r="BJ12" s="258">
        <v>13.40584</v>
      </c>
      <c r="BK12" s="258">
        <v>13.51737</v>
      </c>
      <c r="BL12" s="258">
        <v>13.813230000000001</v>
      </c>
      <c r="BM12" s="258">
        <v>14.862259999999999</v>
      </c>
      <c r="BN12" s="258">
        <v>16.019670000000001</v>
      </c>
      <c r="BO12" s="258">
        <v>19.569610000000001</v>
      </c>
      <c r="BP12" s="258">
        <v>24.06382</v>
      </c>
      <c r="BQ12" s="258">
        <v>26.78528</v>
      </c>
      <c r="BR12" s="258">
        <v>26.616299999999999</v>
      </c>
      <c r="BS12" s="258">
        <v>25.938859999999998</v>
      </c>
      <c r="BT12" s="258">
        <v>22.635429999999999</v>
      </c>
      <c r="BU12" s="258">
        <v>14.682880000000001</v>
      </c>
      <c r="BV12" s="258">
        <v>13.201890000000001</v>
      </c>
    </row>
    <row r="13" spans="1:74" ht="11.15" customHeight="1" x14ac:dyDescent="0.25">
      <c r="A13" s="67" t="s">
        <v>631</v>
      </c>
      <c r="B13" s="149" t="s">
        <v>420</v>
      </c>
      <c r="C13" s="168">
        <v>9.7856448839999999</v>
      </c>
      <c r="D13" s="168">
        <v>9.6387459060000005</v>
      </c>
      <c r="E13" s="168">
        <v>9.4867367999999992</v>
      </c>
      <c r="F13" s="168">
        <v>11.742592849999999</v>
      </c>
      <c r="G13" s="168">
        <v>16.826939400000001</v>
      </c>
      <c r="H13" s="168">
        <v>20.310258439999998</v>
      </c>
      <c r="I13" s="168">
        <v>21.317678369999999</v>
      </c>
      <c r="J13" s="168">
        <v>21.929332649999999</v>
      </c>
      <c r="K13" s="168">
        <v>21.42104046</v>
      </c>
      <c r="L13" s="168">
        <v>17.46298131</v>
      </c>
      <c r="M13" s="168">
        <v>9.5758304009999993</v>
      </c>
      <c r="N13" s="168">
        <v>9.7917169289999997</v>
      </c>
      <c r="O13" s="168">
        <v>9.8349962180000006</v>
      </c>
      <c r="P13" s="168">
        <v>9.2940455750000002</v>
      </c>
      <c r="Q13" s="168">
        <v>10.04130911</v>
      </c>
      <c r="R13" s="168">
        <v>11.32382462</v>
      </c>
      <c r="S13" s="168">
        <v>13.955078739999999</v>
      </c>
      <c r="T13" s="168">
        <v>17.142842909999999</v>
      </c>
      <c r="U13" s="168">
        <v>20.255552510000001</v>
      </c>
      <c r="V13" s="168">
        <v>21.77567955</v>
      </c>
      <c r="W13" s="168">
        <v>20.484365029999999</v>
      </c>
      <c r="X13" s="168">
        <v>14.986083239999999</v>
      </c>
      <c r="Y13" s="168">
        <v>11.966849809999999</v>
      </c>
      <c r="Z13" s="168">
        <v>9.1592017479999992</v>
      </c>
      <c r="AA13" s="168">
        <v>9.6625115069999996</v>
      </c>
      <c r="AB13" s="168">
        <v>8.7500401790000009</v>
      </c>
      <c r="AC13" s="168">
        <v>10.27787736</v>
      </c>
      <c r="AD13" s="168">
        <v>12.57230553</v>
      </c>
      <c r="AE13" s="168">
        <v>15.6963103</v>
      </c>
      <c r="AF13" s="168">
        <v>20.952736609999999</v>
      </c>
      <c r="AG13" s="168">
        <v>21.97392164</v>
      </c>
      <c r="AH13" s="168">
        <v>25.120706330000001</v>
      </c>
      <c r="AI13" s="168">
        <v>22.905349810000001</v>
      </c>
      <c r="AJ13" s="168">
        <v>19.897643290000001</v>
      </c>
      <c r="AK13" s="168">
        <v>13.25112785</v>
      </c>
      <c r="AL13" s="168">
        <v>13.749848119999999</v>
      </c>
      <c r="AM13" s="168">
        <v>11.4567994</v>
      </c>
      <c r="AN13" s="168">
        <v>11.30750059</v>
      </c>
      <c r="AO13" s="168">
        <v>12.81167424</v>
      </c>
      <c r="AP13" s="168">
        <v>13.506904909999999</v>
      </c>
      <c r="AQ13" s="168">
        <v>19.95385345</v>
      </c>
      <c r="AR13" s="168">
        <v>25.442780769999999</v>
      </c>
      <c r="AS13" s="168">
        <v>27.21755022</v>
      </c>
      <c r="AT13" s="168">
        <v>25.739492859999999</v>
      </c>
      <c r="AU13" s="168">
        <v>25.85865119</v>
      </c>
      <c r="AV13" s="168">
        <v>20.208794900000001</v>
      </c>
      <c r="AW13" s="168">
        <v>15.803386720000001</v>
      </c>
      <c r="AX13" s="168">
        <v>13.858660759999999</v>
      </c>
      <c r="AY13" s="168">
        <v>14.104448339999999</v>
      </c>
      <c r="AZ13" s="168">
        <v>13.60093872</v>
      </c>
      <c r="BA13" s="168">
        <v>12.90403068</v>
      </c>
      <c r="BB13" s="168">
        <v>14.084681</v>
      </c>
      <c r="BC13" s="168">
        <v>17.98257984</v>
      </c>
      <c r="BD13" s="168">
        <v>21.52267771</v>
      </c>
      <c r="BE13" s="168">
        <v>22.964636030000001</v>
      </c>
      <c r="BF13" s="168">
        <v>24.056675859999999</v>
      </c>
      <c r="BG13" s="168">
        <v>21.713039999999999</v>
      </c>
      <c r="BH13" s="168">
        <v>16.92389</v>
      </c>
      <c r="BI13" s="258">
        <v>12.145479999999999</v>
      </c>
      <c r="BJ13" s="258">
        <v>10.67469</v>
      </c>
      <c r="BK13" s="258">
        <v>10.972619999999999</v>
      </c>
      <c r="BL13" s="258">
        <v>10.29129</v>
      </c>
      <c r="BM13" s="258">
        <v>11.206989999999999</v>
      </c>
      <c r="BN13" s="258">
        <v>12.369289999999999</v>
      </c>
      <c r="BO13" s="258">
        <v>15.97237</v>
      </c>
      <c r="BP13" s="258">
        <v>19.993030000000001</v>
      </c>
      <c r="BQ13" s="258">
        <v>21.49147</v>
      </c>
      <c r="BR13" s="258">
        <v>22.85182</v>
      </c>
      <c r="BS13" s="258">
        <v>21.304569999999998</v>
      </c>
      <c r="BT13" s="258">
        <v>16.92503</v>
      </c>
      <c r="BU13" s="258">
        <v>12.227690000000001</v>
      </c>
      <c r="BV13" s="258">
        <v>10.743259999999999</v>
      </c>
    </row>
    <row r="14" spans="1:74" ht="11.15" customHeight="1" x14ac:dyDescent="0.25">
      <c r="A14" s="67" t="s">
        <v>632</v>
      </c>
      <c r="B14" s="149" t="s">
        <v>421</v>
      </c>
      <c r="C14" s="168">
        <v>8.2373333340000006</v>
      </c>
      <c r="D14" s="168">
        <v>8.1630731710000006</v>
      </c>
      <c r="E14" s="168">
        <v>8.3406918430000001</v>
      </c>
      <c r="F14" s="168">
        <v>10.58697125</v>
      </c>
      <c r="G14" s="168">
        <v>15.107788149999999</v>
      </c>
      <c r="H14" s="168">
        <v>17.905046850000002</v>
      </c>
      <c r="I14" s="168">
        <v>20.444181149999999</v>
      </c>
      <c r="J14" s="168">
        <v>21.935467840000001</v>
      </c>
      <c r="K14" s="168">
        <v>22.125302000000001</v>
      </c>
      <c r="L14" s="168">
        <v>20.45313578</v>
      </c>
      <c r="M14" s="168">
        <v>9.7735905699999996</v>
      </c>
      <c r="N14" s="168">
        <v>8.8576056740000002</v>
      </c>
      <c r="O14" s="168">
        <v>8.4364182460000006</v>
      </c>
      <c r="P14" s="168">
        <v>8.1346239950000001</v>
      </c>
      <c r="Q14" s="168">
        <v>9.166744306</v>
      </c>
      <c r="R14" s="168">
        <v>11.841297819999999</v>
      </c>
      <c r="S14" s="168">
        <v>14.54768215</v>
      </c>
      <c r="T14" s="168">
        <v>17.89879831</v>
      </c>
      <c r="U14" s="168">
        <v>19.594151539999999</v>
      </c>
      <c r="V14" s="168">
        <v>21.446325600000002</v>
      </c>
      <c r="W14" s="168">
        <v>21.13620203</v>
      </c>
      <c r="X14" s="168">
        <v>16.210628939999999</v>
      </c>
      <c r="Y14" s="168">
        <v>12.897865639999999</v>
      </c>
      <c r="Z14" s="168">
        <v>9.9376496319999994</v>
      </c>
      <c r="AA14" s="168">
        <v>9.9519297099999999</v>
      </c>
      <c r="AB14" s="168">
        <v>8.5002774379999995</v>
      </c>
      <c r="AC14" s="168">
        <v>9.1663948620000006</v>
      </c>
      <c r="AD14" s="168">
        <v>13.40795278</v>
      </c>
      <c r="AE14" s="168">
        <v>16.045232110000001</v>
      </c>
      <c r="AF14" s="168">
        <v>19.91383261</v>
      </c>
      <c r="AG14" s="168">
        <v>22.528805200000001</v>
      </c>
      <c r="AH14" s="168">
        <v>24.7736217</v>
      </c>
      <c r="AI14" s="168">
        <v>23.936300079999999</v>
      </c>
      <c r="AJ14" s="168">
        <v>23.014898519999999</v>
      </c>
      <c r="AK14" s="168">
        <v>16.22851562</v>
      </c>
      <c r="AL14" s="168">
        <v>16.93330701</v>
      </c>
      <c r="AM14" s="168">
        <v>13.00971401</v>
      </c>
      <c r="AN14" s="168">
        <v>11.919903509999999</v>
      </c>
      <c r="AO14" s="168">
        <v>12.818282610000001</v>
      </c>
      <c r="AP14" s="168">
        <v>16.66169391</v>
      </c>
      <c r="AQ14" s="168">
        <v>23.635207900000001</v>
      </c>
      <c r="AR14" s="168">
        <v>26.73429217</v>
      </c>
      <c r="AS14" s="168">
        <v>28.761476720000001</v>
      </c>
      <c r="AT14" s="168">
        <v>32.571322799999997</v>
      </c>
      <c r="AU14" s="168">
        <v>31.25874396</v>
      </c>
      <c r="AV14" s="168">
        <v>26.585582580000001</v>
      </c>
      <c r="AW14" s="168">
        <v>17.620478009999999</v>
      </c>
      <c r="AX14" s="168">
        <v>15.14481148</v>
      </c>
      <c r="AY14" s="168">
        <v>15.2172175</v>
      </c>
      <c r="AZ14" s="168">
        <v>13.83624307</v>
      </c>
      <c r="BA14" s="168">
        <v>14.602565589999999</v>
      </c>
      <c r="BB14" s="168">
        <v>16.749467209999999</v>
      </c>
      <c r="BC14" s="168">
        <v>21.31183674</v>
      </c>
      <c r="BD14" s="168">
        <v>24.02705886</v>
      </c>
      <c r="BE14" s="168">
        <v>27.366217259999999</v>
      </c>
      <c r="BF14" s="168">
        <v>30.185967420000001</v>
      </c>
      <c r="BG14" s="168">
        <v>27.48349</v>
      </c>
      <c r="BH14" s="168">
        <v>22.256309999999999</v>
      </c>
      <c r="BI14" s="258">
        <v>14.79998</v>
      </c>
      <c r="BJ14" s="258">
        <v>11.65086</v>
      </c>
      <c r="BK14" s="258">
        <v>11.477370000000001</v>
      </c>
      <c r="BL14" s="258">
        <v>10.18064</v>
      </c>
      <c r="BM14" s="258">
        <v>10.79843</v>
      </c>
      <c r="BN14" s="258">
        <v>13.51915</v>
      </c>
      <c r="BO14" s="258">
        <v>17.18882</v>
      </c>
      <c r="BP14" s="258">
        <v>19.855229999999999</v>
      </c>
      <c r="BQ14" s="258">
        <v>21.871510000000001</v>
      </c>
      <c r="BR14" s="258">
        <v>24.107839999999999</v>
      </c>
      <c r="BS14" s="258">
        <v>23.27694</v>
      </c>
      <c r="BT14" s="258">
        <v>19.866350000000001</v>
      </c>
      <c r="BU14" s="258">
        <v>13.788489999999999</v>
      </c>
      <c r="BV14" s="258">
        <v>11.106159999999999</v>
      </c>
    </row>
    <row r="15" spans="1:74" ht="11.15" customHeight="1" x14ac:dyDescent="0.25">
      <c r="A15" s="67" t="s">
        <v>633</v>
      </c>
      <c r="B15" s="149" t="s">
        <v>422</v>
      </c>
      <c r="C15" s="168">
        <v>7.5151250989999996</v>
      </c>
      <c r="D15" s="168">
        <v>7.643193804</v>
      </c>
      <c r="E15" s="168">
        <v>7.7998418039999997</v>
      </c>
      <c r="F15" s="168">
        <v>8.566611086</v>
      </c>
      <c r="G15" s="168">
        <v>9.1663645270000007</v>
      </c>
      <c r="H15" s="168">
        <v>11.364102450000001</v>
      </c>
      <c r="I15" s="168">
        <v>12.78106221</v>
      </c>
      <c r="J15" s="168">
        <v>13.77819175</v>
      </c>
      <c r="K15" s="168">
        <v>12.92339992</v>
      </c>
      <c r="L15" s="168">
        <v>8.8122987659999996</v>
      </c>
      <c r="M15" s="168">
        <v>7.4173968239999999</v>
      </c>
      <c r="N15" s="168">
        <v>7.3921365730000002</v>
      </c>
      <c r="O15" s="168">
        <v>7.4542524080000003</v>
      </c>
      <c r="P15" s="168">
        <v>7.3979911740000004</v>
      </c>
      <c r="Q15" s="168">
        <v>7.8261144399999996</v>
      </c>
      <c r="R15" s="168">
        <v>8.2874618439999992</v>
      </c>
      <c r="S15" s="168">
        <v>9.8523559580000004</v>
      </c>
      <c r="T15" s="168">
        <v>11.369418749999999</v>
      </c>
      <c r="U15" s="168">
        <v>12.583276959999999</v>
      </c>
      <c r="V15" s="168">
        <v>13.31490135</v>
      </c>
      <c r="W15" s="168">
        <v>11.810922959999999</v>
      </c>
      <c r="X15" s="168">
        <v>9.5505583529999996</v>
      </c>
      <c r="Y15" s="168">
        <v>7.9905834689999997</v>
      </c>
      <c r="Z15" s="168">
        <v>7.6815719150000001</v>
      </c>
      <c r="AA15" s="168">
        <v>7.7375117070000003</v>
      </c>
      <c r="AB15" s="168">
        <v>7.808829673</v>
      </c>
      <c r="AC15" s="168">
        <v>8.2869421580000004</v>
      </c>
      <c r="AD15" s="168">
        <v>9.4609403560000001</v>
      </c>
      <c r="AE15" s="168">
        <v>10.97354015</v>
      </c>
      <c r="AF15" s="168">
        <v>13.03297431</v>
      </c>
      <c r="AG15" s="168">
        <v>15.574417950000001</v>
      </c>
      <c r="AH15" s="168">
        <v>15.82003722</v>
      </c>
      <c r="AI15" s="168">
        <v>15.278355769999999</v>
      </c>
      <c r="AJ15" s="168">
        <v>12.343000979999999</v>
      </c>
      <c r="AK15" s="168">
        <v>10.927400390000001</v>
      </c>
      <c r="AL15" s="168">
        <v>10.326860740000001</v>
      </c>
      <c r="AM15" s="168">
        <v>10.125389780000001</v>
      </c>
      <c r="AN15" s="168">
        <v>10.26999301</v>
      </c>
      <c r="AO15" s="168">
        <v>10.61703917</v>
      </c>
      <c r="AP15" s="168">
        <v>11.561066139999999</v>
      </c>
      <c r="AQ15" s="168">
        <v>13.052426000000001</v>
      </c>
      <c r="AR15" s="168">
        <v>15.939064220000001</v>
      </c>
      <c r="AS15" s="168">
        <v>18.738428630000001</v>
      </c>
      <c r="AT15" s="168">
        <v>19.313641199999999</v>
      </c>
      <c r="AU15" s="168">
        <v>19.602794039999999</v>
      </c>
      <c r="AV15" s="168">
        <v>16.626043719999998</v>
      </c>
      <c r="AW15" s="168">
        <v>13.44810509</v>
      </c>
      <c r="AX15" s="168">
        <v>12.423041919999999</v>
      </c>
      <c r="AY15" s="168">
        <v>13.071713369999999</v>
      </c>
      <c r="AZ15" s="168">
        <v>12.56476159</v>
      </c>
      <c r="BA15" s="168">
        <v>12.06374149</v>
      </c>
      <c r="BB15" s="168">
        <v>12.398359920000001</v>
      </c>
      <c r="BC15" s="168">
        <v>14.7809528</v>
      </c>
      <c r="BD15" s="168">
        <v>16.829412399999999</v>
      </c>
      <c r="BE15" s="168">
        <v>18.004477900000001</v>
      </c>
      <c r="BF15" s="168">
        <v>19.388591980000001</v>
      </c>
      <c r="BG15" s="168">
        <v>18.19791</v>
      </c>
      <c r="BH15" s="168">
        <v>14.34747</v>
      </c>
      <c r="BI15" s="258">
        <v>12.253819999999999</v>
      </c>
      <c r="BJ15" s="258">
        <v>11.458690000000001</v>
      </c>
      <c r="BK15" s="258">
        <v>11.49662</v>
      </c>
      <c r="BL15" s="258">
        <v>11.360900000000001</v>
      </c>
      <c r="BM15" s="258">
        <v>11.499650000000001</v>
      </c>
      <c r="BN15" s="258">
        <v>12.402559999999999</v>
      </c>
      <c r="BO15" s="258">
        <v>14.14819</v>
      </c>
      <c r="BP15" s="258">
        <v>16.41696</v>
      </c>
      <c r="BQ15" s="258">
        <v>18.528829999999999</v>
      </c>
      <c r="BR15" s="258">
        <v>19.040870000000002</v>
      </c>
      <c r="BS15" s="258">
        <v>17.888190000000002</v>
      </c>
      <c r="BT15" s="258">
        <v>14.03637</v>
      </c>
      <c r="BU15" s="258">
        <v>12.01915</v>
      </c>
      <c r="BV15" s="258">
        <v>11.25116</v>
      </c>
    </row>
    <row r="16" spans="1:74" ht="11.15" customHeight="1" x14ac:dyDescent="0.25">
      <c r="A16" s="67" t="s">
        <v>634</v>
      </c>
      <c r="B16" s="149" t="s">
        <v>423</v>
      </c>
      <c r="C16" s="168">
        <v>12.389714250000001</v>
      </c>
      <c r="D16" s="168">
        <v>11.91351502</v>
      </c>
      <c r="E16" s="168">
        <v>12.20813047</v>
      </c>
      <c r="F16" s="168">
        <v>12.34160528</v>
      </c>
      <c r="G16" s="168">
        <v>12.592023599999999</v>
      </c>
      <c r="H16" s="168">
        <v>12.735868910000001</v>
      </c>
      <c r="I16" s="168">
        <v>13.60167107</v>
      </c>
      <c r="J16" s="168">
        <v>13.253654940000001</v>
      </c>
      <c r="K16" s="168">
        <v>12.69569051</v>
      </c>
      <c r="L16" s="168">
        <v>11.86109692</v>
      </c>
      <c r="M16" s="168">
        <v>11.389660360000001</v>
      </c>
      <c r="N16" s="168">
        <v>12.083675059999999</v>
      </c>
      <c r="O16" s="168">
        <v>13.56457105</v>
      </c>
      <c r="P16" s="168">
        <v>13.112920900000001</v>
      </c>
      <c r="Q16" s="168">
        <v>12.47477277</v>
      </c>
      <c r="R16" s="168">
        <v>12.893700519999999</v>
      </c>
      <c r="S16" s="168">
        <v>13.772988809999999</v>
      </c>
      <c r="T16" s="168">
        <v>13.99057212</v>
      </c>
      <c r="U16" s="168">
        <v>14.015450850000001</v>
      </c>
      <c r="V16" s="168">
        <v>14.13967879</v>
      </c>
      <c r="W16" s="168">
        <v>14.33432934</v>
      </c>
      <c r="X16" s="168">
        <v>13.29743921</v>
      </c>
      <c r="Y16" s="168">
        <v>12.93932581</v>
      </c>
      <c r="Z16" s="168">
        <v>13.75938762</v>
      </c>
      <c r="AA16" s="168">
        <v>14.402806200000001</v>
      </c>
      <c r="AB16" s="168">
        <v>13.78992611</v>
      </c>
      <c r="AC16" s="168">
        <v>14.08781557</v>
      </c>
      <c r="AD16" s="168">
        <v>14.990054239999999</v>
      </c>
      <c r="AE16" s="168">
        <v>14.853277650000001</v>
      </c>
      <c r="AF16" s="168">
        <v>15.450692419999999</v>
      </c>
      <c r="AG16" s="168">
        <v>15.80023632</v>
      </c>
      <c r="AH16" s="168">
        <v>15.91385717</v>
      </c>
      <c r="AI16" s="168">
        <v>15.73324115</v>
      </c>
      <c r="AJ16" s="168">
        <v>16.109284760000001</v>
      </c>
      <c r="AK16" s="168">
        <v>16.065444840000001</v>
      </c>
      <c r="AL16" s="168">
        <v>16.621755499999999</v>
      </c>
      <c r="AM16" s="168">
        <v>17.542087009999999</v>
      </c>
      <c r="AN16" s="168">
        <v>16.739026840000001</v>
      </c>
      <c r="AO16" s="168">
        <v>16.551854840000001</v>
      </c>
      <c r="AP16" s="168">
        <v>16.18626652</v>
      </c>
      <c r="AQ16" s="168">
        <v>17.790330040000001</v>
      </c>
      <c r="AR16" s="168">
        <v>20.491959349999998</v>
      </c>
      <c r="AS16" s="168">
        <v>19.874957899999998</v>
      </c>
      <c r="AT16" s="168">
        <v>20.951923310000002</v>
      </c>
      <c r="AU16" s="168">
        <v>20.61279974</v>
      </c>
      <c r="AV16" s="168">
        <v>18.497219340000001</v>
      </c>
      <c r="AW16" s="168">
        <v>17.8082469</v>
      </c>
      <c r="AX16" s="168">
        <v>19.820082450000001</v>
      </c>
      <c r="AY16" s="168">
        <v>21.691700090000001</v>
      </c>
      <c r="AZ16" s="168">
        <v>21.76934739</v>
      </c>
      <c r="BA16" s="168">
        <v>16.613844270000001</v>
      </c>
      <c r="BB16" s="168">
        <v>17.232843679999998</v>
      </c>
      <c r="BC16" s="168">
        <v>16.940149470000001</v>
      </c>
      <c r="BD16" s="168">
        <v>17.115040279999999</v>
      </c>
      <c r="BE16" s="168">
        <v>17.785168559999999</v>
      </c>
      <c r="BF16" s="168">
        <v>18.723704900000001</v>
      </c>
      <c r="BG16" s="168">
        <v>17.769500000000001</v>
      </c>
      <c r="BH16" s="168">
        <v>16.330639999999999</v>
      </c>
      <c r="BI16" s="258">
        <v>15.36745</v>
      </c>
      <c r="BJ16" s="258">
        <v>16.465630000000001</v>
      </c>
      <c r="BK16" s="258">
        <v>17.458860000000001</v>
      </c>
      <c r="BL16" s="258">
        <v>16.216280000000001</v>
      </c>
      <c r="BM16" s="258">
        <v>15.747640000000001</v>
      </c>
      <c r="BN16" s="258">
        <v>15.532970000000001</v>
      </c>
      <c r="BO16" s="258">
        <v>15.83328</v>
      </c>
      <c r="BP16" s="258">
        <v>16.35388</v>
      </c>
      <c r="BQ16" s="258">
        <v>16.65558</v>
      </c>
      <c r="BR16" s="258">
        <v>16.77364</v>
      </c>
      <c r="BS16" s="258">
        <v>16.399010000000001</v>
      </c>
      <c r="BT16" s="258">
        <v>15.383609999999999</v>
      </c>
      <c r="BU16" s="258">
        <v>14.69014</v>
      </c>
      <c r="BV16" s="258">
        <v>15.886010000000001</v>
      </c>
    </row>
    <row r="17" spans="1:74" ht="11.15" customHeight="1" x14ac:dyDescent="0.25">
      <c r="A17" s="67" t="s">
        <v>507</v>
      </c>
      <c r="B17" s="149" t="s">
        <v>397</v>
      </c>
      <c r="C17" s="168">
        <v>9.36</v>
      </c>
      <c r="D17" s="168">
        <v>9.4</v>
      </c>
      <c r="E17" s="168">
        <v>9.42</v>
      </c>
      <c r="F17" s="168">
        <v>10.85</v>
      </c>
      <c r="G17" s="168">
        <v>12.76</v>
      </c>
      <c r="H17" s="168">
        <v>15.6</v>
      </c>
      <c r="I17" s="168">
        <v>17.739999999999998</v>
      </c>
      <c r="J17" s="168">
        <v>18.37</v>
      </c>
      <c r="K17" s="168">
        <v>17.61</v>
      </c>
      <c r="L17" s="168">
        <v>12.5</v>
      </c>
      <c r="M17" s="168">
        <v>9.33</v>
      </c>
      <c r="N17" s="168">
        <v>9.3000000000000007</v>
      </c>
      <c r="O17" s="168">
        <v>9.43</v>
      </c>
      <c r="P17" s="168">
        <v>9.19</v>
      </c>
      <c r="Q17" s="168">
        <v>9.8000000000000007</v>
      </c>
      <c r="R17" s="168">
        <v>10.42</v>
      </c>
      <c r="S17" s="168">
        <v>11.79</v>
      </c>
      <c r="T17" s="168">
        <v>15.33</v>
      </c>
      <c r="U17" s="168">
        <v>17.489999999999998</v>
      </c>
      <c r="V17" s="168">
        <v>18.27</v>
      </c>
      <c r="W17" s="168">
        <v>16.850000000000001</v>
      </c>
      <c r="X17" s="168">
        <v>12.26</v>
      </c>
      <c r="Y17" s="168">
        <v>10.99</v>
      </c>
      <c r="Z17" s="168">
        <v>9.75</v>
      </c>
      <c r="AA17" s="168">
        <v>9.6199999999999992</v>
      </c>
      <c r="AB17" s="168">
        <v>9.2799999999999994</v>
      </c>
      <c r="AC17" s="168">
        <v>10.47</v>
      </c>
      <c r="AD17" s="168">
        <v>12.27</v>
      </c>
      <c r="AE17" s="168">
        <v>14.07</v>
      </c>
      <c r="AF17" s="168">
        <v>17.739999999999998</v>
      </c>
      <c r="AG17" s="168">
        <v>19.809999999999999</v>
      </c>
      <c r="AH17" s="168">
        <v>20.86</v>
      </c>
      <c r="AI17" s="168">
        <v>20.13</v>
      </c>
      <c r="AJ17" s="168">
        <v>17.399999999999999</v>
      </c>
      <c r="AK17" s="168">
        <v>13.11</v>
      </c>
      <c r="AL17" s="168">
        <v>13.08</v>
      </c>
      <c r="AM17" s="168">
        <v>12.04</v>
      </c>
      <c r="AN17" s="168">
        <v>12.14</v>
      </c>
      <c r="AO17" s="168">
        <v>12.94</v>
      </c>
      <c r="AP17" s="168">
        <v>13.97</v>
      </c>
      <c r="AQ17" s="168">
        <v>17.670000000000002</v>
      </c>
      <c r="AR17" s="168">
        <v>22.5</v>
      </c>
      <c r="AS17" s="168">
        <v>24.55</v>
      </c>
      <c r="AT17" s="168">
        <v>25.34</v>
      </c>
      <c r="AU17" s="168">
        <v>24.5</v>
      </c>
      <c r="AV17" s="168">
        <v>18.61</v>
      </c>
      <c r="AW17" s="168">
        <v>15.55</v>
      </c>
      <c r="AX17" s="168">
        <v>14.68</v>
      </c>
      <c r="AY17" s="168">
        <v>15.25</v>
      </c>
      <c r="AZ17" s="168">
        <v>14.98</v>
      </c>
      <c r="BA17" s="168">
        <v>13.76</v>
      </c>
      <c r="BB17" s="168">
        <v>14.41</v>
      </c>
      <c r="BC17" s="168">
        <v>16.690000000000001</v>
      </c>
      <c r="BD17" s="168">
        <v>20.12</v>
      </c>
      <c r="BE17" s="168">
        <v>21.98</v>
      </c>
      <c r="BF17" s="168">
        <v>23.22</v>
      </c>
      <c r="BG17" s="168">
        <v>21.2258</v>
      </c>
      <c r="BH17" s="168">
        <v>15.908099999999999</v>
      </c>
      <c r="BI17" s="258">
        <v>12.854749999999999</v>
      </c>
      <c r="BJ17" s="258">
        <v>12.032249999999999</v>
      </c>
      <c r="BK17" s="258">
        <v>11.805289999999999</v>
      </c>
      <c r="BL17" s="258">
        <v>11.526070000000001</v>
      </c>
      <c r="BM17" s="258">
        <v>12.006740000000001</v>
      </c>
      <c r="BN17" s="258">
        <v>12.635070000000001</v>
      </c>
      <c r="BO17" s="258">
        <v>14.91127</v>
      </c>
      <c r="BP17" s="258">
        <v>18.36279</v>
      </c>
      <c r="BQ17" s="258">
        <v>20.141490000000001</v>
      </c>
      <c r="BR17" s="258">
        <v>20.88693</v>
      </c>
      <c r="BS17" s="258">
        <v>19.673410000000001</v>
      </c>
      <c r="BT17" s="258">
        <v>14.981920000000001</v>
      </c>
      <c r="BU17" s="258">
        <v>12.3078</v>
      </c>
      <c r="BV17" s="258">
        <v>11.612299999999999</v>
      </c>
    </row>
    <row r="18" spans="1:74" ht="11.15" customHeight="1" x14ac:dyDescent="0.25">
      <c r="A18" s="67"/>
      <c r="B18" s="70" t="s">
        <v>969</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283"/>
      <c r="BJ18" s="283"/>
      <c r="BK18" s="283"/>
      <c r="BL18" s="283"/>
      <c r="BM18" s="283"/>
      <c r="BN18" s="283"/>
      <c r="BO18" s="283"/>
      <c r="BP18" s="283"/>
      <c r="BQ18" s="283"/>
      <c r="BR18" s="283"/>
      <c r="BS18" s="283"/>
      <c r="BT18" s="283"/>
      <c r="BU18" s="283"/>
      <c r="BV18" s="283"/>
    </row>
    <row r="19" spans="1:74" ht="11.15" customHeight="1" x14ac:dyDescent="0.25">
      <c r="A19" s="67" t="s">
        <v>635</v>
      </c>
      <c r="B19" s="149" t="s">
        <v>416</v>
      </c>
      <c r="C19" s="168">
        <v>10.807900780000001</v>
      </c>
      <c r="D19" s="168">
        <v>10.70081465</v>
      </c>
      <c r="E19" s="168">
        <v>10.953221299999999</v>
      </c>
      <c r="F19" s="168">
        <v>11.07155912</v>
      </c>
      <c r="G19" s="168">
        <v>11.032624370000001</v>
      </c>
      <c r="H19" s="168">
        <v>11.00152883</v>
      </c>
      <c r="I19" s="168">
        <v>11.23331159</v>
      </c>
      <c r="J19" s="168">
        <v>12.04342626</v>
      </c>
      <c r="K19" s="168">
        <v>10.92773326</v>
      </c>
      <c r="L19" s="168">
        <v>10.2914251</v>
      </c>
      <c r="M19" s="168">
        <v>9.5681629949999998</v>
      </c>
      <c r="N19" s="168">
        <v>9.9237210979999997</v>
      </c>
      <c r="O19" s="168">
        <v>9.8785508950000001</v>
      </c>
      <c r="P19" s="168">
        <v>10.26506249</v>
      </c>
      <c r="Q19" s="168">
        <v>9.8972276969999999</v>
      </c>
      <c r="R19" s="168">
        <v>10.45328342</v>
      </c>
      <c r="S19" s="168">
        <v>9.8113869269999991</v>
      </c>
      <c r="T19" s="168">
        <v>11.434287279999999</v>
      </c>
      <c r="U19" s="168">
        <v>10.5400039</v>
      </c>
      <c r="V19" s="168">
        <v>10.76887194</v>
      </c>
      <c r="W19" s="168">
        <v>11.57652946</v>
      </c>
      <c r="X19" s="168">
        <v>10.16716031</v>
      </c>
      <c r="Y19" s="168">
        <v>9.6753994700000003</v>
      </c>
      <c r="Z19" s="168">
        <v>10.400720290000001</v>
      </c>
      <c r="AA19" s="168">
        <v>10.33791643</v>
      </c>
      <c r="AB19" s="168">
        <v>10.38370231</v>
      </c>
      <c r="AC19" s="168">
        <v>10.656119889999999</v>
      </c>
      <c r="AD19" s="168">
        <v>10.905874649999999</v>
      </c>
      <c r="AE19" s="168">
        <v>11.184750920000001</v>
      </c>
      <c r="AF19" s="168">
        <v>11.92521077</v>
      </c>
      <c r="AG19" s="168">
        <v>11.916964500000001</v>
      </c>
      <c r="AH19" s="168">
        <v>12.671574140000001</v>
      </c>
      <c r="AI19" s="168">
        <v>12.629085180000001</v>
      </c>
      <c r="AJ19" s="168">
        <v>12.830043849999999</v>
      </c>
      <c r="AK19" s="168">
        <v>12.97069763</v>
      </c>
      <c r="AL19" s="168">
        <v>12.3788033</v>
      </c>
      <c r="AM19" s="168">
        <v>12.569677779999999</v>
      </c>
      <c r="AN19" s="168">
        <v>12.510289029999999</v>
      </c>
      <c r="AO19" s="168">
        <v>13.053499710000001</v>
      </c>
      <c r="AP19" s="168">
        <v>14.143687379999999</v>
      </c>
      <c r="AQ19" s="168">
        <v>15.00309839</v>
      </c>
      <c r="AR19" s="168">
        <v>15.27747419</v>
      </c>
      <c r="AS19" s="168">
        <v>16.04675993</v>
      </c>
      <c r="AT19" s="168">
        <v>15.900638150000001</v>
      </c>
      <c r="AU19" s="168">
        <v>16.439966720000001</v>
      </c>
      <c r="AV19" s="168">
        <v>15.856145359999999</v>
      </c>
      <c r="AW19" s="168">
        <v>15.41890379</v>
      </c>
      <c r="AX19" s="168">
        <v>15.948836480000001</v>
      </c>
      <c r="AY19" s="168">
        <v>15.8394213</v>
      </c>
      <c r="AZ19" s="168">
        <v>15.45187177</v>
      </c>
      <c r="BA19" s="168">
        <v>14.154644960000001</v>
      </c>
      <c r="BB19" s="168">
        <v>13.945958559999999</v>
      </c>
      <c r="BC19" s="168">
        <v>13.81255691</v>
      </c>
      <c r="BD19" s="168">
        <v>12.891788180000001</v>
      </c>
      <c r="BE19" s="168">
        <v>12.89912868</v>
      </c>
      <c r="BF19" s="168">
        <v>12.317834169999999</v>
      </c>
      <c r="BG19" s="168">
        <v>11.98884</v>
      </c>
      <c r="BH19" s="168">
        <v>11.23432</v>
      </c>
      <c r="BI19" s="258">
        <v>10.817970000000001</v>
      </c>
      <c r="BJ19" s="258">
        <v>11.239850000000001</v>
      </c>
      <c r="BK19" s="258">
        <v>11.25694</v>
      </c>
      <c r="BL19" s="258">
        <v>11.429869999999999</v>
      </c>
      <c r="BM19" s="258">
        <v>11.444269999999999</v>
      </c>
      <c r="BN19" s="258">
        <v>11.76102</v>
      </c>
      <c r="BO19" s="258">
        <v>11.79692</v>
      </c>
      <c r="BP19" s="258">
        <v>11.815329999999999</v>
      </c>
      <c r="BQ19" s="258">
        <v>11.860110000000001</v>
      </c>
      <c r="BR19" s="258">
        <v>12.042540000000001</v>
      </c>
      <c r="BS19" s="258">
        <v>11.875819999999999</v>
      </c>
      <c r="BT19" s="258">
        <v>11.20595</v>
      </c>
      <c r="BU19" s="258">
        <v>10.83304</v>
      </c>
      <c r="BV19" s="258">
        <v>11.25441</v>
      </c>
    </row>
    <row r="20" spans="1:74" ht="11.15" customHeight="1" x14ac:dyDescent="0.25">
      <c r="A20" s="67" t="s">
        <v>636</v>
      </c>
      <c r="B20" s="148" t="s">
        <v>446</v>
      </c>
      <c r="C20" s="168">
        <v>9.1200355169999998</v>
      </c>
      <c r="D20" s="168">
        <v>8.2811791150000005</v>
      </c>
      <c r="E20" s="168">
        <v>7.9740701019999998</v>
      </c>
      <c r="F20" s="168">
        <v>7.5752168759999998</v>
      </c>
      <c r="G20" s="168">
        <v>7.9882811929999997</v>
      </c>
      <c r="H20" s="168">
        <v>7.382685135</v>
      </c>
      <c r="I20" s="168">
        <v>6.8945961860000002</v>
      </c>
      <c r="J20" s="168">
        <v>6.7650361749999997</v>
      </c>
      <c r="K20" s="168">
        <v>6.777540278</v>
      </c>
      <c r="L20" s="168">
        <v>7.4513124849999999</v>
      </c>
      <c r="M20" s="168">
        <v>7.304577943</v>
      </c>
      <c r="N20" s="168">
        <v>7.5136301029999997</v>
      </c>
      <c r="O20" s="168">
        <v>7.8976232120000001</v>
      </c>
      <c r="P20" s="168">
        <v>7.7586788589999998</v>
      </c>
      <c r="Q20" s="168">
        <v>7.9587758500000003</v>
      </c>
      <c r="R20" s="168">
        <v>7.2569609560000004</v>
      </c>
      <c r="S20" s="168">
        <v>6.838145183</v>
      </c>
      <c r="T20" s="168">
        <v>6.7712460940000003</v>
      </c>
      <c r="U20" s="168">
        <v>6.8113600529999996</v>
      </c>
      <c r="V20" s="168">
        <v>6.5149590829999999</v>
      </c>
      <c r="W20" s="168">
        <v>6.8662545179999999</v>
      </c>
      <c r="X20" s="168">
        <v>6.9806896480000002</v>
      </c>
      <c r="Y20" s="168">
        <v>7.2254642909999998</v>
      </c>
      <c r="Z20" s="168">
        <v>7.7345386549999997</v>
      </c>
      <c r="AA20" s="168">
        <v>7.8006100639999998</v>
      </c>
      <c r="AB20" s="168">
        <v>7.8361518590000001</v>
      </c>
      <c r="AC20" s="168">
        <v>8.1805498300000004</v>
      </c>
      <c r="AD20" s="168">
        <v>8.1959875970000002</v>
      </c>
      <c r="AE20" s="168">
        <v>7.8748820530000003</v>
      </c>
      <c r="AF20" s="168">
        <v>7.7410072400000001</v>
      </c>
      <c r="AG20" s="168">
        <v>7.9436002820000002</v>
      </c>
      <c r="AH20" s="168">
        <v>7.9445554080000003</v>
      </c>
      <c r="AI20" s="168">
        <v>11.7396545</v>
      </c>
      <c r="AJ20" s="168">
        <v>9.4080693400000008</v>
      </c>
      <c r="AK20" s="168">
        <v>10.049375619999999</v>
      </c>
      <c r="AL20" s="168">
        <v>10.45570412</v>
      </c>
      <c r="AM20" s="168">
        <v>10.200384140000001</v>
      </c>
      <c r="AN20" s="168">
        <v>10.495671140000001</v>
      </c>
      <c r="AO20" s="168">
        <v>10.35060616</v>
      </c>
      <c r="AP20" s="168">
        <v>10.15038302</v>
      </c>
      <c r="AQ20" s="168">
        <v>10.75129012</v>
      </c>
      <c r="AR20" s="168">
        <v>11.94497761</v>
      </c>
      <c r="AS20" s="168">
        <v>11.078588420000001</v>
      </c>
      <c r="AT20" s="168">
        <v>11.559318680000001</v>
      </c>
      <c r="AU20" s="168">
        <v>13.4822943</v>
      </c>
      <c r="AV20" s="168">
        <v>11.89712514</v>
      </c>
      <c r="AW20" s="168">
        <v>11.51350148</v>
      </c>
      <c r="AX20" s="168">
        <v>12.27326777</v>
      </c>
      <c r="AY20" s="168">
        <v>12.540571440000001</v>
      </c>
      <c r="AZ20" s="168">
        <v>11.960396960000001</v>
      </c>
      <c r="BA20" s="168">
        <v>11.25556948</v>
      </c>
      <c r="BB20" s="168">
        <v>10.12327084</v>
      </c>
      <c r="BC20" s="168">
        <v>8.8167354660000008</v>
      </c>
      <c r="BD20" s="168">
        <v>8.3978168209999993</v>
      </c>
      <c r="BE20" s="168">
        <v>7.9628826769999996</v>
      </c>
      <c r="BF20" s="168">
        <v>8.191249698</v>
      </c>
      <c r="BG20" s="168">
        <v>8.6004190000000005</v>
      </c>
      <c r="BH20" s="168">
        <v>8.0839280000000002</v>
      </c>
      <c r="BI20" s="258">
        <v>8.1101340000000004</v>
      </c>
      <c r="BJ20" s="258">
        <v>8.6203660000000006</v>
      </c>
      <c r="BK20" s="258">
        <v>8.9744700000000002</v>
      </c>
      <c r="BL20" s="258">
        <v>8.9668200000000002</v>
      </c>
      <c r="BM20" s="258">
        <v>8.915692</v>
      </c>
      <c r="BN20" s="258">
        <v>8.3567319999999992</v>
      </c>
      <c r="BO20" s="258">
        <v>8.1294570000000004</v>
      </c>
      <c r="BP20" s="258">
        <v>8.0105909999999998</v>
      </c>
      <c r="BQ20" s="258">
        <v>7.7221909999999996</v>
      </c>
      <c r="BR20" s="258">
        <v>7.4363289999999997</v>
      </c>
      <c r="BS20" s="258">
        <v>8.1783210000000004</v>
      </c>
      <c r="BT20" s="258">
        <v>7.8472210000000002</v>
      </c>
      <c r="BU20" s="258">
        <v>7.9783710000000001</v>
      </c>
      <c r="BV20" s="258">
        <v>8.5199230000000004</v>
      </c>
    </row>
    <row r="21" spans="1:74" ht="11.15" customHeight="1" x14ac:dyDescent="0.25">
      <c r="A21" s="67" t="s">
        <v>637</v>
      </c>
      <c r="B21" s="149" t="s">
        <v>417</v>
      </c>
      <c r="C21" s="168">
        <v>6.2827297440000001</v>
      </c>
      <c r="D21" s="168">
        <v>6.2460028400000001</v>
      </c>
      <c r="E21" s="168">
        <v>6.1488257659999999</v>
      </c>
      <c r="F21" s="168">
        <v>6.6670790149999997</v>
      </c>
      <c r="G21" s="168">
        <v>7.2392398910000004</v>
      </c>
      <c r="H21" s="168">
        <v>8.2519260869999993</v>
      </c>
      <c r="I21" s="168">
        <v>8.9747837639999997</v>
      </c>
      <c r="J21" s="168">
        <v>8.8038604829999993</v>
      </c>
      <c r="K21" s="168">
        <v>8.6354078219999995</v>
      </c>
      <c r="L21" s="168">
        <v>6.6279092620000002</v>
      </c>
      <c r="M21" s="168">
        <v>5.8647446649999999</v>
      </c>
      <c r="N21" s="168">
        <v>5.8708601500000004</v>
      </c>
      <c r="O21" s="168">
        <v>5.7300329159999999</v>
      </c>
      <c r="P21" s="168">
        <v>5.6066080569999999</v>
      </c>
      <c r="Q21" s="168">
        <v>5.8943313909999997</v>
      </c>
      <c r="R21" s="168">
        <v>5.8640354549999998</v>
      </c>
      <c r="S21" s="168">
        <v>6.8738770599999999</v>
      </c>
      <c r="T21" s="168">
        <v>9.5290934689999993</v>
      </c>
      <c r="U21" s="168">
        <v>8.8239402699999996</v>
      </c>
      <c r="V21" s="168">
        <v>9.0366959579999993</v>
      </c>
      <c r="W21" s="168">
        <v>8.4947285990000001</v>
      </c>
      <c r="X21" s="168">
        <v>6.5316382040000001</v>
      </c>
      <c r="Y21" s="168">
        <v>6.4077101819999998</v>
      </c>
      <c r="Z21" s="168">
        <v>5.9289883090000002</v>
      </c>
      <c r="AA21" s="168">
        <v>5.8646258930000004</v>
      </c>
      <c r="AB21" s="168">
        <v>5.9426529940000004</v>
      </c>
      <c r="AC21" s="168">
        <v>6.7867909180000003</v>
      </c>
      <c r="AD21" s="168">
        <v>7.6472059610000001</v>
      </c>
      <c r="AE21" s="168">
        <v>9.0120627800000008</v>
      </c>
      <c r="AF21" s="168">
        <v>10.935369100000001</v>
      </c>
      <c r="AG21" s="168">
        <v>10.58893014</v>
      </c>
      <c r="AH21" s="168">
        <v>11.26032728</v>
      </c>
      <c r="AI21" s="168">
        <v>11.313526449999999</v>
      </c>
      <c r="AJ21" s="168">
        <v>9.8594183320000006</v>
      </c>
      <c r="AK21" s="168">
        <v>8.4071018879999997</v>
      </c>
      <c r="AL21" s="168">
        <v>8.5373028190000007</v>
      </c>
      <c r="AM21" s="168">
        <v>7.9433720409999999</v>
      </c>
      <c r="AN21" s="168">
        <v>8.2877852329999993</v>
      </c>
      <c r="AO21" s="168">
        <v>8.4627532159999994</v>
      </c>
      <c r="AP21" s="168">
        <v>9.3787581689999993</v>
      </c>
      <c r="AQ21" s="168">
        <v>11.80829526</v>
      </c>
      <c r="AR21" s="168">
        <v>14.6079208</v>
      </c>
      <c r="AS21" s="168">
        <v>13.8002184</v>
      </c>
      <c r="AT21" s="168">
        <v>16.621668320000001</v>
      </c>
      <c r="AU21" s="168">
        <v>15.22931342</v>
      </c>
      <c r="AV21" s="168">
        <v>11.77318447</v>
      </c>
      <c r="AW21" s="168">
        <v>10.3221911</v>
      </c>
      <c r="AX21" s="168">
        <v>10.030120849999999</v>
      </c>
      <c r="AY21" s="168">
        <v>9.7397830800000005</v>
      </c>
      <c r="AZ21" s="168">
        <v>9.2666187270000009</v>
      </c>
      <c r="BA21" s="168">
        <v>8.4967849110000007</v>
      </c>
      <c r="BB21" s="168">
        <v>7.9173176559999998</v>
      </c>
      <c r="BC21" s="168">
        <v>8.8985654870000008</v>
      </c>
      <c r="BD21" s="168">
        <v>10.15754426</v>
      </c>
      <c r="BE21" s="168">
        <v>10.58926396</v>
      </c>
      <c r="BF21" s="168">
        <v>10.91390722</v>
      </c>
      <c r="BG21" s="168">
        <v>9.7126839999999994</v>
      </c>
      <c r="BH21" s="168">
        <v>7.8962130000000004</v>
      </c>
      <c r="BI21" s="258">
        <v>6.9198789999999999</v>
      </c>
      <c r="BJ21" s="258">
        <v>6.9932150000000002</v>
      </c>
      <c r="BK21" s="258">
        <v>6.8870849999999999</v>
      </c>
      <c r="BL21" s="258">
        <v>7.0099960000000001</v>
      </c>
      <c r="BM21" s="258">
        <v>7.1005989999999999</v>
      </c>
      <c r="BN21" s="258">
        <v>7.4018430000000004</v>
      </c>
      <c r="BO21" s="258">
        <v>8.3504850000000008</v>
      </c>
      <c r="BP21" s="258">
        <v>9.8612590000000004</v>
      </c>
      <c r="BQ21" s="258">
        <v>9.8210490000000004</v>
      </c>
      <c r="BR21" s="258">
        <v>10.19284</v>
      </c>
      <c r="BS21" s="258">
        <v>9.5213210000000004</v>
      </c>
      <c r="BT21" s="258">
        <v>7.6229399999999998</v>
      </c>
      <c r="BU21" s="258">
        <v>6.9047179999999999</v>
      </c>
      <c r="BV21" s="258">
        <v>6.8474690000000002</v>
      </c>
    </row>
    <row r="22" spans="1:74" ht="11.15" customHeight="1" x14ac:dyDescent="0.25">
      <c r="A22" s="67" t="s">
        <v>638</v>
      </c>
      <c r="B22" s="149" t="s">
        <v>418</v>
      </c>
      <c r="C22" s="168">
        <v>6.9879597919999998</v>
      </c>
      <c r="D22" s="168">
        <v>6.6727283130000004</v>
      </c>
      <c r="E22" s="168">
        <v>6.4830576280000001</v>
      </c>
      <c r="F22" s="168">
        <v>6.7449236389999996</v>
      </c>
      <c r="G22" s="168">
        <v>7.034284693</v>
      </c>
      <c r="H22" s="168">
        <v>7.9284893539999999</v>
      </c>
      <c r="I22" s="168">
        <v>8.3731394160000008</v>
      </c>
      <c r="J22" s="168">
        <v>8.2454180479999994</v>
      </c>
      <c r="K22" s="168">
        <v>7.85106006</v>
      </c>
      <c r="L22" s="168">
        <v>6.2500943619999996</v>
      </c>
      <c r="M22" s="168">
        <v>5.9737960709999998</v>
      </c>
      <c r="N22" s="168">
        <v>6.0160884899999996</v>
      </c>
      <c r="O22" s="168">
        <v>6.0715101919999999</v>
      </c>
      <c r="P22" s="168">
        <v>5.8862960449999999</v>
      </c>
      <c r="Q22" s="168">
        <v>5.9407180750000004</v>
      </c>
      <c r="R22" s="168">
        <v>5.96957644</v>
      </c>
      <c r="S22" s="168">
        <v>6.9677815440000002</v>
      </c>
      <c r="T22" s="168">
        <v>7.6779744360000004</v>
      </c>
      <c r="U22" s="168">
        <v>8.4566874480000003</v>
      </c>
      <c r="V22" s="168">
        <v>8.0879039719999994</v>
      </c>
      <c r="W22" s="168">
        <v>8.1006287730000004</v>
      </c>
      <c r="X22" s="168">
        <v>6.4111436919999996</v>
      </c>
      <c r="Y22" s="168">
        <v>6.777767227</v>
      </c>
      <c r="Z22" s="168">
        <v>6.4850737909999996</v>
      </c>
      <c r="AA22" s="168">
        <v>6.0622340039999996</v>
      </c>
      <c r="AB22" s="168">
        <v>6.3484576410000004</v>
      </c>
      <c r="AC22" s="168">
        <v>6.7890606279999997</v>
      </c>
      <c r="AD22" s="168">
        <v>7.1949539680000001</v>
      </c>
      <c r="AE22" s="168">
        <v>7.8301199830000003</v>
      </c>
      <c r="AF22" s="168">
        <v>8.9603753200000007</v>
      </c>
      <c r="AG22" s="168">
        <v>9.7157443919999995</v>
      </c>
      <c r="AH22" s="168">
        <v>10.19228524</v>
      </c>
      <c r="AI22" s="168">
        <v>10.25289214</v>
      </c>
      <c r="AJ22" s="168">
        <v>10.48403821</v>
      </c>
      <c r="AK22" s="168">
        <v>9.9476382129999994</v>
      </c>
      <c r="AL22" s="168">
        <v>10.024772929999999</v>
      </c>
      <c r="AM22" s="168">
        <v>10.059184889999999</v>
      </c>
      <c r="AN22" s="168">
        <v>9.8521180659999992</v>
      </c>
      <c r="AO22" s="168">
        <v>9.9924883389999994</v>
      </c>
      <c r="AP22" s="168">
        <v>9.9456828690000005</v>
      </c>
      <c r="AQ22" s="168">
        <v>12.562364970000001</v>
      </c>
      <c r="AR22" s="168">
        <v>14.48828058</v>
      </c>
      <c r="AS22" s="168">
        <v>14.088442260000001</v>
      </c>
      <c r="AT22" s="168">
        <v>14.940989460000001</v>
      </c>
      <c r="AU22" s="168">
        <v>14.934757019999999</v>
      </c>
      <c r="AV22" s="168">
        <v>11.594343650000001</v>
      </c>
      <c r="AW22" s="168">
        <v>10.130672540000001</v>
      </c>
      <c r="AX22" s="168">
        <v>11.308806110000001</v>
      </c>
      <c r="AY22" s="168">
        <v>11.78455436</v>
      </c>
      <c r="AZ22" s="168">
        <v>11.97925437</v>
      </c>
      <c r="BA22" s="168">
        <v>10.891096320000001</v>
      </c>
      <c r="BB22" s="168">
        <v>10.52341464</v>
      </c>
      <c r="BC22" s="168">
        <v>12.736869929999999</v>
      </c>
      <c r="BD22" s="168">
        <v>11.80393258</v>
      </c>
      <c r="BE22" s="168">
        <v>12.102059280000001</v>
      </c>
      <c r="BF22" s="168">
        <v>11.75336873</v>
      </c>
      <c r="BG22" s="168">
        <v>11.004429999999999</v>
      </c>
      <c r="BH22" s="168">
        <v>9.180555</v>
      </c>
      <c r="BI22" s="258">
        <v>8.4927100000000006</v>
      </c>
      <c r="BJ22" s="258">
        <v>8.5085359999999994</v>
      </c>
      <c r="BK22" s="258">
        <v>8.5069219999999994</v>
      </c>
      <c r="BL22" s="258">
        <v>8.5480169999999998</v>
      </c>
      <c r="BM22" s="258">
        <v>8.4417349999999995</v>
      </c>
      <c r="BN22" s="258">
        <v>8.4183590000000006</v>
      </c>
      <c r="BO22" s="258">
        <v>9.2777860000000008</v>
      </c>
      <c r="BP22" s="258">
        <v>9.9858530000000005</v>
      </c>
      <c r="BQ22" s="258">
        <v>10.24837</v>
      </c>
      <c r="BR22" s="258">
        <v>10.22265</v>
      </c>
      <c r="BS22" s="258">
        <v>9.7629629999999992</v>
      </c>
      <c r="BT22" s="258">
        <v>8.1813269999999996</v>
      </c>
      <c r="BU22" s="258">
        <v>7.7036199999999999</v>
      </c>
      <c r="BV22" s="258">
        <v>7.8393319999999997</v>
      </c>
    </row>
    <row r="23" spans="1:74" ht="11.15" customHeight="1" x14ac:dyDescent="0.25">
      <c r="A23" s="67" t="s">
        <v>639</v>
      </c>
      <c r="B23" s="149" t="s">
        <v>419</v>
      </c>
      <c r="C23" s="168">
        <v>8.9692545859999999</v>
      </c>
      <c r="D23" s="168">
        <v>9.0104583149999993</v>
      </c>
      <c r="E23" s="168">
        <v>8.3710570870000005</v>
      </c>
      <c r="F23" s="168">
        <v>9.3350315189999993</v>
      </c>
      <c r="G23" s="168">
        <v>9.4455556900000008</v>
      </c>
      <c r="H23" s="168">
        <v>9.8124343609999993</v>
      </c>
      <c r="I23" s="168">
        <v>10.318722709999999</v>
      </c>
      <c r="J23" s="168">
        <v>9.5094948779999999</v>
      </c>
      <c r="K23" s="168">
        <v>9.509953737</v>
      </c>
      <c r="L23" s="168">
        <v>9.3429174879999994</v>
      </c>
      <c r="M23" s="168">
        <v>8.2306538650000007</v>
      </c>
      <c r="N23" s="168">
        <v>8.9650865849999999</v>
      </c>
      <c r="O23" s="168">
        <v>8.6098414479999992</v>
      </c>
      <c r="P23" s="168">
        <v>8.203491777</v>
      </c>
      <c r="Q23" s="168">
        <v>8.7701137500000002</v>
      </c>
      <c r="R23" s="168">
        <v>9.0906365440000005</v>
      </c>
      <c r="S23" s="168">
        <v>9.2191041850000008</v>
      </c>
      <c r="T23" s="168">
        <v>9.3805834029999993</v>
      </c>
      <c r="U23" s="168">
        <v>9.7744815939999992</v>
      </c>
      <c r="V23" s="168">
        <v>9.4021410929999991</v>
      </c>
      <c r="W23" s="168">
        <v>9.4525525649999995</v>
      </c>
      <c r="X23" s="168">
        <v>9.5976255520000002</v>
      </c>
      <c r="Y23" s="168">
        <v>9.3930210209999991</v>
      </c>
      <c r="Z23" s="168">
        <v>8.2979728730000009</v>
      </c>
      <c r="AA23" s="168">
        <v>8.4842522739999993</v>
      </c>
      <c r="AB23" s="168">
        <v>8.5753807210000002</v>
      </c>
      <c r="AC23" s="168">
        <v>9.4400855010000004</v>
      </c>
      <c r="AD23" s="168">
        <v>9.4283661999999993</v>
      </c>
      <c r="AE23" s="168">
        <v>10.033027540000001</v>
      </c>
      <c r="AF23" s="168">
        <v>10.37899779</v>
      </c>
      <c r="AG23" s="168">
        <v>10.46602684</v>
      </c>
      <c r="AH23" s="168">
        <v>10.29935805</v>
      </c>
      <c r="AI23" s="168">
        <v>10.627629150000001</v>
      </c>
      <c r="AJ23" s="168">
        <v>10.937250199999999</v>
      </c>
      <c r="AK23" s="168">
        <v>10.9082647</v>
      </c>
      <c r="AL23" s="168">
        <v>11.554514530000001</v>
      </c>
      <c r="AM23" s="168">
        <v>10.13311245</v>
      </c>
      <c r="AN23" s="168">
        <v>11.3028668</v>
      </c>
      <c r="AO23" s="168">
        <v>11.17958956</v>
      </c>
      <c r="AP23" s="168">
        <v>11.298994410000001</v>
      </c>
      <c r="AQ23" s="168">
        <v>12.14965604</v>
      </c>
      <c r="AR23" s="168">
        <v>14.01510976</v>
      </c>
      <c r="AS23" s="168">
        <v>14.03666722</v>
      </c>
      <c r="AT23" s="168">
        <v>14.10099449</v>
      </c>
      <c r="AU23" s="168">
        <v>14.57837176</v>
      </c>
      <c r="AV23" s="168">
        <v>13.640249669999999</v>
      </c>
      <c r="AW23" s="168">
        <v>13.59810321</v>
      </c>
      <c r="AX23" s="168">
        <v>12.59723185</v>
      </c>
      <c r="AY23" s="168">
        <v>14.27397055</v>
      </c>
      <c r="AZ23" s="168">
        <v>13.122391739999999</v>
      </c>
      <c r="BA23" s="168">
        <v>11.18874585</v>
      </c>
      <c r="BB23" s="168">
        <v>11.367041820000001</v>
      </c>
      <c r="BC23" s="168">
        <v>10.938507250000001</v>
      </c>
      <c r="BD23" s="168">
        <v>11.49529609</v>
      </c>
      <c r="BE23" s="168">
        <v>11.46622947</v>
      </c>
      <c r="BF23" s="168">
        <v>11.37795367</v>
      </c>
      <c r="BG23" s="168">
        <v>11.138059999999999</v>
      </c>
      <c r="BH23" s="168">
        <v>10.436360000000001</v>
      </c>
      <c r="BI23" s="258">
        <v>10.23438</v>
      </c>
      <c r="BJ23" s="258">
        <v>9.9160810000000001</v>
      </c>
      <c r="BK23" s="258">
        <v>9.9985459999999993</v>
      </c>
      <c r="BL23" s="258">
        <v>9.7818869999999993</v>
      </c>
      <c r="BM23" s="258">
        <v>9.7138059999999999</v>
      </c>
      <c r="BN23" s="258">
        <v>10.171239999999999</v>
      </c>
      <c r="BO23" s="258">
        <v>10.321339999999999</v>
      </c>
      <c r="BP23" s="258">
        <v>10.758749999999999</v>
      </c>
      <c r="BQ23" s="258">
        <v>10.802759999999999</v>
      </c>
      <c r="BR23" s="258">
        <v>10.47945</v>
      </c>
      <c r="BS23" s="258">
        <v>10.472300000000001</v>
      </c>
      <c r="BT23" s="258">
        <v>10.01399</v>
      </c>
      <c r="BU23" s="258">
        <v>9.8328880000000005</v>
      </c>
      <c r="BV23" s="258">
        <v>9.5958970000000008</v>
      </c>
    </row>
    <row r="24" spans="1:74" ht="11.15" customHeight="1" x14ac:dyDescent="0.25">
      <c r="A24" s="67" t="s">
        <v>640</v>
      </c>
      <c r="B24" s="149" t="s">
        <v>420</v>
      </c>
      <c r="C24" s="168">
        <v>8.7889179479999999</v>
      </c>
      <c r="D24" s="168">
        <v>8.6511816980000003</v>
      </c>
      <c r="E24" s="168">
        <v>8.3573090059999995</v>
      </c>
      <c r="F24" s="168">
        <v>9.1630813179999997</v>
      </c>
      <c r="G24" s="168">
        <v>10.187327310000001</v>
      </c>
      <c r="H24" s="168">
        <v>10.347916270000001</v>
      </c>
      <c r="I24" s="168">
        <v>10.039520250000001</v>
      </c>
      <c r="J24" s="168">
        <v>10.14862814</v>
      </c>
      <c r="K24" s="168">
        <v>10.16848514</v>
      </c>
      <c r="L24" s="168">
        <v>9.7493809890000005</v>
      </c>
      <c r="M24" s="168">
        <v>7.9334041229999999</v>
      </c>
      <c r="N24" s="168">
        <v>8.4425170460000007</v>
      </c>
      <c r="O24" s="168">
        <v>8.5393907969999994</v>
      </c>
      <c r="P24" s="168">
        <v>8.1228863479999998</v>
      </c>
      <c r="Q24" s="168">
        <v>8.4172391090000005</v>
      </c>
      <c r="R24" s="168">
        <v>8.6864697080000006</v>
      </c>
      <c r="S24" s="168">
        <v>9.5699089789999991</v>
      </c>
      <c r="T24" s="168">
        <v>9.6034040330000003</v>
      </c>
      <c r="U24" s="168">
        <v>10.03592886</v>
      </c>
      <c r="V24" s="168">
        <v>10.33311183</v>
      </c>
      <c r="W24" s="168">
        <v>10.30860983</v>
      </c>
      <c r="X24" s="168">
        <v>9.4730954779999994</v>
      </c>
      <c r="Y24" s="168">
        <v>9.3309550290000001</v>
      </c>
      <c r="Z24" s="168">
        <v>8.0567080359999999</v>
      </c>
      <c r="AA24" s="168">
        <v>8.3869805759999991</v>
      </c>
      <c r="AB24" s="168">
        <v>7.8994985440000001</v>
      </c>
      <c r="AC24" s="168">
        <v>8.8096672490000003</v>
      </c>
      <c r="AD24" s="168">
        <v>9.3796646460000002</v>
      </c>
      <c r="AE24" s="168">
        <v>10.131913450000001</v>
      </c>
      <c r="AF24" s="168">
        <v>10.653682870000001</v>
      </c>
      <c r="AG24" s="168">
        <v>11.27334299</v>
      </c>
      <c r="AH24" s="168">
        <v>12.51118666</v>
      </c>
      <c r="AI24" s="168">
        <v>12.09927646</v>
      </c>
      <c r="AJ24" s="168">
        <v>12.144598589999999</v>
      </c>
      <c r="AK24" s="168">
        <v>11.24309206</v>
      </c>
      <c r="AL24" s="168">
        <v>12.087191150000001</v>
      </c>
      <c r="AM24" s="168">
        <v>10.19625724</v>
      </c>
      <c r="AN24" s="168">
        <v>10.12881857</v>
      </c>
      <c r="AO24" s="168">
        <v>10.812381159999999</v>
      </c>
      <c r="AP24" s="168">
        <v>10.928576120000001</v>
      </c>
      <c r="AQ24" s="168">
        <v>13.73257094</v>
      </c>
      <c r="AR24" s="168">
        <v>14.92607619</v>
      </c>
      <c r="AS24" s="168">
        <v>16.043094050000001</v>
      </c>
      <c r="AT24" s="168">
        <v>14.88871962</v>
      </c>
      <c r="AU24" s="168">
        <v>15.59446997</v>
      </c>
      <c r="AV24" s="168">
        <v>14.95189631</v>
      </c>
      <c r="AW24" s="168">
        <v>13.615466899999999</v>
      </c>
      <c r="AX24" s="168">
        <v>12.576869739999999</v>
      </c>
      <c r="AY24" s="168">
        <v>12.64147917</v>
      </c>
      <c r="AZ24" s="168">
        <v>12.00102517</v>
      </c>
      <c r="BA24" s="168">
        <v>10.728483430000001</v>
      </c>
      <c r="BB24" s="168">
        <v>10.641908709999999</v>
      </c>
      <c r="BC24" s="168">
        <v>10.92713958</v>
      </c>
      <c r="BD24" s="168">
        <v>11.43986376</v>
      </c>
      <c r="BE24" s="168">
        <v>11.81811834</v>
      </c>
      <c r="BF24" s="168">
        <v>12.163937349999999</v>
      </c>
      <c r="BG24" s="168">
        <v>11.53139</v>
      </c>
      <c r="BH24" s="168">
        <v>10.757400000000001</v>
      </c>
      <c r="BI24" s="258">
        <v>9.8415619999999997</v>
      </c>
      <c r="BJ24" s="258">
        <v>9.4493329999999993</v>
      </c>
      <c r="BK24" s="258">
        <v>9.3400689999999997</v>
      </c>
      <c r="BL24" s="258">
        <v>9.0159579999999995</v>
      </c>
      <c r="BM24" s="258">
        <v>9.1100700000000003</v>
      </c>
      <c r="BN24" s="258">
        <v>9.5786809999999996</v>
      </c>
      <c r="BO24" s="258">
        <v>10.37007</v>
      </c>
      <c r="BP24" s="258">
        <v>10.84141</v>
      </c>
      <c r="BQ24" s="258">
        <v>11.146369999999999</v>
      </c>
      <c r="BR24" s="258">
        <v>11.188179999999999</v>
      </c>
      <c r="BS24" s="258">
        <v>10.95102</v>
      </c>
      <c r="BT24" s="258">
        <v>10.47017</v>
      </c>
      <c r="BU24" s="258">
        <v>9.6985729999999997</v>
      </c>
      <c r="BV24" s="258">
        <v>9.3561460000000007</v>
      </c>
    </row>
    <row r="25" spans="1:74" ht="11.15" customHeight="1" x14ac:dyDescent="0.25">
      <c r="A25" s="67" t="s">
        <v>641</v>
      </c>
      <c r="B25" s="149" t="s">
        <v>421</v>
      </c>
      <c r="C25" s="168">
        <v>6.4084556069999996</v>
      </c>
      <c r="D25" s="168">
        <v>6.2548433980000002</v>
      </c>
      <c r="E25" s="168">
        <v>6.200952751</v>
      </c>
      <c r="F25" s="168">
        <v>6.4745493339999998</v>
      </c>
      <c r="G25" s="168">
        <v>7.248956884</v>
      </c>
      <c r="H25" s="168">
        <v>7.364011906</v>
      </c>
      <c r="I25" s="168">
        <v>7.6522494200000004</v>
      </c>
      <c r="J25" s="168">
        <v>7.880171754</v>
      </c>
      <c r="K25" s="168">
        <v>8.060517097</v>
      </c>
      <c r="L25" s="168">
        <v>8.0672691499999996</v>
      </c>
      <c r="M25" s="168">
        <v>6.4011837070000004</v>
      </c>
      <c r="N25" s="168">
        <v>6.2843440859999999</v>
      </c>
      <c r="O25" s="168">
        <v>6.1584389389999998</v>
      </c>
      <c r="P25" s="168">
        <v>5.8007072559999999</v>
      </c>
      <c r="Q25" s="168">
        <v>6.1543130509999999</v>
      </c>
      <c r="R25" s="168">
        <v>6.4446405139999996</v>
      </c>
      <c r="S25" s="168">
        <v>7.3476780829999999</v>
      </c>
      <c r="T25" s="168">
        <v>8.4096937430000001</v>
      </c>
      <c r="U25" s="168">
        <v>7.7389182600000002</v>
      </c>
      <c r="V25" s="168">
        <v>8.1846597560000003</v>
      </c>
      <c r="W25" s="168">
        <v>8.5202941919999997</v>
      </c>
      <c r="X25" s="168">
        <v>7.6146157800000003</v>
      </c>
      <c r="Y25" s="168">
        <v>7.9034783969999998</v>
      </c>
      <c r="Z25" s="168">
        <v>7.1513079859999999</v>
      </c>
      <c r="AA25" s="168">
        <v>6.9643052230000002</v>
      </c>
      <c r="AB25" s="168">
        <v>6.7519844549999997</v>
      </c>
      <c r="AC25" s="168">
        <v>7.0280992449999999</v>
      </c>
      <c r="AD25" s="168">
        <v>8.1103237640000003</v>
      </c>
      <c r="AE25" s="168">
        <v>8.9046759130000002</v>
      </c>
      <c r="AF25" s="168">
        <v>9.1693352669999992</v>
      </c>
      <c r="AG25" s="168">
        <v>9.783668338</v>
      </c>
      <c r="AH25" s="168">
        <v>10.4052606</v>
      </c>
      <c r="AI25" s="168">
        <v>10.536068739999999</v>
      </c>
      <c r="AJ25" s="168">
        <v>11.29837171</v>
      </c>
      <c r="AK25" s="168">
        <v>11.043368299999999</v>
      </c>
      <c r="AL25" s="168">
        <v>10.753775259999999</v>
      </c>
      <c r="AM25" s="168">
        <v>9.7854201419999995</v>
      </c>
      <c r="AN25" s="168">
        <v>9.9193262749999995</v>
      </c>
      <c r="AO25" s="168">
        <v>10.256658590000001</v>
      </c>
      <c r="AP25" s="168">
        <v>11.610702180000001</v>
      </c>
      <c r="AQ25" s="168">
        <v>13.152349470000001</v>
      </c>
      <c r="AR25" s="168">
        <v>13.76771555</v>
      </c>
      <c r="AS25" s="168">
        <v>13.76830161</v>
      </c>
      <c r="AT25" s="168">
        <v>15.409078620000001</v>
      </c>
      <c r="AU25" s="168">
        <v>15.267401120000001</v>
      </c>
      <c r="AV25" s="168">
        <v>14.24768617</v>
      </c>
      <c r="AW25" s="168">
        <v>12.32333311</v>
      </c>
      <c r="AX25" s="168">
        <v>12.22091292</v>
      </c>
      <c r="AY25" s="168">
        <v>11.93939059</v>
      </c>
      <c r="AZ25" s="168">
        <v>10.947773829999999</v>
      </c>
      <c r="BA25" s="168">
        <v>9.8640528770000007</v>
      </c>
      <c r="BB25" s="168">
        <v>9.9164717860000007</v>
      </c>
      <c r="BC25" s="168">
        <v>9.5834530929999993</v>
      </c>
      <c r="BD25" s="168">
        <v>9.4727911430000002</v>
      </c>
      <c r="BE25" s="168">
        <v>10.234886489999999</v>
      </c>
      <c r="BF25" s="168">
        <v>10.590503699999999</v>
      </c>
      <c r="BG25" s="168">
        <v>10.07629</v>
      </c>
      <c r="BH25" s="168">
        <v>9.4834560000000003</v>
      </c>
      <c r="BI25" s="258">
        <v>8.5044839999999997</v>
      </c>
      <c r="BJ25" s="258">
        <v>8.0513069999999995</v>
      </c>
      <c r="BK25" s="258">
        <v>7.8233180000000004</v>
      </c>
      <c r="BL25" s="258">
        <v>7.8138820000000004</v>
      </c>
      <c r="BM25" s="258">
        <v>7.8228650000000002</v>
      </c>
      <c r="BN25" s="258">
        <v>8.2518670000000007</v>
      </c>
      <c r="BO25" s="258">
        <v>8.726782</v>
      </c>
      <c r="BP25" s="258">
        <v>8.9670480000000001</v>
      </c>
      <c r="BQ25" s="258">
        <v>9.0945929999999997</v>
      </c>
      <c r="BR25" s="258">
        <v>9.4830369999999995</v>
      </c>
      <c r="BS25" s="258">
        <v>9.365437</v>
      </c>
      <c r="BT25" s="258">
        <v>9.1090199999999992</v>
      </c>
      <c r="BU25" s="258">
        <v>8.3488860000000003</v>
      </c>
      <c r="BV25" s="258">
        <v>7.9349280000000002</v>
      </c>
    </row>
    <row r="26" spans="1:74" ht="11.15" customHeight="1" x14ac:dyDescent="0.25">
      <c r="A26" s="67" t="s">
        <v>642</v>
      </c>
      <c r="B26" s="149" t="s">
        <v>422</v>
      </c>
      <c r="C26" s="168">
        <v>6.3265368769999997</v>
      </c>
      <c r="D26" s="168">
        <v>6.4024840320000003</v>
      </c>
      <c r="E26" s="168">
        <v>6.4734455909999999</v>
      </c>
      <c r="F26" s="168">
        <v>6.516547246</v>
      </c>
      <c r="G26" s="168">
        <v>6.6873560330000004</v>
      </c>
      <c r="H26" s="168">
        <v>7.169357175</v>
      </c>
      <c r="I26" s="168">
        <v>7.2213817389999999</v>
      </c>
      <c r="J26" s="168">
        <v>7.3761474390000004</v>
      </c>
      <c r="K26" s="168">
        <v>7.3876157439999997</v>
      </c>
      <c r="L26" s="168">
        <v>6.4107552019999998</v>
      </c>
      <c r="M26" s="168">
        <v>6.0783178400000004</v>
      </c>
      <c r="N26" s="168">
        <v>6.0916593969999999</v>
      </c>
      <c r="O26" s="168">
        <v>6.0679190219999999</v>
      </c>
      <c r="P26" s="168">
        <v>6.0243457100000004</v>
      </c>
      <c r="Q26" s="168">
        <v>6.1239869779999996</v>
      </c>
      <c r="R26" s="168">
        <v>6.2879423440000002</v>
      </c>
      <c r="S26" s="168">
        <v>6.8479910139999998</v>
      </c>
      <c r="T26" s="168">
        <v>7.2578573339999997</v>
      </c>
      <c r="U26" s="168">
        <v>7.5263681619999998</v>
      </c>
      <c r="V26" s="168">
        <v>7.5780467030000001</v>
      </c>
      <c r="W26" s="168">
        <v>7.086680264</v>
      </c>
      <c r="X26" s="168">
        <v>6.6267565169999996</v>
      </c>
      <c r="Y26" s="168">
        <v>6.362309142</v>
      </c>
      <c r="Z26" s="168">
        <v>6.2933731479999997</v>
      </c>
      <c r="AA26" s="168">
        <v>6.315638989</v>
      </c>
      <c r="AB26" s="168">
        <v>6.438576243</v>
      </c>
      <c r="AC26" s="168">
        <v>6.6836153659999997</v>
      </c>
      <c r="AD26" s="168">
        <v>7.3145125770000003</v>
      </c>
      <c r="AE26" s="168">
        <v>7.9040685679999996</v>
      </c>
      <c r="AF26" s="168">
        <v>8.1840860959999997</v>
      </c>
      <c r="AG26" s="168">
        <v>8.8231591260000002</v>
      </c>
      <c r="AH26" s="168">
        <v>9.331394908</v>
      </c>
      <c r="AI26" s="168">
        <v>9.2500324319999994</v>
      </c>
      <c r="AJ26" s="168">
        <v>8.9092286759999997</v>
      </c>
      <c r="AK26" s="168">
        <v>8.9709144550000008</v>
      </c>
      <c r="AL26" s="168">
        <v>8.9088912439999994</v>
      </c>
      <c r="AM26" s="168">
        <v>8.7017827160000003</v>
      </c>
      <c r="AN26" s="168">
        <v>8.7406888289999998</v>
      </c>
      <c r="AO26" s="168">
        <v>8.9033266809999994</v>
      </c>
      <c r="AP26" s="168">
        <v>9.4654477860000004</v>
      </c>
      <c r="AQ26" s="168">
        <v>9.9224122930000007</v>
      </c>
      <c r="AR26" s="168">
        <v>11.064327159999999</v>
      </c>
      <c r="AS26" s="168">
        <v>12.47346134</v>
      </c>
      <c r="AT26" s="168">
        <v>12.245519939999999</v>
      </c>
      <c r="AU26" s="168">
        <v>12.833608999999999</v>
      </c>
      <c r="AV26" s="168">
        <v>12.44283356</v>
      </c>
      <c r="AW26" s="168">
        <v>11.438604120000001</v>
      </c>
      <c r="AX26" s="168">
        <v>10.7802364</v>
      </c>
      <c r="AY26" s="168">
        <v>10.94596149</v>
      </c>
      <c r="AZ26" s="168">
        <v>11.081153029999999</v>
      </c>
      <c r="BA26" s="168">
        <v>10.21008928</v>
      </c>
      <c r="BB26" s="168">
        <v>10.237768839999999</v>
      </c>
      <c r="BC26" s="168">
        <v>11.101677520000001</v>
      </c>
      <c r="BD26" s="168">
        <v>11.57570187</v>
      </c>
      <c r="BE26" s="168">
        <v>11.758141910000001</v>
      </c>
      <c r="BF26" s="168">
        <v>12.21407664</v>
      </c>
      <c r="BG26" s="168">
        <v>12.0002</v>
      </c>
      <c r="BH26" s="168">
        <v>11.33127</v>
      </c>
      <c r="BI26" s="258">
        <v>10.77786</v>
      </c>
      <c r="BJ26" s="258">
        <v>10.53045</v>
      </c>
      <c r="BK26" s="258">
        <v>10.534129999999999</v>
      </c>
      <c r="BL26" s="258">
        <v>10.67915</v>
      </c>
      <c r="BM26" s="258">
        <v>10.7264</v>
      </c>
      <c r="BN26" s="258">
        <v>10.806699999999999</v>
      </c>
      <c r="BO26" s="258">
        <v>11.142659999999999</v>
      </c>
      <c r="BP26" s="258">
        <v>11.55448</v>
      </c>
      <c r="BQ26" s="258">
        <v>11.955249999999999</v>
      </c>
      <c r="BR26" s="258">
        <v>11.79879</v>
      </c>
      <c r="BS26" s="258">
        <v>11.616989999999999</v>
      </c>
      <c r="BT26" s="258">
        <v>10.912879999999999</v>
      </c>
      <c r="BU26" s="258">
        <v>10.412430000000001</v>
      </c>
      <c r="BV26" s="258">
        <v>10.17808</v>
      </c>
    </row>
    <row r="27" spans="1:74" ht="11.15" customHeight="1" x14ac:dyDescent="0.25">
      <c r="A27" s="67" t="s">
        <v>643</v>
      </c>
      <c r="B27" s="149" t="s">
        <v>423</v>
      </c>
      <c r="C27" s="168">
        <v>9.1510728990000008</v>
      </c>
      <c r="D27" s="168">
        <v>8.7962258359999996</v>
      </c>
      <c r="E27" s="168">
        <v>9.2490734620000001</v>
      </c>
      <c r="F27" s="168">
        <v>9.1751340690000003</v>
      </c>
      <c r="G27" s="168">
        <v>8.7251128659999999</v>
      </c>
      <c r="H27" s="168">
        <v>8.7964981210000008</v>
      </c>
      <c r="I27" s="168">
        <v>9.281496508</v>
      </c>
      <c r="J27" s="168">
        <v>8.9703456070000005</v>
      </c>
      <c r="K27" s="168">
        <v>9.1067169620000001</v>
      </c>
      <c r="L27" s="168">
        <v>8.5731120789999995</v>
      </c>
      <c r="M27" s="168">
        <v>8.8087070270000005</v>
      </c>
      <c r="N27" s="168">
        <v>9.423950949</v>
      </c>
      <c r="O27" s="168">
        <v>9.7094378379999995</v>
      </c>
      <c r="P27" s="168">
        <v>9.4400772229999994</v>
      </c>
      <c r="Q27" s="168">
        <v>9.2414279449999999</v>
      </c>
      <c r="R27" s="168">
        <v>9.3416368090000006</v>
      </c>
      <c r="S27" s="168">
        <v>9.5314143130000009</v>
      </c>
      <c r="T27" s="168">
        <v>9.2327454259999993</v>
      </c>
      <c r="U27" s="168">
        <v>9.5161052339999994</v>
      </c>
      <c r="V27" s="168">
        <v>9.4638957149999996</v>
      </c>
      <c r="W27" s="168">
        <v>9.5722965720000008</v>
      </c>
      <c r="X27" s="168">
        <v>9.1588219930000001</v>
      </c>
      <c r="Y27" s="168">
        <v>9.550433516</v>
      </c>
      <c r="Z27" s="168">
        <v>9.9684019589999995</v>
      </c>
      <c r="AA27" s="168">
        <v>10.719354510000001</v>
      </c>
      <c r="AB27" s="168">
        <v>10.12907897</v>
      </c>
      <c r="AC27" s="168">
        <v>10.6366064</v>
      </c>
      <c r="AD27" s="168">
        <v>10.65946853</v>
      </c>
      <c r="AE27" s="168">
        <v>10.12774089</v>
      </c>
      <c r="AF27" s="168">
        <v>10.88480758</v>
      </c>
      <c r="AG27" s="168">
        <v>11.44695855</v>
      </c>
      <c r="AH27" s="168">
        <v>11.42368763</v>
      </c>
      <c r="AI27" s="168">
        <v>11.109720340000001</v>
      </c>
      <c r="AJ27" s="168">
        <v>11.319351449999999</v>
      </c>
      <c r="AK27" s="168">
        <v>12.03168488</v>
      </c>
      <c r="AL27" s="168">
        <v>12.60353769</v>
      </c>
      <c r="AM27" s="168">
        <v>13.680949379999999</v>
      </c>
      <c r="AN27" s="168">
        <v>12.672656870000001</v>
      </c>
      <c r="AO27" s="168">
        <v>12.761059059999999</v>
      </c>
      <c r="AP27" s="168">
        <v>12.444281999999999</v>
      </c>
      <c r="AQ27" s="168">
        <v>13.365750589999999</v>
      </c>
      <c r="AR27" s="168">
        <v>15.608000369999999</v>
      </c>
      <c r="AS27" s="168">
        <v>14.963604180000001</v>
      </c>
      <c r="AT27" s="168">
        <v>15.82886543</v>
      </c>
      <c r="AU27" s="168">
        <v>15.796942319999999</v>
      </c>
      <c r="AV27" s="168">
        <v>13.81662702</v>
      </c>
      <c r="AW27" s="168">
        <v>13.64667968</v>
      </c>
      <c r="AX27" s="168">
        <v>15.354285279999999</v>
      </c>
      <c r="AY27" s="168">
        <v>17.81270061</v>
      </c>
      <c r="AZ27" s="168">
        <v>17.310782379999999</v>
      </c>
      <c r="BA27" s="168">
        <v>15.32871903</v>
      </c>
      <c r="BB27" s="168">
        <v>12.98516032</v>
      </c>
      <c r="BC27" s="168">
        <v>12.2628982</v>
      </c>
      <c r="BD27" s="168">
        <v>12.43207737</v>
      </c>
      <c r="BE27" s="168">
        <v>13.093830349999999</v>
      </c>
      <c r="BF27" s="168">
        <v>13.79694115</v>
      </c>
      <c r="BG27" s="168">
        <v>13.21317</v>
      </c>
      <c r="BH27" s="168">
        <v>12.25811</v>
      </c>
      <c r="BI27" s="258">
        <v>12.18153</v>
      </c>
      <c r="BJ27" s="258">
        <v>12.63241</v>
      </c>
      <c r="BK27" s="258">
        <v>13.13345</v>
      </c>
      <c r="BL27" s="258">
        <v>12.730919999999999</v>
      </c>
      <c r="BM27" s="258">
        <v>12.489599999999999</v>
      </c>
      <c r="BN27" s="258">
        <v>11.89409</v>
      </c>
      <c r="BO27" s="258">
        <v>11.63757</v>
      </c>
      <c r="BP27" s="258">
        <v>11.984109999999999</v>
      </c>
      <c r="BQ27" s="258">
        <v>12.052060000000001</v>
      </c>
      <c r="BR27" s="258">
        <v>12.01275</v>
      </c>
      <c r="BS27" s="258">
        <v>11.816000000000001</v>
      </c>
      <c r="BT27" s="258">
        <v>11.137549999999999</v>
      </c>
      <c r="BU27" s="258">
        <v>11.267989999999999</v>
      </c>
      <c r="BV27" s="258">
        <v>11.859109999999999</v>
      </c>
    </row>
    <row r="28" spans="1:74" ht="11.15" customHeight="1" x14ac:dyDescent="0.25">
      <c r="A28" s="67" t="s">
        <v>644</v>
      </c>
      <c r="B28" s="149" t="s">
        <v>397</v>
      </c>
      <c r="C28" s="168">
        <v>7.67</v>
      </c>
      <c r="D28" s="168">
        <v>7.54</v>
      </c>
      <c r="E28" s="168">
        <v>7.4</v>
      </c>
      <c r="F28" s="168">
        <v>7.72</v>
      </c>
      <c r="G28" s="168">
        <v>8.06</v>
      </c>
      <c r="H28" s="168">
        <v>8.2899999999999991</v>
      </c>
      <c r="I28" s="168">
        <v>8.4700000000000006</v>
      </c>
      <c r="J28" s="168">
        <v>8.41</v>
      </c>
      <c r="K28" s="168">
        <v>8.34</v>
      </c>
      <c r="L28" s="168">
        <v>7.63</v>
      </c>
      <c r="M28" s="168">
        <v>6.98</v>
      </c>
      <c r="N28" s="168">
        <v>7.19</v>
      </c>
      <c r="O28" s="168">
        <v>7.24</v>
      </c>
      <c r="P28" s="168">
        <v>7.03</v>
      </c>
      <c r="Q28" s="168">
        <v>7.29</v>
      </c>
      <c r="R28" s="168">
        <v>7.24</v>
      </c>
      <c r="S28" s="168">
        <v>7.73</v>
      </c>
      <c r="T28" s="168">
        <v>8.23</v>
      </c>
      <c r="U28" s="168">
        <v>8.49</v>
      </c>
      <c r="V28" s="168">
        <v>8.48</v>
      </c>
      <c r="W28" s="168">
        <v>8.4499999999999993</v>
      </c>
      <c r="X28" s="168">
        <v>7.59</v>
      </c>
      <c r="Y28" s="168">
        <v>7.64</v>
      </c>
      <c r="Z28" s="168">
        <v>7.39</v>
      </c>
      <c r="AA28" s="168">
        <v>7.38</v>
      </c>
      <c r="AB28" s="168">
        <v>7.35</v>
      </c>
      <c r="AC28" s="168">
        <v>8.01</v>
      </c>
      <c r="AD28" s="168">
        <v>8.49</v>
      </c>
      <c r="AE28" s="168">
        <v>8.99</v>
      </c>
      <c r="AF28" s="168">
        <v>9.59</v>
      </c>
      <c r="AG28" s="168">
        <v>9.92</v>
      </c>
      <c r="AH28" s="168">
        <v>10.23</v>
      </c>
      <c r="AI28" s="168">
        <v>10.31</v>
      </c>
      <c r="AJ28" s="168">
        <v>10.48</v>
      </c>
      <c r="AK28" s="168">
        <v>10.06</v>
      </c>
      <c r="AL28" s="168">
        <v>10.34</v>
      </c>
      <c r="AM28" s="168">
        <v>9.82</v>
      </c>
      <c r="AN28" s="168">
        <v>10.02</v>
      </c>
      <c r="AO28" s="168">
        <v>10.210000000000001</v>
      </c>
      <c r="AP28" s="168">
        <v>10.6</v>
      </c>
      <c r="AQ28" s="168">
        <v>12.07</v>
      </c>
      <c r="AR28" s="168">
        <v>13.45</v>
      </c>
      <c r="AS28" s="168">
        <v>13.5</v>
      </c>
      <c r="AT28" s="168">
        <v>14.14</v>
      </c>
      <c r="AU28" s="168">
        <v>14.54</v>
      </c>
      <c r="AV28" s="168">
        <v>12.84</v>
      </c>
      <c r="AW28" s="168">
        <v>11.87</v>
      </c>
      <c r="AX28" s="168">
        <v>11.99</v>
      </c>
      <c r="AY28" s="168">
        <v>12.41</v>
      </c>
      <c r="AZ28" s="168">
        <v>11.97</v>
      </c>
      <c r="BA28" s="168">
        <v>10.93</v>
      </c>
      <c r="BB28" s="168">
        <v>10.41</v>
      </c>
      <c r="BC28" s="168">
        <v>10.44</v>
      </c>
      <c r="BD28" s="168">
        <v>10.65</v>
      </c>
      <c r="BE28" s="168">
        <v>10.83</v>
      </c>
      <c r="BF28" s="168">
        <v>11.02</v>
      </c>
      <c r="BG28" s="168">
        <v>10.85164</v>
      </c>
      <c r="BH28" s="168">
        <v>9.6443980000000007</v>
      </c>
      <c r="BI28" s="258">
        <v>9.0127559999999995</v>
      </c>
      <c r="BJ28" s="258">
        <v>9.0630129999999998</v>
      </c>
      <c r="BK28" s="258">
        <v>9.0492600000000003</v>
      </c>
      <c r="BL28" s="258">
        <v>9.0217270000000003</v>
      </c>
      <c r="BM28" s="258">
        <v>9.0758559999999999</v>
      </c>
      <c r="BN28" s="258">
        <v>9.1661870000000008</v>
      </c>
      <c r="BO28" s="258">
        <v>9.5904550000000004</v>
      </c>
      <c r="BP28" s="258">
        <v>10.06673</v>
      </c>
      <c r="BQ28" s="258">
        <v>10.033440000000001</v>
      </c>
      <c r="BR28" s="258">
        <v>10.0749</v>
      </c>
      <c r="BS28" s="258">
        <v>10.226800000000001</v>
      </c>
      <c r="BT28" s="258">
        <v>9.1689159999999994</v>
      </c>
      <c r="BU28" s="258">
        <v>8.7063780000000008</v>
      </c>
      <c r="BV28" s="258">
        <v>8.7906849999999999</v>
      </c>
    </row>
    <row r="29" spans="1:74" ht="11.15" customHeight="1" x14ac:dyDescent="0.25">
      <c r="A29" s="67"/>
      <c r="B29" s="70" t="s">
        <v>970</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283"/>
      <c r="BJ29" s="283"/>
      <c r="BK29" s="283"/>
      <c r="BL29" s="283"/>
      <c r="BM29" s="283"/>
      <c r="BN29" s="283"/>
      <c r="BO29" s="283"/>
      <c r="BP29" s="283"/>
      <c r="BQ29" s="283"/>
      <c r="BR29" s="283"/>
      <c r="BS29" s="283"/>
      <c r="BT29" s="283"/>
      <c r="BU29" s="283"/>
      <c r="BV29" s="283"/>
    </row>
    <row r="30" spans="1:74" ht="11.15" customHeight="1" x14ac:dyDescent="0.25">
      <c r="A30" s="67" t="s">
        <v>645</v>
      </c>
      <c r="B30" s="149" t="s">
        <v>416</v>
      </c>
      <c r="C30" s="168">
        <v>9.1476215239999998</v>
      </c>
      <c r="D30" s="168">
        <v>9.1642470110000005</v>
      </c>
      <c r="E30" s="168">
        <v>9.436097599</v>
      </c>
      <c r="F30" s="168">
        <v>9.0634835119999995</v>
      </c>
      <c r="G30" s="168">
        <v>8.0681816570000002</v>
      </c>
      <c r="H30" s="168">
        <v>7.5745297699999998</v>
      </c>
      <c r="I30" s="168">
        <v>6.963609849</v>
      </c>
      <c r="J30" s="168">
        <v>7.4403484889999998</v>
      </c>
      <c r="K30" s="168">
        <v>6.5068480710000003</v>
      </c>
      <c r="L30" s="168">
        <v>6.3416938859999998</v>
      </c>
      <c r="M30" s="168">
        <v>7.1993561530000001</v>
      </c>
      <c r="N30" s="168">
        <v>8.0358046779999999</v>
      </c>
      <c r="O30" s="168">
        <v>8.1073706300000001</v>
      </c>
      <c r="P30" s="168">
        <v>8.3994117989999992</v>
      </c>
      <c r="Q30" s="168">
        <v>8.0250828910000003</v>
      </c>
      <c r="R30" s="168">
        <v>8.1780145639999997</v>
      </c>
      <c r="S30" s="168">
        <v>6.9404212159999998</v>
      </c>
      <c r="T30" s="168">
        <v>6.7155259450000004</v>
      </c>
      <c r="U30" s="168">
        <v>6.048493423</v>
      </c>
      <c r="V30" s="168">
        <v>5.7672859949999999</v>
      </c>
      <c r="W30" s="168">
        <v>6.7859408549999998</v>
      </c>
      <c r="X30" s="168">
        <v>6.3757098079999999</v>
      </c>
      <c r="Y30" s="168">
        <v>7.5746225650000003</v>
      </c>
      <c r="Z30" s="168">
        <v>8.5034629810000002</v>
      </c>
      <c r="AA30" s="168">
        <v>8.5636903400000008</v>
      </c>
      <c r="AB30" s="168">
        <v>8.6409135100000007</v>
      </c>
      <c r="AC30" s="168">
        <v>8.6020144720000005</v>
      </c>
      <c r="AD30" s="168">
        <v>9.2382935929999999</v>
      </c>
      <c r="AE30" s="168">
        <v>7.3940133650000002</v>
      </c>
      <c r="AF30" s="168">
        <v>7.2323194959999997</v>
      </c>
      <c r="AG30" s="168">
        <v>7.63243793</v>
      </c>
      <c r="AH30" s="168">
        <v>7.8169099060000002</v>
      </c>
      <c r="AI30" s="168">
        <v>8.0502955800000002</v>
      </c>
      <c r="AJ30" s="168">
        <v>9.7354536370000009</v>
      </c>
      <c r="AK30" s="168">
        <v>9.6577859759999996</v>
      </c>
      <c r="AL30" s="168">
        <v>10.643971949999999</v>
      </c>
      <c r="AM30" s="168">
        <v>11.009726499999999</v>
      </c>
      <c r="AN30" s="168">
        <v>11.31971981</v>
      </c>
      <c r="AO30" s="168">
        <v>11.492960070000001</v>
      </c>
      <c r="AP30" s="168">
        <v>11.964078539999999</v>
      </c>
      <c r="AQ30" s="168">
        <v>12.4431165</v>
      </c>
      <c r="AR30" s="168">
        <v>12.046733769999999</v>
      </c>
      <c r="AS30" s="168">
        <v>12.114567689999999</v>
      </c>
      <c r="AT30" s="168">
        <v>12.09768414</v>
      </c>
      <c r="AU30" s="168">
        <v>12.4241914</v>
      </c>
      <c r="AV30" s="168">
        <v>12.506994860000001</v>
      </c>
      <c r="AW30" s="168">
        <v>13.42705726</v>
      </c>
      <c r="AX30" s="168">
        <v>14.329740019999999</v>
      </c>
      <c r="AY30" s="168">
        <v>13.98604224</v>
      </c>
      <c r="AZ30" s="168">
        <v>13.87844037</v>
      </c>
      <c r="BA30" s="168">
        <v>12.73384053</v>
      </c>
      <c r="BB30" s="168">
        <v>11.753425829999999</v>
      </c>
      <c r="BC30" s="168">
        <v>9.2109948639999999</v>
      </c>
      <c r="BD30" s="168">
        <v>8.7228229709999994</v>
      </c>
      <c r="BE30" s="168">
        <v>7.4960437879999997</v>
      </c>
      <c r="BF30" s="168">
        <v>8.0902931309999992</v>
      </c>
      <c r="BG30" s="168">
        <v>7.7617310000000002</v>
      </c>
      <c r="BH30" s="168">
        <v>7.7005499999999998</v>
      </c>
      <c r="BI30" s="258">
        <v>8.4170940000000005</v>
      </c>
      <c r="BJ30" s="258">
        <v>9.3759099999999993</v>
      </c>
      <c r="BK30" s="258">
        <v>9.5438360000000007</v>
      </c>
      <c r="BL30" s="258">
        <v>9.7599579999999992</v>
      </c>
      <c r="BM30" s="258">
        <v>9.6557790000000008</v>
      </c>
      <c r="BN30" s="258">
        <v>9.6663029999999992</v>
      </c>
      <c r="BO30" s="258">
        <v>8.5322770000000006</v>
      </c>
      <c r="BP30" s="258">
        <v>7.8032260000000004</v>
      </c>
      <c r="BQ30" s="258">
        <v>7.5990190000000002</v>
      </c>
      <c r="BR30" s="258">
        <v>7.4968510000000004</v>
      </c>
      <c r="BS30" s="258">
        <v>7.4079319999999997</v>
      </c>
      <c r="BT30" s="258">
        <v>7.4834180000000003</v>
      </c>
      <c r="BU30" s="258">
        <v>8.2803179999999994</v>
      </c>
      <c r="BV30" s="258">
        <v>9.2615960000000008</v>
      </c>
    </row>
    <row r="31" spans="1:74" ht="11.15" customHeight="1" x14ac:dyDescent="0.25">
      <c r="A31" s="67" t="s">
        <v>646</v>
      </c>
      <c r="B31" s="148" t="s">
        <v>446</v>
      </c>
      <c r="C31" s="168">
        <v>9.1977177250000004</v>
      </c>
      <c r="D31" s="168">
        <v>8.6666292469999995</v>
      </c>
      <c r="E31" s="168">
        <v>8.2237422969999994</v>
      </c>
      <c r="F31" s="168">
        <v>7.8268392870000003</v>
      </c>
      <c r="G31" s="168">
        <v>7.2934131940000002</v>
      </c>
      <c r="H31" s="168">
        <v>6.9285627779999999</v>
      </c>
      <c r="I31" s="168">
        <v>7.1041812269999998</v>
      </c>
      <c r="J31" s="168">
        <v>6.3398464309999998</v>
      </c>
      <c r="K31" s="168">
        <v>6.4945278430000002</v>
      </c>
      <c r="L31" s="168">
        <v>7.0161503659999997</v>
      </c>
      <c r="M31" s="168">
        <v>6.9045791379999999</v>
      </c>
      <c r="N31" s="168">
        <v>7.3948052940000002</v>
      </c>
      <c r="O31" s="168">
        <v>6.766684648</v>
      </c>
      <c r="P31" s="168">
        <v>7.7677115839999997</v>
      </c>
      <c r="Q31" s="168">
        <v>7.8242594509999996</v>
      </c>
      <c r="R31" s="168">
        <v>7.0879040169999996</v>
      </c>
      <c r="S31" s="168">
        <v>6.734321402</v>
      </c>
      <c r="T31" s="168">
        <v>6.4808426939999997</v>
      </c>
      <c r="U31" s="168">
        <v>7.4289250469999999</v>
      </c>
      <c r="V31" s="168">
        <v>6.8706215459999997</v>
      </c>
      <c r="W31" s="168">
        <v>8.2387642900000007</v>
      </c>
      <c r="X31" s="168">
        <v>7.2194480680000002</v>
      </c>
      <c r="Y31" s="168">
        <v>7.6205447709999996</v>
      </c>
      <c r="Z31" s="168">
        <v>8.0766385399999994</v>
      </c>
      <c r="AA31" s="168">
        <v>8.3124344049999994</v>
      </c>
      <c r="AB31" s="168">
        <v>7.9050642609999997</v>
      </c>
      <c r="AC31" s="168">
        <v>8.5061708370000009</v>
      </c>
      <c r="AD31" s="168">
        <v>7.9415365659999999</v>
      </c>
      <c r="AE31" s="168">
        <v>7.8537204569999997</v>
      </c>
      <c r="AF31" s="168">
        <v>7.3902695500000002</v>
      </c>
      <c r="AG31" s="168">
        <v>8.0259608080000007</v>
      </c>
      <c r="AH31" s="168">
        <v>8.2094286669999992</v>
      </c>
      <c r="AI31" s="168">
        <v>8.8086093139999999</v>
      </c>
      <c r="AJ31" s="168">
        <v>10.104680350000001</v>
      </c>
      <c r="AK31" s="168">
        <v>10.84823076</v>
      </c>
      <c r="AL31" s="168">
        <v>11.419515730000001</v>
      </c>
      <c r="AM31" s="168">
        <v>10.91710743</v>
      </c>
      <c r="AN31" s="168">
        <v>10.642338710000001</v>
      </c>
      <c r="AO31" s="168">
        <v>10.634767930000001</v>
      </c>
      <c r="AP31" s="168">
        <v>10.10720184</v>
      </c>
      <c r="AQ31" s="168">
        <v>11.288927080000001</v>
      </c>
      <c r="AR31" s="168">
        <v>12.216220209999999</v>
      </c>
      <c r="AS31" s="168">
        <v>11.80814056</v>
      </c>
      <c r="AT31" s="168">
        <v>12.15409288</v>
      </c>
      <c r="AU31" s="168">
        <v>12.52846594</v>
      </c>
      <c r="AV31" s="168">
        <v>12.41371419</v>
      </c>
      <c r="AW31" s="168">
        <v>12.346020429999999</v>
      </c>
      <c r="AX31" s="168">
        <v>12.702854970000001</v>
      </c>
      <c r="AY31" s="168">
        <v>12.91624539</v>
      </c>
      <c r="AZ31" s="168">
        <v>11.92637837</v>
      </c>
      <c r="BA31" s="168">
        <v>3.7965033250000002</v>
      </c>
      <c r="BB31" s="168">
        <v>9.4927778249999992</v>
      </c>
      <c r="BC31" s="168">
        <v>8.5569217880000004</v>
      </c>
      <c r="BD31" s="168">
        <v>8.2317461359999999</v>
      </c>
      <c r="BE31" s="168">
        <v>7.7885005940000003</v>
      </c>
      <c r="BF31" s="168">
        <v>7.7645370629999997</v>
      </c>
      <c r="BG31" s="168">
        <v>7.5976359999999996</v>
      </c>
      <c r="BH31" s="168">
        <v>7.6489000000000003</v>
      </c>
      <c r="BI31" s="258">
        <v>7.990259</v>
      </c>
      <c r="BJ31" s="258">
        <v>8.686928</v>
      </c>
      <c r="BK31" s="258">
        <v>9.0561469999999993</v>
      </c>
      <c r="BL31" s="258">
        <v>9.0769490000000008</v>
      </c>
      <c r="BM31" s="258">
        <v>8.1118939999999995</v>
      </c>
      <c r="BN31" s="258">
        <v>7.4603599999999997</v>
      </c>
      <c r="BO31" s="258">
        <v>7.9167860000000001</v>
      </c>
      <c r="BP31" s="258">
        <v>7.8005279999999999</v>
      </c>
      <c r="BQ31" s="258">
        <v>8.012416</v>
      </c>
      <c r="BR31" s="258">
        <v>7.5941689999999999</v>
      </c>
      <c r="BS31" s="258">
        <v>7.7586870000000001</v>
      </c>
      <c r="BT31" s="258">
        <v>7.8902950000000001</v>
      </c>
      <c r="BU31" s="258">
        <v>8.2170550000000002</v>
      </c>
      <c r="BV31" s="258">
        <v>8.8250630000000001</v>
      </c>
    </row>
    <row r="32" spans="1:74" ht="11.15" customHeight="1" x14ac:dyDescent="0.25">
      <c r="A32" s="67" t="s">
        <v>647</v>
      </c>
      <c r="B32" s="149" t="s">
        <v>417</v>
      </c>
      <c r="C32" s="168">
        <v>5.6796038500000003</v>
      </c>
      <c r="D32" s="168">
        <v>5.5348654310000001</v>
      </c>
      <c r="E32" s="168">
        <v>5.7705517009999996</v>
      </c>
      <c r="F32" s="168">
        <v>5.5089889579999998</v>
      </c>
      <c r="G32" s="168">
        <v>4.8662299290000002</v>
      </c>
      <c r="H32" s="168">
        <v>5.6010130709999997</v>
      </c>
      <c r="I32" s="168">
        <v>5.6483456079999996</v>
      </c>
      <c r="J32" s="168">
        <v>5.3993343019999998</v>
      </c>
      <c r="K32" s="168">
        <v>5.2632186900000004</v>
      </c>
      <c r="L32" s="168">
        <v>5.0546303229999996</v>
      </c>
      <c r="M32" s="168">
        <v>5.0272254710000004</v>
      </c>
      <c r="N32" s="168">
        <v>4.9947056439999997</v>
      </c>
      <c r="O32" s="168">
        <v>4.82703039</v>
      </c>
      <c r="P32" s="168">
        <v>4.8560861080000004</v>
      </c>
      <c r="Q32" s="168">
        <v>4.8794510139999998</v>
      </c>
      <c r="R32" s="168">
        <v>4.8252777650000001</v>
      </c>
      <c r="S32" s="168">
        <v>4.5470304519999996</v>
      </c>
      <c r="T32" s="168">
        <v>3.945468408</v>
      </c>
      <c r="U32" s="168">
        <v>3.5961464680000002</v>
      </c>
      <c r="V32" s="168">
        <v>4.4645599980000004</v>
      </c>
      <c r="W32" s="168">
        <v>4.4466762900000001</v>
      </c>
      <c r="X32" s="168">
        <v>4.6449746440000004</v>
      </c>
      <c r="Y32" s="168">
        <v>5.4177987779999999</v>
      </c>
      <c r="Z32" s="168">
        <v>5.1781524919999997</v>
      </c>
      <c r="AA32" s="168">
        <v>5.3251870029999999</v>
      </c>
      <c r="AB32" s="168">
        <v>5.4437414559999997</v>
      </c>
      <c r="AC32" s="168">
        <v>6.2808520750000003</v>
      </c>
      <c r="AD32" s="168">
        <v>8.4540564420000006</v>
      </c>
      <c r="AE32" s="168">
        <v>8.1275238089999995</v>
      </c>
      <c r="AF32" s="168">
        <v>9.1293408080000003</v>
      </c>
      <c r="AG32" s="168">
        <v>7.9102404269999997</v>
      </c>
      <c r="AH32" s="168">
        <v>8.5517234880000004</v>
      </c>
      <c r="AI32" s="168">
        <v>8.3824094999999996</v>
      </c>
      <c r="AJ32" s="168">
        <v>8.2085212139999992</v>
      </c>
      <c r="AK32" s="168">
        <v>8.2793841480000001</v>
      </c>
      <c r="AL32" s="168">
        <v>8.4460359260000004</v>
      </c>
      <c r="AM32" s="168">
        <v>7.7133956230000003</v>
      </c>
      <c r="AN32" s="168">
        <v>7.868535863</v>
      </c>
      <c r="AO32" s="168">
        <v>7.384349802</v>
      </c>
      <c r="AP32" s="168">
        <v>8.1105828950000003</v>
      </c>
      <c r="AQ32" s="168">
        <v>9.5653242869999993</v>
      </c>
      <c r="AR32" s="168">
        <v>9.7889136709999995</v>
      </c>
      <c r="AS32" s="168">
        <v>8.7873302859999995</v>
      </c>
      <c r="AT32" s="168">
        <v>11.915447670000001</v>
      </c>
      <c r="AU32" s="168">
        <v>11.83695659</v>
      </c>
      <c r="AV32" s="168">
        <v>9.9184643599999998</v>
      </c>
      <c r="AW32" s="168">
        <v>10.49373441</v>
      </c>
      <c r="AX32" s="168">
        <v>10.40740285</v>
      </c>
      <c r="AY32" s="168">
        <v>9.8990398890000009</v>
      </c>
      <c r="AZ32" s="168">
        <v>9.3375532089999993</v>
      </c>
      <c r="BA32" s="168">
        <v>8.1565989719999994</v>
      </c>
      <c r="BB32" s="168">
        <v>6.5059306379999997</v>
      </c>
      <c r="BC32" s="168">
        <v>6.51706232</v>
      </c>
      <c r="BD32" s="168">
        <v>7.3299534480000004</v>
      </c>
      <c r="BE32" s="168">
        <v>6.7221066030000003</v>
      </c>
      <c r="BF32" s="168">
        <v>6.7248770760000003</v>
      </c>
      <c r="BG32" s="168">
        <v>6.2805720000000003</v>
      </c>
      <c r="BH32" s="168">
        <v>5.7617000000000003</v>
      </c>
      <c r="BI32" s="258">
        <v>6.0986479999999998</v>
      </c>
      <c r="BJ32" s="258">
        <v>6.2488089999999996</v>
      </c>
      <c r="BK32" s="258">
        <v>6.340884</v>
      </c>
      <c r="BL32" s="258">
        <v>6.4092599999999997</v>
      </c>
      <c r="BM32" s="258">
        <v>6.322794</v>
      </c>
      <c r="BN32" s="258">
        <v>6.3730979999999997</v>
      </c>
      <c r="BO32" s="258">
        <v>6.1582780000000001</v>
      </c>
      <c r="BP32" s="258">
        <v>6.4285540000000001</v>
      </c>
      <c r="BQ32" s="258">
        <v>6.0323900000000004</v>
      </c>
      <c r="BR32" s="258">
        <v>6.5548419999999998</v>
      </c>
      <c r="BS32" s="258">
        <v>6.3326989999999999</v>
      </c>
      <c r="BT32" s="258">
        <v>5.9037639999999998</v>
      </c>
      <c r="BU32" s="258">
        <v>6.2665559999999996</v>
      </c>
      <c r="BV32" s="258">
        <v>6.3807590000000003</v>
      </c>
    </row>
    <row r="33" spans="1:74" ht="11.15" customHeight="1" x14ac:dyDescent="0.25">
      <c r="A33" s="67" t="s">
        <v>648</v>
      </c>
      <c r="B33" s="149" t="s">
        <v>418</v>
      </c>
      <c r="C33" s="168">
        <v>5.5565839989999999</v>
      </c>
      <c r="D33" s="168">
        <v>5.1902188550000004</v>
      </c>
      <c r="E33" s="168">
        <v>4.7315579540000003</v>
      </c>
      <c r="F33" s="168">
        <v>4.2414356399999997</v>
      </c>
      <c r="G33" s="168">
        <v>3.868943206</v>
      </c>
      <c r="H33" s="168">
        <v>3.6865575690000001</v>
      </c>
      <c r="I33" s="168">
        <v>3.4406863099999998</v>
      </c>
      <c r="J33" s="168">
        <v>3.4297399080000002</v>
      </c>
      <c r="K33" s="168">
        <v>3.4535810900000001</v>
      </c>
      <c r="L33" s="168">
        <v>3.7047514499999998</v>
      </c>
      <c r="M33" s="168">
        <v>4.3556617290000004</v>
      </c>
      <c r="N33" s="168">
        <v>4.439762998</v>
      </c>
      <c r="O33" s="168">
        <v>4.2532077209999999</v>
      </c>
      <c r="P33" s="168">
        <v>4.0290144640000003</v>
      </c>
      <c r="Q33" s="168">
        <v>3.88305276</v>
      </c>
      <c r="R33" s="168">
        <v>3.5041171389999999</v>
      </c>
      <c r="S33" s="168">
        <v>3.4371850839999998</v>
      </c>
      <c r="T33" s="168">
        <v>3.148747432</v>
      </c>
      <c r="U33" s="168">
        <v>3.009240374</v>
      </c>
      <c r="V33" s="168">
        <v>3.0983896319999999</v>
      </c>
      <c r="W33" s="168">
        <v>3.5130194719999999</v>
      </c>
      <c r="X33" s="168">
        <v>3.5832359199999999</v>
      </c>
      <c r="Y33" s="168">
        <v>4.557942261</v>
      </c>
      <c r="Z33" s="168">
        <v>4.4548845430000004</v>
      </c>
      <c r="AA33" s="168">
        <v>4.4051516790000003</v>
      </c>
      <c r="AB33" s="168">
        <v>5.0084269790000002</v>
      </c>
      <c r="AC33" s="168">
        <v>5.32505104</v>
      </c>
      <c r="AD33" s="168">
        <v>4.515778364</v>
      </c>
      <c r="AE33" s="168">
        <v>4.7335144519999997</v>
      </c>
      <c r="AF33" s="168">
        <v>4.5783826899999998</v>
      </c>
      <c r="AG33" s="168">
        <v>5.0324873720000003</v>
      </c>
      <c r="AH33" s="168">
        <v>5.5255519560000002</v>
      </c>
      <c r="AI33" s="168">
        <v>5.9182275999999998</v>
      </c>
      <c r="AJ33" s="168">
        <v>6.964705661</v>
      </c>
      <c r="AK33" s="168">
        <v>7.0257026509999996</v>
      </c>
      <c r="AL33" s="168">
        <v>7.0420813920000001</v>
      </c>
      <c r="AM33" s="168">
        <v>7.6212763160000003</v>
      </c>
      <c r="AN33" s="168">
        <v>7.8643326580000004</v>
      </c>
      <c r="AO33" s="168">
        <v>7.222304802</v>
      </c>
      <c r="AP33" s="168">
        <v>6.9558090889999997</v>
      </c>
      <c r="AQ33" s="168">
        <v>8.2173281829999993</v>
      </c>
      <c r="AR33" s="168">
        <v>9.5475906649999995</v>
      </c>
      <c r="AS33" s="168">
        <v>8.4663647829999995</v>
      </c>
      <c r="AT33" s="168">
        <v>9.1211223970000006</v>
      </c>
      <c r="AU33" s="168">
        <v>9.8211112539999998</v>
      </c>
      <c r="AV33" s="168">
        <v>7.9167813440000003</v>
      </c>
      <c r="AW33" s="168">
        <v>7.6401251510000003</v>
      </c>
      <c r="AX33" s="168">
        <v>8.8083492470000007</v>
      </c>
      <c r="AY33" s="168">
        <v>9.2642389909999991</v>
      </c>
      <c r="AZ33" s="168">
        <v>8.5541917430000005</v>
      </c>
      <c r="BA33" s="168">
        <v>6.7797128679999998</v>
      </c>
      <c r="BB33" s="168">
        <v>5.1892431500000002</v>
      </c>
      <c r="BC33" s="168">
        <v>4.3710562839999998</v>
      </c>
      <c r="BD33" s="168">
        <v>3.7604603390000002</v>
      </c>
      <c r="BE33" s="168">
        <v>3.9767859649999999</v>
      </c>
      <c r="BF33" s="168">
        <v>4.3393195540000002</v>
      </c>
      <c r="BG33" s="168">
        <v>4.3742289999999997</v>
      </c>
      <c r="BH33" s="168">
        <v>4.3096759999999996</v>
      </c>
      <c r="BI33" s="258">
        <v>4.6959720000000003</v>
      </c>
      <c r="BJ33" s="258">
        <v>5.2903380000000002</v>
      </c>
      <c r="BK33" s="258">
        <v>5.7735700000000003</v>
      </c>
      <c r="BL33" s="258">
        <v>5.8848390000000004</v>
      </c>
      <c r="BM33" s="258">
        <v>5.4150910000000003</v>
      </c>
      <c r="BN33" s="258">
        <v>4.8153189999999997</v>
      </c>
      <c r="BO33" s="258">
        <v>4.6049610000000003</v>
      </c>
      <c r="BP33" s="258">
        <v>4.5319450000000003</v>
      </c>
      <c r="BQ33" s="258">
        <v>4.4287289999999997</v>
      </c>
      <c r="BR33" s="258">
        <v>4.5031460000000001</v>
      </c>
      <c r="BS33" s="258">
        <v>4.6935450000000003</v>
      </c>
      <c r="BT33" s="258">
        <v>4.6542919999999999</v>
      </c>
      <c r="BU33" s="258">
        <v>5.0117630000000002</v>
      </c>
      <c r="BV33" s="258">
        <v>5.5242760000000004</v>
      </c>
    </row>
    <row r="34" spans="1:74" ht="11.15" customHeight="1" x14ac:dyDescent="0.25">
      <c r="A34" s="67" t="s">
        <v>649</v>
      </c>
      <c r="B34" s="149" t="s">
        <v>419</v>
      </c>
      <c r="C34" s="168">
        <v>6.019595764</v>
      </c>
      <c r="D34" s="168">
        <v>5.3907675309999998</v>
      </c>
      <c r="E34" s="168">
        <v>5.0429422979999998</v>
      </c>
      <c r="F34" s="168">
        <v>4.8895986679999996</v>
      </c>
      <c r="G34" s="168">
        <v>4.4103693369999997</v>
      </c>
      <c r="H34" s="168">
        <v>4.4591627129999996</v>
      </c>
      <c r="I34" s="168">
        <v>4.2541985010000003</v>
      </c>
      <c r="J34" s="168">
        <v>4.0784846259999998</v>
      </c>
      <c r="K34" s="168">
        <v>4.5611848940000002</v>
      </c>
      <c r="L34" s="168">
        <v>3.8195182569999999</v>
      </c>
      <c r="M34" s="168">
        <v>4.7151134920000004</v>
      </c>
      <c r="N34" s="168">
        <v>4.5328653509999999</v>
      </c>
      <c r="O34" s="168">
        <v>4.4712899549999996</v>
      </c>
      <c r="P34" s="168">
        <v>4.2008969839999999</v>
      </c>
      <c r="Q34" s="168">
        <v>4.0168960309999999</v>
      </c>
      <c r="R34" s="168">
        <v>3.8329697870000001</v>
      </c>
      <c r="S34" s="168">
        <v>3.7770508290000002</v>
      </c>
      <c r="T34" s="168">
        <v>3.6689922529999999</v>
      </c>
      <c r="U34" s="168">
        <v>3.4850771909999998</v>
      </c>
      <c r="V34" s="168">
        <v>3.6299577759999999</v>
      </c>
      <c r="W34" s="168">
        <v>4.3001741620000002</v>
      </c>
      <c r="X34" s="168">
        <v>4.1728329080000002</v>
      </c>
      <c r="Y34" s="168">
        <v>4.7987515270000003</v>
      </c>
      <c r="Z34" s="168">
        <v>5.0293919640000002</v>
      </c>
      <c r="AA34" s="168">
        <v>4.6547259490000004</v>
      </c>
      <c r="AB34" s="168">
        <v>5.1319383460000001</v>
      </c>
      <c r="AC34" s="168">
        <v>4.8894042689999999</v>
      </c>
      <c r="AD34" s="168">
        <v>4.4609447339999999</v>
      </c>
      <c r="AE34" s="168">
        <v>4.5787951199999997</v>
      </c>
      <c r="AF34" s="168">
        <v>4.7441850109999999</v>
      </c>
      <c r="AG34" s="168">
        <v>5.6395635139999998</v>
      </c>
      <c r="AH34" s="168">
        <v>5.2934928440000002</v>
      </c>
      <c r="AI34" s="168">
        <v>5.9349964430000002</v>
      </c>
      <c r="AJ34" s="168">
        <v>7.0250841849999999</v>
      </c>
      <c r="AK34" s="168">
        <v>7.5003444320000003</v>
      </c>
      <c r="AL34" s="168">
        <v>7.5636238100000002</v>
      </c>
      <c r="AM34" s="168">
        <v>6.9934557269999997</v>
      </c>
      <c r="AN34" s="168">
        <v>7.6783369659999998</v>
      </c>
      <c r="AO34" s="168">
        <v>7.0925904839999996</v>
      </c>
      <c r="AP34" s="168">
        <v>7.1546601250000004</v>
      </c>
      <c r="AQ34" s="168">
        <v>8.5200768769999993</v>
      </c>
      <c r="AR34" s="168">
        <v>10.295833310000001</v>
      </c>
      <c r="AS34" s="168">
        <v>9.3393175110000008</v>
      </c>
      <c r="AT34" s="168">
        <v>11.63169093</v>
      </c>
      <c r="AU34" s="168">
        <v>11.483619429999999</v>
      </c>
      <c r="AV34" s="168">
        <v>9.0611041379999993</v>
      </c>
      <c r="AW34" s="168">
        <v>8.2731354320000001</v>
      </c>
      <c r="AX34" s="168">
        <v>9.2845154179999998</v>
      </c>
      <c r="AY34" s="168">
        <v>8.6792072850000004</v>
      </c>
      <c r="AZ34" s="168">
        <v>6.3174340850000004</v>
      </c>
      <c r="BA34" s="168">
        <v>5.703607624</v>
      </c>
      <c r="BB34" s="168">
        <v>5.124951941</v>
      </c>
      <c r="BC34" s="168">
        <v>4.6785331880000003</v>
      </c>
      <c r="BD34" s="168">
        <v>4.500313502</v>
      </c>
      <c r="BE34" s="168">
        <v>5.381255597</v>
      </c>
      <c r="BF34" s="168">
        <v>4.8342884860000002</v>
      </c>
      <c r="BG34" s="168">
        <v>4.8106780000000002</v>
      </c>
      <c r="BH34" s="168">
        <v>4.5713350000000004</v>
      </c>
      <c r="BI34" s="258">
        <v>4.9797089999999997</v>
      </c>
      <c r="BJ34" s="258">
        <v>5.7607249999999999</v>
      </c>
      <c r="BK34" s="258">
        <v>6.0497160000000001</v>
      </c>
      <c r="BL34" s="258">
        <v>5.8048970000000004</v>
      </c>
      <c r="BM34" s="258">
        <v>5.4582899999999999</v>
      </c>
      <c r="BN34" s="258">
        <v>5.1072150000000001</v>
      </c>
      <c r="BO34" s="258">
        <v>4.9075499999999996</v>
      </c>
      <c r="BP34" s="258">
        <v>4.9989330000000001</v>
      </c>
      <c r="BQ34" s="258">
        <v>5.0163640000000003</v>
      </c>
      <c r="BR34" s="258">
        <v>5.1283779999999997</v>
      </c>
      <c r="BS34" s="258">
        <v>5.2926130000000002</v>
      </c>
      <c r="BT34" s="258">
        <v>5.0243869999999999</v>
      </c>
      <c r="BU34" s="258">
        <v>5.3420709999999998</v>
      </c>
      <c r="BV34" s="258">
        <v>5.9755799999999999</v>
      </c>
    </row>
    <row r="35" spans="1:74" ht="11.15" customHeight="1" x14ac:dyDescent="0.25">
      <c r="A35" s="67" t="s">
        <v>650</v>
      </c>
      <c r="B35" s="149" t="s">
        <v>420</v>
      </c>
      <c r="C35" s="168">
        <v>5.3636125349999997</v>
      </c>
      <c r="D35" s="168">
        <v>5.0608383950000002</v>
      </c>
      <c r="E35" s="168">
        <v>4.5300804250000004</v>
      </c>
      <c r="F35" s="168">
        <v>4.391453898</v>
      </c>
      <c r="G35" s="168">
        <v>3.9393891110000001</v>
      </c>
      <c r="H35" s="168">
        <v>3.91807478</v>
      </c>
      <c r="I35" s="168">
        <v>3.700931282</v>
      </c>
      <c r="J35" s="168">
        <v>3.5440065619999999</v>
      </c>
      <c r="K35" s="168">
        <v>3.6306220300000001</v>
      </c>
      <c r="L35" s="168">
        <v>3.764511814</v>
      </c>
      <c r="M35" s="168">
        <v>4.2151852329999997</v>
      </c>
      <c r="N35" s="168">
        <v>4.3491368460000004</v>
      </c>
      <c r="O35" s="168">
        <v>4.1774265039999996</v>
      </c>
      <c r="P35" s="168">
        <v>4.0231267700000002</v>
      </c>
      <c r="Q35" s="168">
        <v>3.8621177389999999</v>
      </c>
      <c r="R35" s="168">
        <v>3.4365748279999999</v>
      </c>
      <c r="S35" s="168">
        <v>3.3970316789999999</v>
      </c>
      <c r="T35" s="168">
        <v>3.1696425860000002</v>
      </c>
      <c r="U35" s="168">
        <v>3.0630553489999999</v>
      </c>
      <c r="V35" s="168">
        <v>3.314621517</v>
      </c>
      <c r="W35" s="168">
        <v>3.7328641889999998</v>
      </c>
      <c r="X35" s="168">
        <v>3.5747728809999999</v>
      </c>
      <c r="Y35" s="168">
        <v>4.3090459360000004</v>
      </c>
      <c r="Z35" s="168">
        <v>4.487965</v>
      </c>
      <c r="AA35" s="168">
        <v>4.2863565890000004</v>
      </c>
      <c r="AB35" s="168">
        <v>4.922224376</v>
      </c>
      <c r="AC35" s="168">
        <v>4.3915931480000001</v>
      </c>
      <c r="AD35" s="168">
        <v>3.9683921130000002</v>
      </c>
      <c r="AE35" s="168">
        <v>4.096608356</v>
      </c>
      <c r="AF35" s="168">
        <v>4.2190152169999999</v>
      </c>
      <c r="AG35" s="168">
        <v>4.7217451500000003</v>
      </c>
      <c r="AH35" s="168">
        <v>4.9418584829999999</v>
      </c>
      <c r="AI35" s="168">
        <v>5.7045000180000001</v>
      </c>
      <c r="AJ35" s="168">
        <v>6.7916426269999999</v>
      </c>
      <c r="AK35" s="168">
        <v>7.0918662110000001</v>
      </c>
      <c r="AL35" s="168">
        <v>6.7871224870000004</v>
      </c>
      <c r="AM35" s="168">
        <v>5.757215972</v>
      </c>
      <c r="AN35" s="168">
        <v>7.0021732779999999</v>
      </c>
      <c r="AO35" s="168">
        <v>5.9854488339999996</v>
      </c>
      <c r="AP35" s="168">
        <v>6.8103608979999999</v>
      </c>
      <c r="AQ35" s="168">
        <v>8.5134944749999999</v>
      </c>
      <c r="AR35" s="168">
        <v>9.6445095809999994</v>
      </c>
      <c r="AS35" s="168">
        <v>8.9659416509999996</v>
      </c>
      <c r="AT35" s="168">
        <v>10.966678160000001</v>
      </c>
      <c r="AU35" s="168">
        <v>10.37555145</v>
      </c>
      <c r="AV35" s="168">
        <v>7.904964809</v>
      </c>
      <c r="AW35" s="168">
        <v>7.0001831049999996</v>
      </c>
      <c r="AX35" s="168">
        <v>8.0319203580000007</v>
      </c>
      <c r="AY35" s="168">
        <v>6.5799387500000002</v>
      </c>
      <c r="AZ35" s="168">
        <v>5.2400540510000004</v>
      </c>
      <c r="BA35" s="168">
        <v>4.4929666949999998</v>
      </c>
      <c r="BB35" s="168">
        <v>3.9142072560000001</v>
      </c>
      <c r="BC35" s="168">
        <v>3.655301583</v>
      </c>
      <c r="BD35" s="168">
        <v>3.6649646050000002</v>
      </c>
      <c r="BE35" s="168">
        <v>4.2499042869999997</v>
      </c>
      <c r="BF35" s="168">
        <v>4.008784897</v>
      </c>
      <c r="BG35" s="168">
        <v>4.0282010000000001</v>
      </c>
      <c r="BH35" s="168">
        <v>4.0932729999999999</v>
      </c>
      <c r="BI35" s="258">
        <v>4.5014849999999997</v>
      </c>
      <c r="BJ35" s="258">
        <v>5.2545770000000003</v>
      </c>
      <c r="BK35" s="258">
        <v>5.3661880000000002</v>
      </c>
      <c r="BL35" s="258">
        <v>5.4377610000000001</v>
      </c>
      <c r="BM35" s="258">
        <v>4.9385810000000001</v>
      </c>
      <c r="BN35" s="258">
        <v>4.5662070000000003</v>
      </c>
      <c r="BO35" s="258">
        <v>4.4083019999999999</v>
      </c>
      <c r="BP35" s="258">
        <v>4.4435019999999996</v>
      </c>
      <c r="BQ35" s="258">
        <v>4.4733919999999996</v>
      </c>
      <c r="BR35" s="258">
        <v>4.6366050000000003</v>
      </c>
      <c r="BS35" s="258">
        <v>4.6796819999999997</v>
      </c>
      <c r="BT35" s="258">
        <v>4.6032830000000002</v>
      </c>
      <c r="BU35" s="258">
        <v>4.8604130000000003</v>
      </c>
      <c r="BV35" s="258">
        <v>5.4346690000000004</v>
      </c>
    </row>
    <row r="36" spans="1:74" ht="11.15" customHeight="1" x14ac:dyDescent="0.25">
      <c r="A36" s="67" t="s">
        <v>651</v>
      </c>
      <c r="B36" s="149" t="s">
        <v>421</v>
      </c>
      <c r="C36" s="168">
        <v>3.9936486169999998</v>
      </c>
      <c r="D36" s="168">
        <v>3.3418425900000002</v>
      </c>
      <c r="E36" s="168">
        <v>3.0861114180000002</v>
      </c>
      <c r="F36" s="168">
        <v>2.9704323979999998</v>
      </c>
      <c r="G36" s="168">
        <v>2.8611880140000001</v>
      </c>
      <c r="H36" s="168">
        <v>2.8464452329999999</v>
      </c>
      <c r="I36" s="168">
        <v>2.6486295200000001</v>
      </c>
      <c r="J36" s="168">
        <v>2.4221414999999999</v>
      </c>
      <c r="K36" s="168">
        <v>2.5498623459999998</v>
      </c>
      <c r="L36" s="168">
        <v>2.5774155940000001</v>
      </c>
      <c r="M36" s="168">
        <v>2.7995511240000002</v>
      </c>
      <c r="N36" s="168">
        <v>2.5842316510000001</v>
      </c>
      <c r="O36" s="168">
        <v>2.3651844660000001</v>
      </c>
      <c r="P36" s="168">
        <v>2.1492201799999999</v>
      </c>
      <c r="Q36" s="168">
        <v>2.0697843859999998</v>
      </c>
      <c r="R36" s="168">
        <v>1.886994885</v>
      </c>
      <c r="S36" s="168">
        <v>2.0089055390000001</v>
      </c>
      <c r="T36" s="168">
        <v>1.922499124</v>
      </c>
      <c r="U36" s="168">
        <v>1.773560378</v>
      </c>
      <c r="V36" s="168">
        <v>2.171165593</v>
      </c>
      <c r="W36" s="168">
        <v>2.6363684429999998</v>
      </c>
      <c r="X36" s="168">
        <v>2.5144752079999999</v>
      </c>
      <c r="Y36" s="168">
        <v>3.129866217</v>
      </c>
      <c r="Z36" s="168">
        <v>3.075623744</v>
      </c>
      <c r="AA36" s="168">
        <v>2.811569204</v>
      </c>
      <c r="AB36" s="168">
        <v>14.564583669999999</v>
      </c>
      <c r="AC36" s="168">
        <v>3.1118067759999999</v>
      </c>
      <c r="AD36" s="168">
        <v>2.9036798570000002</v>
      </c>
      <c r="AE36" s="168">
        <v>3.3111017129999998</v>
      </c>
      <c r="AF36" s="168">
        <v>3.4523988339999998</v>
      </c>
      <c r="AG36" s="168">
        <v>4.0384118459999998</v>
      </c>
      <c r="AH36" s="168">
        <v>4.3693264279999999</v>
      </c>
      <c r="AI36" s="168">
        <v>4.7926782550000002</v>
      </c>
      <c r="AJ36" s="168">
        <v>6.058611827</v>
      </c>
      <c r="AK36" s="168">
        <v>6.2381779159999997</v>
      </c>
      <c r="AL36" s="168">
        <v>5.6705090409999999</v>
      </c>
      <c r="AM36" s="168">
        <v>5.0103348820000004</v>
      </c>
      <c r="AN36" s="168">
        <v>6.2976418240000003</v>
      </c>
      <c r="AO36" s="168">
        <v>4.7998903000000004</v>
      </c>
      <c r="AP36" s="168">
        <v>5.7275686930000003</v>
      </c>
      <c r="AQ36" s="168">
        <v>7.4506833029999999</v>
      </c>
      <c r="AR36" s="168">
        <v>8.860844728</v>
      </c>
      <c r="AS36" s="168">
        <v>6.9117139019999998</v>
      </c>
      <c r="AT36" s="168">
        <v>8.468910631</v>
      </c>
      <c r="AU36" s="168">
        <v>8.8355797220000003</v>
      </c>
      <c r="AV36" s="168">
        <v>5.7249378889999996</v>
      </c>
      <c r="AW36" s="168">
        <v>4.913360817</v>
      </c>
      <c r="AX36" s="168">
        <v>6.2145298609999999</v>
      </c>
      <c r="AY36" s="168">
        <v>4.62256614</v>
      </c>
      <c r="AZ36" s="168">
        <v>2.991350943</v>
      </c>
      <c r="BA36" s="168">
        <v>2.5413384140000002</v>
      </c>
      <c r="BB36" s="168">
        <v>2.1377333300000001</v>
      </c>
      <c r="BC36" s="168">
        <v>2.1456960669999998</v>
      </c>
      <c r="BD36" s="168">
        <v>2.3643911430000002</v>
      </c>
      <c r="BE36" s="168">
        <v>2.8039521230000002</v>
      </c>
      <c r="BF36" s="168">
        <v>2.6347817440000001</v>
      </c>
      <c r="BG36" s="168">
        <v>2.9207990000000001</v>
      </c>
      <c r="BH36" s="168">
        <v>3.0900669999999999</v>
      </c>
      <c r="BI36" s="258">
        <v>3.3449979999999999</v>
      </c>
      <c r="BJ36" s="258">
        <v>4.106617</v>
      </c>
      <c r="BK36" s="258">
        <v>4.1244300000000003</v>
      </c>
      <c r="BL36" s="258">
        <v>4.1457259999999998</v>
      </c>
      <c r="BM36" s="258">
        <v>3.245708</v>
      </c>
      <c r="BN36" s="258">
        <v>3.0559820000000002</v>
      </c>
      <c r="BO36" s="258">
        <v>3.0576810000000001</v>
      </c>
      <c r="BP36" s="258">
        <v>3.3235410000000001</v>
      </c>
      <c r="BQ36" s="258">
        <v>3.3325930000000001</v>
      </c>
      <c r="BR36" s="258">
        <v>3.3739590000000002</v>
      </c>
      <c r="BS36" s="258">
        <v>3.547364</v>
      </c>
      <c r="BT36" s="258">
        <v>3.4996100000000001</v>
      </c>
      <c r="BU36" s="258">
        <v>3.5980099999999999</v>
      </c>
      <c r="BV36" s="258">
        <v>4.1395350000000004</v>
      </c>
    </row>
    <row r="37" spans="1:74" ht="11.15" customHeight="1" x14ac:dyDescent="0.25">
      <c r="A37" s="67" t="s">
        <v>652</v>
      </c>
      <c r="B37" s="149" t="s">
        <v>422</v>
      </c>
      <c r="C37" s="168">
        <v>5.2118406129999997</v>
      </c>
      <c r="D37" s="168">
        <v>5.2849429749999999</v>
      </c>
      <c r="E37" s="168">
        <v>5.1906306439999996</v>
      </c>
      <c r="F37" s="168">
        <v>4.8701073109999999</v>
      </c>
      <c r="G37" s="168">
        <v>4.6042151179999999</v>
      </c>
      <c r="H37" s="168">
        <v>4.6353776959999999</v>
      </c>
      <c r="I37" s="168">
        <v>5.074800529</v>
      </c>
      <c r="J37" s="168">
        <v>4.7441066989999996</v>
      </c>
      <c r="K37" s="168">
        <v>4.8249976119999998</v>
      </c>
      <c r="L37" s="168">
        <v>4.8373020889999996</v>
      </c>
      <c r="M37" s="168">
        <v>4.6653179390000004</v>
      </c>
      <c r="N37" s="168">
        <v>4.4868008570000004</v>
      </c>
      <c r="O37" s="168">
        <v>4.3297598129999999</v>
      </c>
      <c r="P37" s="168">
        <v>4.3591531400000001</v>
      </c>
      <c r="Q37" s="168">
        <v>4.4004808520000003</v>
      </c>
      <c r="R37" s="168">
        <v>4.2149364269999996</v>
      </c>
      <c r="S37" s="168">
        <v>4.5025700850000003</v>
      </c>
      <c r="T37" s="168">
        <v>5.073605444</v>
      </c>
      <c r="U37" s="168">
        <v>4.5979828850000004</v>
      </c>
      <c r="V37" s="168">
        <v>4.5211774990000002</v>
      </c>
      <c r="W37" s="168">
        <v>4.5978339549999996</v>
      </c>
      <c r="X37" s="168">
        <v>4.9945787509999997</v>
      </c>
      <c r="Y37" s="168">
        <v>4.7888944340000004</v>
      </c>
      <c r="Z37" s="168">
        <v>4.8047520390000003</v>
      </c>
      <c r="AA37" s="168">
        <v>4.9362985779999997</v>
      </c>
      <c r="AB37" s="168">
        <v>5.2666253970000003</v>
      </c>
      <c r="AC37" s="168">
        <v>5.3058923460000003</v>
      </c>
      <c r="AD37" s="168">
        <v>5.5240488350000003</v>
      </c>
      <c r="AE37" s="168">
        <v>5.780423409</v>
      </c>
      <c r="AF37" s="168">
        <v>6.0515057690000003</v>
      </c>
      <c r="AG37" s="168">
        <v>6.5809995089999997</v>
      </c>
      <c r="AH37" s="168">
        <v>6.9554586010000001</v>
      </c>
      <c r="AI37" s="168">
        <v>7.1211649350000004</v>
      </c>
      <c r="AJ37" s="168">
        <v>7.8112635539999999</v>
      </c>
      <c r="AK37" s="168">
        <v>7.6502670359999998</v>
      </c>
      <c r="AL37" s="168">
        <v>7.5417688150000002</v>
      </c>
      <c r="AM37" s="168">
        <v>7.0868568390000002</v>
      </c>
      <c r="AN37" s="168">
        <v>7.0647483680000001</v>
      </c>
      <c r="AO37" s="168">
        <v>7.1634511310000004</v>
      </c>
      <c r="AP37" s="168">
        <v>7.5489349109999999</v>
      </c>
      <c r="AQ37" s="168">
        <v>8.5310311159999994</v>
      </c>
      <c r="AR37" s="168">
        <v>9.3234039119999998</v>
      </c>
      <c r="AS37" s="168">
        <v>10.42130931</v>
      </c>
      <c r="AT37" s="168">
        <v>10.250411400000001</v>
      </c>
      <c r="AU37" s="168">
        <v>10.7390148</v>
      </c>
      <c r="AV37" s="168">
        <v>11.012728409999999</v>
      </c>
      <c r="AW37" s="168">
        <v>10.248567019999999</v>
      </c>
      <c r="AX37" s="168">
        <v>8.9132794579999999</v>
      </c>
      <c r="AY37" s="168">
        <v>10.50905833</v>
      </c>
      <c r="AZ37" s="168">
        <v>8.4425198689999998</v>
      </c>
      <c r="BA37" s="168">
        <v>7.5560202690000002</v>
      </c>
      <c r="BB37" s="168">
        <v>7.5122535509999997</v>
      </c>
      <c r="BC37" s="168">
        <v>7.8088382579999998</v>
      </c>
      <c r="BD37" s="168">
        <v>7.9464063339999997</v>
      </c>
      <c r="BE37" s="168">
        <v>7.9026193520000003</v>
      </c>
      <c r="BF37" s="168">
        <v>7.9349701780000004</v>
      </c>
      <c r="BG37" s="168">
        <v>7.4214599999999997</v>
      </c>
      <c r="BH37" s="168">
        <v>7.5468580000000003</v>
      </c>
      <c r="BI37" s="258">
        <v>6.9600819999999999</v>
      </c>
      <c r="BJ37" s="258">
        <v>6.6164009999999998</v>
      </c>
      <c r="BK37" s="258">
        <v>6.8585789999999998</v>
      </c>
      <c r="BL37" s="258">
        <v>6.8062769999999997</v>
      </c>
      <c r="BM37" s="258">
        <v>6.5505100000000001</v>
      </c>
      <c r="BN37" s="258">
        <v>6.3513659999999996</v>
      </c>
      <c r="BO37" s="258">
        <v>6.4081729999999997</v>
      </c>
      <c r="BP37" s="258">
        <v>6.605035</v>
      </c>
      <c r="BQ37" s="258">
        <v>6.7602120000000001</v>
      </c>
      <c r="BR37" s="258">
        <v>6.5353620000000001</v>
      </c>
      <c r="BS37" s="258">
        <v>6.3102229999999997</v>
      </c>
      <c r="BT37" s="258">
        <v>6.6382430000000001</v>
      </c>
      <c r="BU37" s="258">
        <v>6.2020960000000001</v>
      </c>
      <c r="BV37" s="258">
        <v>5.9562900000000001</v>
      </c>
    </row>
    <row r="38" spans="1:74" ht="11.15" customHeight="1" x14ac:dyDescent="0.25">
      <c r="A38" s="67" t="s">
        <v>653</v>
      </c>
      <c r="B38" s="149" t="s">
        <v>423</v>
      </c>
      <c r="C38" s="168">
        <v>7.4848898090000002</v>
      </c>
      <c r="D38" s="168">
        <v>7.55094976</v>
      </c>
      <c r="E38" s="168">
        <v>7.6844428489999999</v>
      </c>
      <c r="F38" s="168">
        <v>6.9207213169999999</v>
      </c>
      <c r="G38" s="168">
        <v>6.4213319330000003</v>
      </c>
      <c r="H38" s="168">
        <v>6.2404728330000001</v>
      </c>
      <c r="I38" s="168">
        <v>6.3567777589999999</v>
      </c>
      <c r="J38" s="168">
        <v>6.354418259</v>
      </c>
      <c r="K38" s="168">
        <v>6.3372388439999998</v>
      </c>
      <c r="L38" s="168">
        <v>6.5598488929999998</v>
      </c>
      <c r="M38" s="168">
        <v>6.6880260949999997</v>
      </c>
      <c r="N38" s="168">
        <v>7.5962778990000004</v>
      </c>
      <c r="O38" s="168">
        <v>7.6301573339999997</v>
      </c>
      <c r="P38" s="168">
        <v>7.2803786669999999</v>
      </c>
      <c r="Q38" s="168">
        <v>6.967962784</v>
      </c>
      <c r="R38" s="168">
        <v>6.5187976780000003</v>
      </c>
      <c r="S38" s="168">
        <v>6.0521346080000002</v>
      </c>
      <c r="T38" s="168">
        <v>6.2060910910000002</v>
      </c>
      <c r="U38" s="168">
        <v>6.2164314430000003</v>
      </c>
      <c r="V38" s="168">
        <v>5.8588660800000003</v>
      </c>
      <c r="W38" s="168">
        <v>6.1470637730000002</v>
      </c>
      <c r="X38" s="168">
        <v>6.5592661029999997</v>
      </c>
      <c r="Y38" s="168">
        <v>6.925002578</v>
      </c>
      <c r="Z38" s="168">
        <v>7.5889461210000002</v>
      </c>
      <c r="AA38" s="168">
        <v>8.7052411670000005</v>
      </c>
      <c r="AB38" s="168">
        <v>8.2405450079999998</v>
      </c>
      <c r="AC38" s="168">
        <v>8.5376710510000002</v>
      </c>
      <c r="AD38" s="168">
        <v>7.6890330760000003</v>
      </c>
      <c r="AE38" s="168">
        <v>6.6390515539999999</v>
      </c>
      <c r="AF38" s="168">
        <v>7.3736123410000003</v>
      </c>
      <c r="AG38" s="168">
        <v>7.6437350909999999</v>
      </c>
      <c r="AH38" s="168">
        <v>7.4404625700000002</v>
      </c>
      <c r="AI38" s="168">
        <v>7.7442453689999997</v>
      </c>
      <c r="AJ38" s="168">
        <v>8.1330768720000002</v>
      </c>
      <c r="AK38" s="168">
        <v>7.4020233910000002</v>
      </c>
      <c r="AL38" s="168">
        <v>7.816373263</v>
      </c>
      <c r="AM38" s="168">
        <v>8.939989915</v>
      </c>
      <c r="AN38" s="168">
        <v>8.9546752489999992</v>
      </c>
      <c r="AO38" s="168">
        <v>8.5670192029999992</v>
      </c>
      <c r="AP38" s="168">
        <v>8.5515177419999997</v>
      </c>
      <c r="AQ38" s="168">
        <v>8.9333881829999999</v>
      </c>
      <c r="AR38" s="168">
        <v>9.7402664059999999</v>
      </c>
      <c r="AS38" s="168">
        <v>9.3583524929999999</v>
      </c>
      <c r="AT38" s="168">
        <v>9.8614359329999992</v>
      </c>
      <c r="AU38" s="168">
        <v>9.5936338110000001</v>
      </c>
      <c r="AV38" s="168">
        <v>8.8003588159999993</v>
      </c>
      <c r="AW38" s="168">
        <v>9.2312450560000006</v>
      </c>
      <c r="AX38" s="168">
        <v>10.08363699</v>
      </c>
      <c r="AY38" s="168">
        <v>11.047419769999999</v>
      </c>
      <c r="AZ38" s="168">
        <v>11.526042260000001</v>
      </c>
      <c r="BA38" s="168">
        <v>9.9314357720000004</v>
      </c>
      <c r="BB38" s="168">
        <v>8.7273984010000003</v>
      </c>
      <c r="BC38" s="168">
        <v>7.951536945</v>
      </c>
      <c r="BD38" s="168">
        <v>7.7256566400000004</v>
      </c>
      <c r="BE38" s="168">
        <v>7.7138021549999998</v>
      </c>
      <c r="BF38" s="168">
        <v>8.2968813990000001</v>
      </c>
      <c r="BG38" s="168">
        <v>7.888439</v>
      </c>
      <c r="BH38" s="168">
        <v>7.5909069999999996</v>
      </c>
      <c r="BI38" s="258">
        <v>7.5892660000000003</v>
      </c>
      <c r="BJ38" s="258">
        <v>8.1924469999999996</v>
      </c>
      <c r="BK38" s="258">
        <v>8.5248749999999998</v>
      </c>
      <c r="BL38" s="258">
        <v>8.5117460000000005</v>
      </c>
      <c r="BM38" s="258">
        <v>8.2357300000000002</v>
      </c>
      <c r="BN38" s="258">
        <v>7.5042710000000001</v>
      </c>
      <c r="BO38" s="258">
        <v>7.0676050000000004</v>
      </c>
      <c r="BP38" s="258">
        <v>7.1696309999999999</v>
      </c>
      <c r="BQ38" s="258">
        <v>7.1630130000000003</v>
      </c>
      <c r="BR38" s="258">
        <v>7.2343149999999996</v>
      </c>
      <c r="BS38" s="258">
        <v>7.081683</v>
      </c>
      <c r="BT38" s="258">
        <v>6.9625069999999996</v>
      </c>
      <c r="BU38" s="258">
        <v>7.0908540000000002</v>
      </c>
      <c r="BV38" s="258">
        <v>7.7785609999999998</v>
      </c>
    </row>
    <row r="39" spans="1:74" ht="11.15" customHeight="1" x14ac:dyDescent="0.25">
      <c r="A39" s="67" t="s">
        <v>654</v>
      </c>
      <c r="B39" s="150" t="s">
        <v>397</v>
      </c>
      <c r="C39" s="169">
        <v>5.0199999999999996</v>
      </c>
      <c r="D39" s="169">
        <v>4.62</v>
      </c>
      <c r="E39" s="169">
        <v>4.3099999999999996</v>
      </c>
      <c r="F39" s="169">
        <v>3.99</v>
      </c>
      <c r="G39" s="169">
        <v>3.64</v>
      </c>
      <c r="H39" s="169">
        <v>3.55</v>
      </c>
      <c r="I39" s="169">
        <v>3.33</v>
      </c>
      <c r="J39" s="169">
        <v>3.18</v>
      </c>
      <c r="K39" s="169">
        <v>3.35</v>
      </c>
      <c r="L39" s="169">
        <v>3.43</v>
      </c>
      <c r="M39" s="169">
        <v>3.86</v>
      </c>
      <c r="N39" s="169">
        <v>3.84</v>
      </c>
      <c r="O39" s="169">
        <v>3.71</v>
      </c>
      <c r="P39" s="169">
        <v>3.58</v>
      </c>
      <c r="Q39" s="169">
        <v>3.39</v>
      </c>
      <c r="R39" s="169">
        <v>3</v>
      </c>
      <c r="S39" s="169">
        <v>2.91</v>
      </c>
      <c r="T39" s="169">
        <v>2.72</v>
      </c>
      <c r="U39" s="169">
        <v>2.58</v>
      </c>
      <c r="V39" s="169">
        <v>2.85</v>
      </c>
      <c r="W39" s="169">
        <v>3.3</v>
      </c>
      <c r="X39" s="169">
        <v>3.29</v>
      </c>
      <c r="Y39" s="169">
        <v>3.98</v>
      </c>
      <c r="Z39" s="169">
        <v>4.1100000000000003</v>
      </c>
      <c r="AA39" s="169">
        <v>4.04</v>
      </c>
      <c r="AB39" s="169">
        <v>9.32</v>
      </c>
      <c r="AC39" s="169">
        <v>4.41</v>
      </c>
      <c r="AD39" s="169">
        <v>4</v>
      </c>
      <c r="AE39" s="169">
        <v>4.1100000000000003</v>
      </c>
      <c r="AF39" s="169">
        <v>4.16</v>
      </c>
      <c r="AG39" s="169">
        <v>4.6900000000000004</v>
      </c>
      <c r="AH39" s="169">
        <v>4.95</v>
      </c>
      <c r="AI39" s="169">
        <v>5.42</v>
      </c>
      <c r="AJ39" s="169">
        <v>6.61</v>
      </c>
      <c r="AK39" s="169">
        <v>6.9</v>
      </c>
      <c r="AL39" s="169">
        <v>6.77</v>
      </c>
      <c r="AM39" s="169">
        <v>6.47</v>
      </c>
      <c r="AN39" s="169">
        <v>7.32</v>
      </c>
      <c r="AO39" s="169">
        <v>6.18</v>
      </c>
      <c r="AP39" s="169">
        <v>6.68</v>
      </c>
      <c r="AQ39" s="169">
        <v>8.08</v>
      </c>
      <c r="AR39" s="169">
        <v>9.3000000000000007</v>
      </c>
      <c r="AS39" s="169">
        <v>7.85</v>
      </c>
      <c r="AT39" s="169">
        <v>9.4</v>
      </c>
      <c r="AU39" s="169">
        <v>9.58</v>
      </c>
      <c r="AV39" s="169">
        <v>7.16</v>
      </c>
      <c r="AW39" s="169">
        <v>6.74</v>
      </c>
      <c r="AX39" s="169">
        <v>8.0399999999999991</v>
      </c>
      <c r="AY39" s="169">
        <v>7.27</v>
      </c>
      <c r="AZ39" s="169">
        <v>5.98</v>
      </c>
      <c r="BA39" s="169">
        <v>4.91</v>
      </c>
      <c r="BB39" s="169">
        <v>4.08</v>
      </c>
      <c r="BC39" s="169">
        <v>3.59</v>
      </c>
      <c r="BD39" s="169">
        <v>3.6</v>
      </c>
      <c r="BE39" s="169">
        <v>3.94</v>
      </c>
      <c r="BF39" s="169">
        <v>3.78</v>
      </c>
      <c r="BG39" s="169">
        <v>3.947273</v>
      </c>
      <c r="BH39" s="169">
        <v>4.1176519999999996</v>
      </c>
      <c r="BI39" s="280">
        <v>4.5572020000000002</v>
      </c>
      <c r="BJ39" s="280">
        <v>5.3711710000000004</v>
      </c>
      <c r="BK39" s="280">
        <v>5.54183</v>
      </c>
      <c r="BL39" s="280">
        <v>5.6311080000000002</v>
      </c>
      <c r="BM39" s="280">
        <v>4.8641120000000004</v>
      </c>
      <c r="BN39" s="280">
        <v>4.3725820000000004</v>
      </c>
      <c r="BO39" s="280">
        <v>4.1328120000000004</v>
      </c>
      <c r="BP39" s="280">
        <v>4.2240010000000003</v>
      </c>
      <c r="BQ39" s="280">
        <v>4.1965750000000002</v>
      </c>
      <c r="BR39" s="280">
        <v>4.2514469999999998</v>
      </c>
      <c r="BS39" s="280">
        <v>4.3596019999999998</v>
      </c>
      <c r="BT39" s="280">
        <v>4.390231</v>
      </c>
      <c r="BU39" s="280">
        <v>4.7342510000000004</v>
      </c>
      <c r="BV39" s="280">
        <v>5.4187669999999999</v>
      </c>
    </row>
    <row r="40" spans="1:74" s="219" customFormat="1" ht="12" customHeight="1" x14ac:dyDescent="0.25">
      <c r="A40" s="155"/>
      <c r="B40" s="621" t="s">
        <v>787</v>
      </c>
      <c r="C40" s="603"/>
      <c r="D40" s="603"/>
      <c r="E40" s="603"/>
      <c r="F40" s="603"/>
      <c r="G40" s="603"/>
      <c r="H40" s="603"/>
      <c r="I40" s="603"/>
      <c r="J40" s="603"/>
      <c r="K40" s="603"/>
      <c r="L40" s="603"/>
      <c r="M40" s="603"/>
      <c r="N40" s="603"/>
      <c r="O40" s="603"/>
      <c r="P40" s="603"/>
      <c r="Q40" s="603"/>
      <c r="AY40" s="386"/>
      <c r="AZ40" s="386"/>
      <c r="BA40" s="386"/>
      <c r="BB40" s="386"/>
      <c r="BC40" s="386"/>
      <c r="BD40" s="386"/>
      <c r="BE40" s="386"/>
      <c r="BF40" s="386"/>
      <c r="BG40" s="386"/>
      <c r="BH40" s="386"/>
      <c r="BI40" s="386"/>
      <c r="BJ40" s="386"/>
    </row>
    <row r="41" spans="1:74" s="338" customFormat="1" ht="12" customHeight="1" x14ac:dyDescent="0.25">
      <c r="A41" s="337"/>
      <c r="B41" s="611" t="str">
        <f>"Notes: "&amp;"EIA completed modeling and analysis for this report on " &amp;Dates!$D$2&amp;"."</f>
        <v>Notes: EIA completed modeling and analysis for this report on Thursday November 2, 2023.</v>
      </c>
      <c r="C41" s="612"/>
      <c r="D41" s="612"/>
      <c r="E41" s="612"/>
      <c r="F41" s="612"/>
      <c r="G41" s="612"/>
      <c r="H41" s="612"/>
      <c r="I41" s="612"/>
      <c r="J41" s="612"/>
      <c r="K41" s="612"/>
      <c r="L41" s="612"/>
      <c r="M41" s="612"/>
      <c r="N41" s="612"/>
      <c r="O41" s="612"/>
      <c r="P41" s="612"/>
      <c r="Q41" s="612"/>
      <c r="AY41" s="387"/>
      <c r="AZ41" s="387"/>
      <c r="BA41" s="387"/>
      <c r="BB41" s="387"/>
      <c r="BC41" s="387"/>
      <c r="BD41" s="387"/>
      <c r="BE41" s="387"/>
      <c r="BF41" s="387"/>
      <c r="BG41" s="387"/>
      <c r="BH41" s="387"/>
      <c r="BI41" s="387"/>
      <c r="BJ41" s="387"/>
    </row>
    <row r="42" spans="1:74" s="338" customFormat="1" ht="12" customHeight="1" x14ac:dyDescent="0.25">
      <c r="A42" s="337"/>
      <c r="B42" s="626" t="s">
        <v>337</v>
      </c>
      <c r="C42" s="612"/>
      <c r="D42" s="612"/>
      <c r="E42" s="612"/>
      <c r="F42" s="612"/>
      <c r="G42" s="612"/>
      <c r="H42" s="612"/>
      <c r="I42" s="612"/>
      <c r="J42" s="612"/>
      <c r="K42" s="612"/>
      <c r="L42" s="612"/>
      <c r="M42" s="612"/>
      <c r="N42" s="612"/>
      <c r="O42" s="612"/>
      <c r="P42" s="612"/>
      <c r="Q42" s="612"/>
      <c r="AY42" s="387"/>
      <c r="AZ42" s="387"/>
      <c r="BA42" s="387"/>
      <c r="BB42" s="387"/>
      <c r="BC42" s="387"/>
      <c r="BD42" s="498"/>
      <c r="BE42" s="498"/>
      <c r="BF42" s="498"/>
      <c r="BG42" s="498"/>
      <c r="BH42" s="387"/>
      <c r="BI42" s="387"/>
      <c r="BJ42" s="387"/>
    </row>
    <row r="43" spans="1:74" s="219" customFormat="1" ht="12" customHeight="1" x14ac:dyDescent="0.25">
      <c r="A43" s="155"/>
      <c r="B43" s="627" t="s">
        <v>123</v>
      </c>
      <c r="C43" s="603"/>
      <c r="D43" s="603"/>
      <c r="E43" s="603"/>
      <c r="F43" s="603"/>
      <c r="G43" s="603"/>
      <c r="H43" s="603"/>
      <c r="I43" s="603"/>
      <c r="J43" s="603"/>
      <c r="K43" s="603"/>
      <c r="L43" s="603"/>
      <c r="M43" s="603"/>
      <c r="N43" s="603"/>
      <c r="O43" s="603"/>
      <c r="P43" s="603"/>
      <c r="Q43" s="603"/>
      <c r="AY43" s="386"/>
      <c r="AZ43" s="386"/>
      <c r="BA43" s="386"/>
      <c r="BB43" s="386"/>
      <c r="BC43" s="386"/>
      <c r="BD43" s="497"/>
      <c r="BE43" s="497"/>
      <c r="BF43" s="497"/>
      <c r="BG43" s="497"/>
      <c r="BH43" s="386"/>
      <c r="BI43" s="386"/>
      <c r="BJ43" s="386"/>
    </row>
    <row r="44" spans="1:74" s="338" customFormat="1" ht="12" customHeight="1" x14ac:dyDescent="0.25">
      <c r="A44" s="337"/>
      <c r="B44" s="623" t="s">
        <v>828</v>
      </c>
      <c r="C44" s="614"/>
      <c r="D44" s="614"/>
      <c r="E44" s="614"/>
      <c r="F44" s="614"/>
      <c r="G44" s="614"/>
      <c r="H44" s="614"/>
      <c r="I44" s="614"/>
      <c r="J44" s="614"/>
      <c r="K44" s="614"/>
      <c r="L44" s="614"/>
      <c r="M44" s="614"/>
      <c r="N44" s="614"/>
      <c r="O44" s="614"/>
      <c r="P44" s="614"/>
      <c r="Q44" s="615"/>
      <c r="AY44" s="387"/>
      <c r="AZ44" s="387"/>
      <c r="BA44" s="387"/>
      <c r="BB44" s="387"/>
      <c r="BC44" s="387"/>
      <c r="BD44" s="498"/>
      <c r="BE44" s="498"/>
      <c r="BF44" s="498"/>
      <c r="BG44" s="498"/>
      <c r="BH44" s="387"/>
      <c r="BI44" s="387"/>
      <c r="BJ44" s="387"/>
    </row>
    <row r="45" spans="1:74" s="338" customFormat="1" ht="12" customHeight="1" x14ac:dyDescent="0.25">
      <c r="A45" s="337"/>
      <c r="B45" s="649" t="s">
        <v>829</v>
      </c>
      <c r="C45" s="615"/>
      <c r="D45" s="615"/>
      <c r="E45" s="615"/>
      <c r="F45" s="615"/>
      <c r="G45" s="615"/>
      <c r="H45" s="615"/>
      <c r="I45" s="615"/>
      <c r="J45" s="615"/>
      <c r="K45" s="615"/>
      <c r="L45" s="615"/>
      <c r="M45" s="615"/>
      <c r="N45" s="615"/>
      <c r="O45" s="615"/>
      <c r="P45" s="615"/>
      <c r="Q45" s="615"/>
      <c r="AY45" s="387"/>
      <c r="AZ45" s="387"/>
      <c r="BA45" s="387"/>
      <c r="BB45" s="387"/>
      <c r="BC45" s="387"/>
      <c r="BD45" s="498"/>
      <c r="BE45" s="498"/>
      <c r="BF45" s="498"/>
      <c r="BG45" s="498"/>
      <c r="BH45" s="387"/>
      <c r="BI45" s="387"/>
      <c r="BJ45" s="387"/>
    </row>
    <row r="46" spans="1:74" s="338" customFormat="1" ht="12" customHeight="1" x14ac:dyDescent="0.25">
      <c r="A46" s="339"/>
      <c r="B46" s="613" t="s">
        <v>830</v>
      </c>
      <c r="C46" s="614"/>
      <c r="D46" s="614"/>
      <c r="E46" s="614"/>
      <c r="F46" s="614"/>
      <c r="G46" s="614"/>
      <c r="H46" s="614"/>
      <c r="I46" s="614"/>
      <c r="J46" s="614"/>
      <c r="K46" s="614"/>
      <c r="L46" s="614"/>
      <c r="M46" s="614"/>
      <c r="N46" s="614"/>
      <c r="O46" s="614"/>
      <c r="P46" s="614"/>
      <c r="Q46" s="615"/>
      <c r="AY46" s="387"/>
      <c r="AZ46" s="387"/>
      <c r="BA46" s="387"/>
      <c r="BB46" s="387"/>
      <c r="BC46" s="387"/>
      <c r="BD46" s="498"/>
      <c r="BE46" s="498"/>
      <c r="BF46" s="498"/>
      <c r="BG46" s="498"/>
      <c r="BH46" s="387"/>
      <c r="BI46" s="387"/>
      <c r="BJ46" s="387"/>
    </row>
    <row r="47" spans="1:74" s="338" customFormat="1" ht="12" customHeight="1" x14ac:dyDescent="0.25">
      <c r="A47" s="339"/>
      <c r="B47" s="629" t="s">
        <v>1376</v>
      </c>
      <c r="C47" s="615"/>
      <c r="D47" s="615"/>
      <c r="E47" s="615"/>
      <c r="F47" s="615"/>
      <c r="G47" s="615"/>
      <c r="H47" s="615"/>
      <c r="I47" s="615"/>
      <c r="J47" s="615"/>
      <c r="K47" s="615"/>
      <c r="L47" s="615"/>
      <c r="M47" s="615"/>
      <c r="N47" s="615"/>
      <c r="O47" s="615"/>
      <c r="P47" s="615"/>
      <c r="Q47" s="615"/>
      <c r="AY47" s="387"/>
      <c r="AZ47" s="387"/>
      <c r="BA47" s="387"/>
      <c r="BB47" s="387"/>
      <c r="BC47" s="387"/>
      <c r="BD47" s="498"/>
      <c r="BE47" s="498"/>
      <c r="BF47" s="498"/>
      <c r="BG47" s="498"/>
      <c r="BH47" s="387"/>
      <c r="BI47" s="387"/>
      <c r="BJ47" s="387"/>
    </row>
    <row r="48" spans="1:74" s="338" customFormat="1" ht="12" customHeight="1" x14ac:dyDescent="0.25">
      <c r="A48" s="339"/>
      <c r="B48" s="623" t="s">
        <v>806</v>
      </c>
      <c r="C48" s="624"/>
      <c r="D48" s="624"/>
      <c r="E48" s="624"/>
      <c r="F48" s="624"/>
      <c r="G48" s="624"/>
      <c r="H48" s="624"/>
      <c r="I48" s="624"/>
      <c r="J48" s="624"/>
      <c r="K48" s="624"/>
      <c r="L48" s="624"/>
      <c r="M48" s="624"/>
      <c r="N48" s="624"/>
      <c r="O48" s="624"/>
      <c r="P48" s="624"/>
      <c r="Q48" s="615"/>
      <c r="AY48" s="387"/>
      <c r="AZ48" s="387"/>
      <c r="BA48" s="387"/>
      <c r="BB48" s="387"/>
      <c r="BC48" s="387"/>
      <c r="BD48" s="498"/>
      <c r="BE48" s="498"/>
      <c r="BF48" s="498"/>
      <c r="BG48" s="498"/>
      <c r="BH48" s="387"/>
      <c r="BI48" s="387"/>
      <c r="BJ48" s="387"/>
    </row>
    <row r="49" spans="1:74" s="340" customFormat="1" ht="12" customHeight="1" x14ac:dyDescent="0.25">
      <c r="A49" s="322"/>
      <c r="B49" s="631" t="s">
        <v>1246</v>
      </c>
      <c r="C49" s="615"/>
      <c r="D49" s="615"/>
      <c r="E49" s="615"/>
      <c r="F49" s="615"/>
      <c r="G49" s="615"/>
      <c r="H49" s="615"/>
      <c r="I49" s="615"/>
      <c r="J49" s="615"/>
      <c r="K49" s="615"/>
      <c r="L49" s="615"/>
      <c r="M49" s="615"/>
      <c r="N49" s="615"/>
      <c r="O49" s="615"/>
      <c r="P49" s="615"/>
      <c r="Q49" s="615"/>
      <c r="AY49" s="388"/>
      <c r="AZ49" s="388"/>
      <c r="BA49" s="388"/>
      <c r="BB49" s="388"/>
      <c r="BC49" s="388"/>
      <c r="BD49" s="499"/>
      <c r="BE49" s="499"/>
      <c r="BF49" s="499"/>
      <c r="BG49" s="499"/>
      <c r="BH49" s="388"/>
      <c r="BI49" s="388"/>
      <c r="BJ49" s="388"/>
    </row>
    <row r="50" spans="1:74" x14ac:dyDescent="0.25">
      <c r="BK50" s="284"/>
      <c r="BL50" s="284"/>
      <c r="BM50" s="284"/>
      <c r="BN50" s="284"/>
      <c r="BO50" s="284"/>
      <c r="BP50" s="284"/>
      <c r="BQ50" s="284"/>
      <c r="BR50" s="284"/>
      <c r="BS50" s="284"/>
      <c r="BT50" s="284"/>
      <c r="BU50" s="284"/>
      <c r="BV50" s="284"/>
    </row>
    <row r="51" spans="1:74" x14ac:dyDescent="0.25">
      <c r="BK51" s="284"/>
      <c r="BL51" s="284"/>
      <c r="BM51" s="284"/>
      <c r="BN51" s="284"/>
      <c r="BO51" s="284"/>
      <c r="BP51" s="284"/>
      <c r="BQ51" s="284"/>
      <c r="BR51" s="284"/>
      <c r="BS51" s="284"/>
      <c r="BT51" s="284"/>
      <c r="BU51" s="284"/>
      <c r="BV51" s="284"/>
    </row>
    <row r="52" spans="1:74" x14ac:dyDescent="0.25">
      <c r="BK52" s="284"/>
      <c r="BL52" s="284"/>
      <c r="BM52" s="284"/>
      <c r="BN52" s="284"/>
      <c r="BO52" s="284"/>
      <c r="BP52" s="284"/>
      <c r="BQ52" s="284"/>
      <c r="BR52" s="284"/>
      <c r="BS52" s="284"/>
      <c r="BT52" s="284"/>
      <c r="BU52" s="284"/>
      <c r="BV52" s="284"/>
    </row>
    <row r="53" spans="1:74" x14ac:dyDescent="0.25">
      <c r="BK53" s="284"/>
      <c r="BL53" s="284"/>
      <c r="BM53" s="284"/>
      <c r="BN53" s="284"/>
      <c r="BO53" s="284"/>
      <c r="BP53" s="284"/>
      <c r="BQ53" s="284"/>
      <c r="BR53" s="284"/>
      <c r="BS53" s="284"/>
      <c r="BT53" s="284"/>
      <c r="BU53" s="284"/>
      <c r="BV53" s="284"/>
    </row>
    <row r="54" spans="1:74" x14ac:dyDescent="0.25">
      <c r="BK54" s="284"/>
      <c r="BL54" s="284"/>
      <c r="BM54" s="284"/>
      <c r="BN54" s="284"/>
      <c r="BO54" s="284"/>
      <c r="BP54" s="284"/>
      <c r="BQ54" s="284"/>
      <c r="BR54" s="284"/>
      <c r="BS54" s="284"/>
      <c r="BT54" s="284"/>
      <c r="BU54" s="284"/>
      <c r="BV54" s="284"/>
    </row>
    <row r="55" spans="1:74" x14ac:dyDescent="0.25">
      <c r="BK55" s="284"/>
      <c r="BL55" s="284"/>
      <c r="BM55" s="284"/>
      <c r="BN55" s="284"/>
      <c r="BO55" s="284"/>
      <c r="BP55" s="284"/>
      <c r="BQ55" s="284"/>
      <c r="BR55" s="284"/>
      <c r="BS55" s="284"/>
      <c r="BT55" s="284"/>
      <c r="BU55" s="284"/>
      <c r="BV55" s="284"/>
    </row>
    <row r="56" spans="1:74" x14ac:dyDescent="0.25">
      <c r="BK56" s="284"/>
      <c r="BL56" s="284"/>
      <c r="BM56" s="284"/>
      <c r="BN56" s="284"/>
      <c r="BO56" s="284"/>
      <c r="BP56" s="284"/>
      <c r="BQ56" s="284"/>
      <c r="BR56" s="284"/>
      <c r="BS56" s="284"/>
      <c r="BT56" s="284"/>
      <c r="BU56" s="284"/>
      <c r="BV56" s="284"/>
    </row>
    <row r="57" spans="1:74" x14ac:dyDescent="0.25">
      <c r="BK57" s="284"/>
      <c r="BL57" s="284"/>
      <c r="BM57" s="284"/>
      <c r="BN57" s="284"/>
      <c r="BO57" s="284"/>
      <c r="BP57" s="284"/>
      <c r="BQ57" s="284"/>
      <c r="BR57" s="284"/>
      <c r="BS57" s="284"/>
      <c r="BT57" s="284"/>
      <c r="BU57" s="284"/>
      <c r="BV57" s="284"/>
    </row>
    <row r="58" spans="1:74" x14ac:dyDescent="0.25">
      <c r="BK58" s="284"/>
      <c r="BL58" s="284"/>
      <c r="BM58" s="284"/>
      <c r="BN58" s="284"/>
      <c r="BO58" s="284"/>
      <c r="BP58" s="284"/>
      <c r="BQ58" s="284"/>
      <c r="BR58" s="284"/>
      <c r="BS58" s="284"/>
      <c r="BT58" s="284"/>
      <c r="BU58" s="284"/>
      <c r="BV58" s="284"/>
    </row>
    <row r="59" spans="1:74" x14ac:dyDescent="0.25">
      <c r="BK59" s="284"/>
      <c r="BL59" s="284"/>
      <c r="BM59" s="284"/>
      <c r="BN59" s="284"/>
      <c r="BO59" s="284"/>
      <c r="BP59" s="284"/>
      <c r="BQ59" s="284"/>
      <c r="BR59" s="284"/>
      <c r="BS59" s="284"/>
      <c r="BT59" s="284"/>
      <c r="BU59" s="284"/>
      <c r="BV59" s="284"/>
    </row>
    <row r="60" spans="1:74" x14ac:dyDescent="0.25">
      <c r="BK60" s="284"/>
      <c r="BL60" s="284"/>
      <c r="BM60" s="284"/>
      <c r="BN60" s="284"/>
      <c r="BO60" s="284"/>
      <c r="BP60" s="284"/>
      <c r="BQ60" s="284"/>
      <c r="BR60" s="284"/>
      <c r="BS60" s="284"/>
      <c r="BT60" s="284"/>
      <c r="BU60" s="284"/>
      <c r="BV60" s="284"/>
    </row>
    <row r="61" spans="1:74" x14ac:dyDescent="0.25">
      <c r="BK61" s="284"/>
      <c r="BL61" s="284"/>
      <c r="BM61" s="284"/>
      <c r="BN61" s="284"/>
      <c r="BO61" s="284"/>
      <c r="BP61" s="284"/>
      <c r="BQ61" s="284"/>
      <c r="BR61" s="284"/>
      <c r="BS61" s="284"/>
      <c r="BT61" s="284"/>
      <c r="BU61" s="284"/>
      <c r="BV61" s="284"/>
    </row>
    <row r="62" spans="1:74" x14ac:dyDescent="0.25">
      <c r="BK62" s="284"/>
      <c r="BL62" s="284"/>
      <c r="BM62" s="284"/>
      <c r="BN62" s="284"/>
      <c r="BO62" s="284"/>
      <c r="BP62" s="284"/>
      <c r="BQ62" s="284"/>
      <c r="BR62" s="284"/>
      <c r="BS62" s="284"/>
      <c r="BT62" s="284"/>
      <c r="BU62" s="284"/>
      <c r="BV62" s="284"/>
    </row>
    <row r="63" spans="1:74" x14ac:dyDescent="0.25">
      <c r="BK63" s="284"/>
      <c r="BL63" s="284"/>
      <c r="BM63" s="284"/>
      <c r="BN63" s="284"/>
      <c r="BO63" s="284"/>
      <c r="BP63" s="284"/>
      <c r="BQ63" s="284"/>
      <c r="BR63" s="284"/>
      <c r="BS63" s="284"/>
      <c r="BT63" s="284"/>
      <c r="BU63" s="284"/>
      <c r="BV63" s="284"/>
    </row>
    <row r="64" spans="1:74" x14ac:dyDescent="0.25">
      <c r="BK64" s="284"/>
      <c r="BL64" s="284"/>
      <c r="BM64" s="284"/>
      <c r="BN64" s="284"/>
      <c r="BO64" s="284"/>
      <c r="BP64" s="284"/>
      <c r="BQ64" s="284"/>
      <c r="BR64" s="284"/>
      <c r="BS64" s="284"/>
      <c r="BT64" s="284"/>
      <c r="BU64" s="284"/>
      <c r="BV64" s="284"/>
    </row>
    <row r="65" spans="63:74" x14ac:dyDescent="0.25">
      <c r="BK65" s="284"/>
      <c r="BL65" s="284"/>
      <c r="BM65" s="284"/>
      <c r="BN65" s="284"/>
      <c r="BO65" s="284"/>
      <c r="BP65" s="284"/>
      <c r="BQ65" s="284"/>
      <c r="BR65" s="284"/>
      <c r="BS65" s="284"/>
      <c r="BT65" s="284"/>
      <c r="BU65" s="284"/>
      <c r="BV65" s="284"/>
    </row>
    <row r="66" spans="63:74" x14ac:dyDescent="0.25">
      <c r="BK66" s="284"/>
      <c r="BL66" s="284"/>
      <c r="BM66" s="284"/>
      <c r="BN66" s="284"/>
      <c r="BO66" s="284"/>
      <c r="BP66" s="284"/>
      <c r="BQ66" s="284"/>
      <c r="BR66" s="284"/>
      <c r="BS66" s="284"/>
      <c r="BT66" s="284"/>
      <c r="BU66" s="284"/>
      <c r="BV66" s="284"/>
    </row>
    <row r="67" spans="63:74" x14ac:dyDescent="0.25">
      <c r="BK67" s="284"/>
      <c r="BL67" s="284"/>
      <c r="BM67" s="284"/>
      <c r="BN67" s="284"/>
      <c r="BO67" s="284"/>
      <c r="BP67" s="284"/>
      <c r="BQ67" s="284"/>
      <c r="BR67" s="284"/>
      <c r="BS67" s="284"/>
      <c r="BT67" s="284"/>
      <c r="BU67" s="284"/>
      <c r="BV67" s="284"/>
    </row>
    <row r="68" spans="63:74" x14ac:dyDescent="0.25">
      <c r="BK68" s="284"/>
      <c r="BL68" s="284"/>
      <c r="BM68" s="284"/>
      <c r="BN68" s="284"/>
      <c r="BO68" s="284"/>
      <c r="BP68" s="284"/>
      <c r="BQ68" s="284"/>
      <c r="BR68" s="284"/>
      <c r="BS68" s="284"/>
      <c r="BT68" s="284"/>
      <c r="BU68" s="284"/>
      <c r="BV68" s="284"/>
    </row>
    <row r="69" spans="63:74" x14ac:dyDescent="0.25">
      <c r="BK69" s="284"/>
      <c r="BL69" s="284"/>
      <c r="BM69" s="284"/>
      <c r="BN69" s="284"/>
      <c r="BO69" s="284"/>
      <c r="BP69" s="284"/>
      <c r="BQ69" s="284"/>
      <c r="BR69" s="284"/>
      <c r="BS69" s="284"/>
      <c r="BT69" s="284"/>
      <c r="BU69" s="284"/>
      <c r="BV69" s="284"/>
    </row>
    <row r="70" spans="63:74" x14ac:dyDescent="0.25">
      <c r="BK70" s="284"/>
      <c r="BL70" s="284"/>
      <c r="BM70" s="284"/>
      <c r="BN70" s="284"/>
      <c r="BO70" s="284"/>
      <c r="BP70" s="284"/>
      <c r="BQ70" s="284"/>
      <c r="BR70" s="284"/>
      <c r="BS70" s="284"/>
      <c r="BT70" s="284"/>
      <c r="BU70" s="284"/>
      <c r="BV70" s="284"/>
    </row>
    <row r="71" spans="63:74" x14ac:dyDescent="0.25">
      <c r="BK71" s="284"/>
      <c r="BL71" s="284"/>
      <c r="BM71" s="284"/>
      <c r="BN71" s="284"/>
      <c r="BO71" s="284"/>
      <c r="BP71" s="284"/>
      <c r="BQ71" s="284"/>
      <c r="BR71" s="284"/>
      <c r="BS71" s="284"/>
      <c r="BT71" s="284"/>
      <c r="BU71" s="284"/>
      <c r="BV71" s="284"/>
    </row>
    <row r="72" spans="63:74" x14ac:dyDescent="0.25">
      <c r="BK72" s="284"/>
      <c r="BL72" s="284"/>
      <c r="BM72" s="284"/>
      <c r="BN72" s="284"/>
      <c r="BO72" s="284"/>
      <c r="BP72" s="284"/>
      <c r="BQ72" s="284"/>
      <c r="BR72" s="284"/>
      <c r="BS72" s="284"/>
      <c r="BT72" s="284"/>
      <c r="BU72" s="284"/>
      <c r="BV72" s="284"/>
    </row>
    <row r="73" spans="63:74" x14ac:dyDescent="0.25">
      <c r="BK73" s="284"/>
      <c r="BL73" s="284"/>
      <c r="BM73" s="284"/>
      <c r="BN73" s="284"/>
      <c r="BO73" s="284"/>
      <c r="BP73" s="284"/>
      <c r="BQ73" s="284"/>
      <c r="BR73" s="284"/>
      <c r="BS73" s="284"/>
      <c r="BT73" s="284"/>
      <c r="BU73" s="284"/>
      <c r="BV73" s="284"/>
    </row>
    <row r="74" spans="63:74" x14ac:dyDescent="0.25">
      <c r="BK74" s="284"/>
      <c r="BL74" s="284"/>
      <c r="BM74" s="284"/>
      <c r="BN74" s="284"/>
      <c r="BO74" s="284"/>
      <c r="BP74" s="284"/>
      <c r="BQ74" s="284"/>
      <c r="BR74" s="284"/>
      <c r="BS74" s="284"/>
      <c r="BT74" s="284"/>
      <c r="BU74" s="284"/>
      <c r="BV74" s="284"/>
    </row>
    <row r="75" spans="63:74" x14ac:dyDescent="0.25">
      <c r="BK75" s="284"/>
      <c r="BL75" s="284"/>
      <c r="BM75" s="284"/>
      <c r="BN75" s="284"/>
      <c r="BO75" s="284"/>
      <c r="BP75" s="284"/>
      <c r="BQ75" s="284"/>
      <c r="BR75" s="284"/>
      <c r="BS75" s="284"/>
      <c r="BT75" s="284"/>
      <c r="BU75" s="284"/>
      <c r="BV75" s="284"/>
    </row>
    <row r="76" spans="63:74" x14ac:dyDescent="0.25">
      <c r="BK76" s="284"/>
      <c r="BL76" s="284"/>
      <c r="BM76" s="284"/>
      <c r="BN76" s="284"/>
      <c r="BO76" s="284"/>
      <c r="BP76" s="284"/>
      <c r="BQ76" s="284"/>
      <c r="BR76" s="284"/>
      <c r="BS76" s="284"/>
      <c r="BT76" s="284"/>
      <c r="BU76" s="284"/>
      <c r="BV76" s="284"/>
    </row>
    <row r="77" spans="63:74" x14ac:dyDescent="0.25">
      <c r="BK77" s="284"/>
      <c r="BL77" s="284"/>
      <c r="BM77" s="284"/>
      <c r="BN77" s="284"/>
      <c r="BO77" s="284"/>
      <c r="BP77" s="284"/>
      <c r="BQ77" s="284"/>
      <c r="BR77" s="284"/>
      <c r="BS77" s="284"/>
      <c r="BT77" s="284"/>
      <c r="BU77" s="284"/>
      <c r="BV77" s="284"/>
    </row>
    <row r="78" spans="63:74" x14ac:dyDescent="0.25">
      <c r="BK78" s="284"/>
      <c r="BL78" s="284"/>
      <c r="BM78" s="284"/>
      <c r="BN78" s="284"/>
      <c r="BO78" s="284"/>
      <c r="BP78" s="284"/>
      <c r="BQ78" s="284"/>
      <c r="BR78" s="284"/>
      <c r="BS78" s="284"/>
      <c r="BT78" s="284"/>
      <c r="BU78" s="284"/>
      <c r="BV78" s="284"/>
    </row>
    <row r="79" spans="63:74" x14ac:dyDescent="0.25">
      <c r="BK79" s="284"/>
      <c r="BL79" s="284"/>
      <c r="BM79" s="284"/>
      <c r="BN79" s="284"/>
      <c r="BO79" s="284"/>
      <c r="BP79" s="284"/>
      <c r="BQ79" s="284"/>
      <c r="BR79" s="284"/>
      <c r="BS79" s="284"/>
      <c r="BT79" s="284"/>
      <c r="BU79" s="284"/>
      <c r="BV79" s="284"/>
    </row>
    <row r="80" spans="63:74" x14ac:dyDescent="0.25">
      <c r="BK80" s="284"/>
      <c r="BL80" s="284"/>
      <c r="BM80" s="284"/>
      <c r="BN80" s="284"/>
      <c r="BO80" s="284"/>
      <c r="BP80" s="284"/>
      <c r="BQ80" s="284"/>
      <c r="BR80" s="284"/>
      <c r="BS80" s="284"/>
      <c r="BT80" s="284"/>
      <c r="BU80" s="284"/>
      <c r="BV80" s="284"/>
    </row>
    <row r="81" spans="63:74" x14ac:dyDescent="0.25">
      <c r="BK81" s="284"/>
      <c r="BL81" s="284"/>
      <c r="BM81" s="284"/>
      <c r="BN81" s="284"/>
      <c r="BO81" s="284"/>
      <c r="BP81" s="284"/>
      <c r="BQ81" s="284"/>
      <c r="BR81" s="284"/>
      <c r="BS81" s="284"/>
      <c r="BT81" s="284"/>
      <c r="BU81" s="284"/>
      <c r="BV81" s="284"/>
    </row>
    <row r="82" spans="63:74" x14ac:dyDescent="0.25">
      <c r="BK82" s="284"/>
      <c r="BL82" s="284"/>
      <c r="BM82" s="284"/>
      <c r="BN82" s="284"/>
      <c r="BO82" s="284"/>
      <c r="BP82" s="284"/>
      <c r="BQ82" s="284"/>
      <c r="BR82" s="284"/>
      <c r="BS82" s="284"/>
      <c r="BT82" s="284"/>
      <c r="BU82" s="284"/>
      <c r="BV82" s="284"/>
    </row>
    <row r="83" spans="63:74" x14ac:dyDescent="0.25">
      <c r="BK83" s="284"/>
      <c r="BL83" s="284"/>
      <c r="BM83" s="284"/>
      <c r="BN83" s="284"/>
      <c r="BO83" s="284"/>
      <c r="BP83" s="284"/>
      <c r="BQ83" s="284"/>
      <c r="BR83" s="284"/>
      <c r="BS83" s="284"/>
      <c r="BT83" s="284"/>
      <c r="BU83" s="284"/>
      <c r="BV83" s="284"/>
    </row>
    <row r="84" spans="63:74" x14ac:dyDescent="0.25">
      <c r="BK84" s="284"/>
      <c r="BL84" s="284"/>
      <c r="BM84" s="284"/>
      <c r="BN84" s="284"/>
      <c r="BO84" s="284"/>
      <c r="BP84" s="284"/>
      <c r="BQ84" s="284"/>
      <c r="BR84" s="284"/>
      <c r="BS84" s="284"/>
      <c r="BT84" s="284"/>
      <c r="BU84" s="284"/>
      <c r="BV84" s="284"/>
    </row>
    <row r="85" spans="63:74" x14ac:dyDescent="0.25">
      <c r="BK85" s="284"/>
      <c r="BL85" s="284"/>
      <c r="BM85" s="284"/>
      <c r="BN85" s="284"/>
      <c r="BO85" s="284"/>
      <c r="BP85" s="284"/>
      <c r="BQ85" s="284"/>
      <c r="BR85" s="284"/>
      <c r="BS85" s="284"/>
      <c r="BT85" s="284"/>
      <c r="BU85" s="284"/>
      <c r="BV85" s="284"/>
    </row>
    <row r="86" spans="63:74" x14ac:dyDescent="0.25">
      <c r="BK86" s="284"/>
      <c r="BL86" s="284"/>
      <c r="BM86" s="284"/>
      <c r="BN86" s="284"/>
      <c r="BO86" s="284"/>
      <c r="BP86" s="284"/>
      <c r="BQ86" s="284"/>
      <c r="BR86" s="284"/>
      <c r="BS86" s="284"/>
      <c r="BT86" s="284"/>
      <c r="BU86" s="284"/>
      <c r="BV86" s="284"/>
    </row>
    <row r="87" spans="63:74" x14ac:dyDescent="0.25">
      <c r="BK87" s="284"/>
      <c r="BL87" s="284"/>
      <c r="BM87" s="284"/>
      <c r="BN87" s="284"/>
      <c r="BO87" s="284"/>
      <c r="BP87" s="284"/>
      <c r="BQ87" s="284"/>
      <c r="BR87" s="284"/>
      <c r="BS87" s="284"/>
      <c r="BT87" s="284"/>
      <c r="BU87" s="284"/>
      <c r="BV87" s="284"/>
    </row>
    <row r="88" spans="63:74" x14ac:dyDescent="0.25">
      <c r="BK88" s="284"/>
      <c r="BL88" s="284"/>
      <c r="BM88" s="284"/>
      <c r="BN88" s="284"/>
      <c r="BO88" s="284"/>
      <c r="BP88" s="284"/>
      <c r="BQ88" s="284"/>
      <c r="BR88" s="284"/>
      <c r="BS88" s="284"/>
      <c r="BT88" s="284"/>
      <c r="BU88" s="284"/>
      <c r="BV88" s="284"/>
    </row>
    <row r="89" spans="63:74" x14ac:dyDescent="0.25">
      <c r="BK89" s="284"/>
      <c r="BL89" s="284"/>
      <c r="BM89" s="284"/>
      <c r="BN89" s="284"/>
      <c r="BO89" s="284"/>
      <c r="BP89" s="284"/>
      <c r="BQ89" s="284"/>
      <c r="BR89" s="284"/>
      <c r="BS89" s="284"/>
      <c r="BT89" s="284"/>
      <c r="BU89" s="284"/>
      <c r="BV89" s="284"/>
    </row>
    <row r="90" spans="63:74" x14ac:dyDescent="0.25">
      <c r="BK90" s="284"/>
      <c r="BL90" s="284"/>
      <c r="BM90" s="284"/>
      <c r="BN90" s="284"/>
      <c r="BO90" s="284"/>
      <c r="BP90" s="284"/>
      <c r="BQ90" s="284"/>
      <c r="BR90" s="284"/>
      <c r="BS90" s="284"/>
      <c r="BT90" s="284"/>
      <c r="BU90" s="284"/>
      <c r="BV90" s="284"/>
    </row>
    <row r="91" spans="63:74" x14ac:dyDescent="0.25">
      <c r="BK91" s="284"/>
      <c r="BL91" s="284"/>
      <c r="BM91" s="284"/>
      <c r="BN91" s="284"/>
      <c r="BO91" s="284"/>
      <c r="BP91" s="284"/>
      <c r="BQ91" s="284"/>
      <c r="BR91" s="284"/>
      <c r="BS91" s="284"/>
      <c r="BT91" s="284"/>
      <c r="BU91" s="284"/>
      <c r="BV91" s="284"/>
    </row>
    <row r="92" spans="63:74" x14ac:dyDescent="0.25">
      <c r="BK92" s="284"/>
      <c r="BL92" s="284"/>
      <c r="BM92" s="284"/>
      <c r="BN92" s="284"/>
      <c r="BO92" s="284"/>
      <c r="BP92" s="284"/>
      <c r="BQ92" s="284"/>
      <c r="BR92" s="284"/>
      <c r="BS92" s="284"/>
      <c r="BT92" s="284"/>
      <c r="BU92" s="284"/>
      <c r="BV92" s="284"/>
    </row>
    <row r="93" spans="63:74" x14ac:dyDescent="0.25">
      <c r="BK93" s="284"/>
      <c r="BL93" s="284"/>
      <c r="BM93" s="284"/>
      <c r="BN93" s="284"/>
      <c r="BO93" s="284"/>
      <c r="BP93" s="284"/>
      <c r="BQ93" s="284"/>
      <c r="BR93" s="284"/>
      <c r="BS93" s="284"/>
      <c r="BT93" s="284"/>
      <c r="BU93" s="284"/>
      <c r="BV93" s="284"/>
    </row>
    <row r="94" spans="63:74" x14ac:dyDescent="0.25">
      <c r="BK94" s="284"/>
      <c r="BL94" s="284"/>
      <c r="BM94" s="284"/>
      <c r="BN94" s="284"/>
      <c r="BO94" s="284"/>
      <c r="BP94" s="284"/>
      <c r="BQ94" s="284"/>
      <c r="BR94" s="284"/>
      <c r="BS94" s="284"/>
      <c r="BT94" s="284"/>
      <c r="BU94" s="284"/>
      <c r="BV94" s="284"/>
    </row>
    <row r="95" spans="63:74" x14ac:dyDescent="0.25">
      <c r="BK95" s="284"/>
      <c r="BL95" s="284"/>
      <c r="BM95" s="284"/>
      <c r="BN95" s="284"/>
      <c r="BO95" s="284"/>
      <c r="BP95" s="284"/>
      <c r="BQ95" s="284"/>
      <c r="BR95" s="284"/>
      <c r="BS95" s="284"/>
      <c r="BT95" s="284"/>
      <c r="BU95" s="284"/>
      <c r="BV95" s="284"/>
    </row>
    <row r="96" spans="63:74" x14ac:dyDescent="0.25">
      <c r="BK96" s="284"/>
      <c r="BL96" s="284"/>
      <c r="BM96" s="284"/>
      <c r="BN96" s="284"/>
      <c r="BO96" s="284"/>
      <c r="BP96" s="284"/>
      <c r="BQ96" s="284"/>
      <c r="BR96" s="284"/>
      <c r="BS96" s="284"/>
      <c r="BT96" s="284"/>
      <c r="BU96" s="284"/>
      <c r="BV96" s="284"/>
    </row>
    <row r="97" spans="63:74" x14ac:dyDescent="0.25">
      <c r="BK97" s="284"/>
      <c r="BL97" s="284"/>
      <c r="BM97" s="284"/>
      <c r="BN97" s="284"/>
      <c r="BO97" s="284"/>
      <c r="BP97" s="284"/>
      <c r="BQ97" s="284"/>
      <c r="BR97" s="284"/>
      <c r="BS97" s="284"/>
      <c r="BT97" s="284"/>
      <c r="BU97" s="284"/>
      <c r="BV97" s="284"/>
    </row>
    <row r="98" spans="63:74" x14ac:dyDescent="0.25">
      <c r="BK98" s="284"/>
      <c r="BL98" s="284"/>
      <c r="BM98" s="284"/>
      <c r="BN98" s="284"/>
      <c r="BO98" s="284"/>
      <c r="BP98" s="284"/>
      <c r="BQ98" s="284"/>
      <c r="BR98" s="284"/>
      <c r="BS98" s="284"/>
      <c r="BT98" s="284"/>
      <c r="BU98" s="284"/>
      <c r="BV98" s="284"/>
    </row>
    <row r="99" spans="63:74" x14ac:dyDescent="0.25">
      <c r="BK99" s="284"/>
      <c r="BL99" s="284"/>
      <c r="BM99" s="284"/>
      <c r="BN99" s="284"/>
      <c r="BO99" s="284"/>
      <c r="BP99" s="284"/>
      <c r="BQ99" s="284"/>
      <c r="BR99" s="284"/>
      <c r="BS99" s="284"/>
      <c r="BT99" s="284"/>
      <c r="BU99" s="284"/>
      <c r="BV99" s="284"/>
    </row>
    <row r="100" spans="63:74" x14ac:dyDescent="0.25">
      <c r="BK100" s="284"/>
      <c r="BL100" s="284"/>
      <c r="BM100" s="284"/>
      <c r="BN100" s="284"/>
      <c r="BO100" s="284"/>
      <c r="BP100" s="284"/>
      <c r="BQ100" s="284"/>
      <c r="BR100" s="284"/>
      <c r="BS100" s="284"/>
      <c r="BT100" s="284"/>
      <c r="BU100" s="284"/>
      <c r="BV100" s="284"/>
    </row>
    <row r="101" spans="63:74" x14ac:dyDescent="0.25">
      <c r="BK101" s="284"/>
      <c r="BL101" s="284"/>
      <c r="BM101" s="284"/>
      <c r="BN101" s="284"/>
      <c r="BO101" s="284"/>
      <c r="BP101" s="284"/>
      <c r="BQ101" s="284"/>
      <c r="BR101" s="284"/>
      <c r="BS101" s="284"/>
      <c r="BT101" s="284"/>
      <c r="BU101" s="284"/>
      <c r="BV101" s="284"/>
    </row>
    <row r="102" spans="63:74" x14ac:dyDescent="0.25">
      <c r="BK102" s="284"/>
      <c r="BL102" s="284"/>
      <c r="BM102" s="284"/>
      <c r="BN102" s="284"/>
      <c r="BO102" s="284"/>
      <c r="BP102" s="284"/>
      <c r="BQ102" s="284"/>
      <c r="BR102" s="284"/>
      <c r="BS102" s="284"/>
      <c r="BT102" s="284"/>
      <c r="BU102" s="284"/>
      <c r="BV102" s="284"/>
    </row>
    <row r="103" spans="63:74" x14ac:dyDescent="0.25">
      <c r="BK103" s="284"/>
      <c r="BL103" s="284"/>
      <c r="BM103" s="284"/>
      <c r="BN103" s="284"/>
      <c r="BO103" s="284"/>
      <c r="BP103" s="284"/>
      <c r="BQ103" s="284"/>
      <c r="BR103" s="284"/>
      <c r="BS103" s="284"/>
      <c r="BT103" s="284"/>
      <c r="BU103" s="284"/>
      <c r="BV103" s="284"/>
    </row>
    <row r="104" spans="63:74" x14ac:dyDescent="0.25">
      <c r="BK104" s="284"/>
      <c r="BL104" s="284"/>
      <c r="BM104" s="284"/>
      <c r="BN104" s="284"/>
      <c r="BO104" s="284"/>
      <c r="BP104" s="284"/>
      <c r="BQ104" s="284"/>
      <c r="BR104" s="284"/>
      <c r="BS104" s="284"/>
      <c r="BT104" s="284"/>
      <c r="BU104" s="284"/>
      <c r="BV104" s="284"/>
    </row>
    <row r="105" spans="63:74" x14ac:dyDescent="0.25">
      <c r="BK105" s="284"/>
      <c r="BL105" s="284"/>
      <c r="BM105" s="284"/>
      <c r="BN105" s="284"/>
      <c r="BO105" s="284"/>
      <c r="BP105" s="284"/>
      <c r="BQ105" s="284"/>
      <c r="BR105" s="284"/>
      <c r="BS105" s="284"/>
      <c r="BT105" s="284"/>
      <c r="BU105" s="284"/>
      <c r="BV105" s="284"/>
    </row>
    <row r="106" spans="63:74" x14ac:dyDescent="0.25">
      <c r="BK106" s="284"/>
      <c r="BL106" s="284"/>
      <c r="BM106" s="284"/>
      <c r="BN106" s="284"/>
      <c r="BO106" s="284"/>
      <c r="BP106" s="284"/>
      <c r="BQ106" s="284"/>
      <c r="BR106" s="284"/>
      <c r="BS106" s="284"/>
      <c r="BT106" s="284"/>
      <c r="BU106" s="284"/>
      <c r="BV106" s="284"/>
    </row>
    <row r="107" spans="63:74" x14ac:dyDescent="0.25">
      <c r="BK107" s="284"/>
      <c r="BL107" s="284"/>
      <c r="BM107" s="284"/>
      <c r="BN107" s="284"/>
      <c r="BO107" s="284"/>
      <c r="BP107" s="284"/>
      <c r="BQ107" s="284"/>
      <c r="BR107" s="284"/>
      <c r="BS107" s="284"/>
      <c r="BT107" s="284"/>
      <c r="BU107" s="284"/>
      <c r="BV107" s="284"/>
    </row>
    <row r="108" spans="63:74" x14ac:dyDescent="0.25">
      <c r="BK108" s="284"/>
      <c r="BL108" s="284"/>
      <c r="BM108" s="284"/>
      <c r="BN108" s="284"/>
      <c r="BO108" s="284"/>
      <c r="BP108" s="284"/>
      <c r="BQ108" s="284"/>
      <c r="BR108" s="284"/>
      <c r="BS108" s="284"/>
      <c r="BT108" s="284"/>
      <c r="BU108" s="284"/>
      <c r="BV108" s="284"/>
    </row>
    <row r="109" spans="63:74" x14ac:dyDescent="0.25">
      <c r="BK109" s="284"/>
      <c r="BL109" s="284"/>
      <c r="BM109" s="284"/>
      <c r="BN109" s="284"/>
      <c r="BO109" s="284"/>
      <c r="BP109" s="284"/>
      <c r="BQ109" s="284"/>
      <c r="BR109" s="284"/>
      <c r="BS109" s="284"/>
      <c r="BT109" s="284"/>
      <c r="BU109" s="284"/>
      <c r="BV109" s="284"/>
    </row>
    <row r="110" spans="63:74" x14ac:dyDescent="0.25">
      <c r="BK110" s="284"/>
      <c r="BL110" s="284"/>
      <c r="BM110" s="284"/>
      <c r="BN110" s="284"/>
      <c r="BO110" s="284"/>
      <c r="BP110" s="284"/>
      <c r="BQ110" s="284"/>
      <c r="BR110" s="284"/>
      <c r="BS110" s="284"/>
      <c r="BT110" s="284"/>
      <c r="BU110" s="284"/>
      <c r="BV110" s="284"/>
    </row>
    <row r="111" spans="63:74" x14ac:dyDescent="0.25">
      <c r="BK111" s="284"/>
      <c r="BL111" s="284"/>
      <c r="BM111" s="284"/>
      <c r="BN111" s="284"/>
      <c r="BO111" s="284"/>
      <c r="BP111" s="284"/>
      <c r="BQ111" s="284"/>
      <c r="BR111" s="284"/>
      <c r="BS111" s="284"/>
      <c r="BT111" s="284"/>
      <c r="BU111" s="284"/>
      <c r="BV111" s="284"/>
    </row>
    <row r="112" spans="63:74" x14ac:dyDescent="0.25">
      <c r="BK112" s="284"/>
      <c r="BL112" s="284"/>
      <c r="BM112" s="284"/>
      <c r="BN112" s="284"/>
      <c r="BO112" s="284"/>
      <c r="BP112" s="284"/>
      <c r="BQ112" s="284"/>
      <c r="BR112" s="284"/>
      <c r="BS112" s="284"/>
      <c r="BT112" s="284"/>
      <c r="BU112" s="284"/>
      <c r="BV112" s="284"/>
    </row>
    <row r="113" spans="63:74" x14ac:dyDescent="0.25">
      <c r="BK113" s="284"/>
      <c r="BL113" s="284"/>
      <c r="BM113" s="284"/>
      <c r="BN113" s="284"/>
      <c r="BO113" s="284"/>
      <c r="BP113" s="284"/>
      <c r="BQ113" s="284"/>
      <c r="BR113" s="284"/>
      <c r="BS113" s="284"/>
      <c r="BT113" s="284"/>
      <c r="BU113" s="284"/>
      <c r="BV113" s="284"/>
    </row>
    <row r="114" spans="63:74" x14ac:dyDescent="0.25">
      <c r="BK114" s="284"/>
      <c r="BL114" s="284"/>
      <c r="BM114" s="284"/>
      <c r="BN114" s="284"/>
      <c r="BO114" s="284"/>
      <c r="BP114" s="284"/>
      <c r="BQ114" s="284"/>
      <c r="BR114" s="284"/>
      <c r="BS114" s="284"/>
      <c r="BT114" s="284"/>
      <c r="BU114" s="284"/>
      <c r="BV114" s="284"/>
    </row>
    <row r="115" spans="63:74" x14ac:dyDescent="0.25">
      <c r="BK115" s="284"/>
      <c r="BL115" s="284"/>
      <c r="BM115" s="284"/>
      <c r="BN115" s="284"/>
      <c r="BO115" s="284"/>
      <c r="BP115" s="284"/>
      <c r="BQ115" s="284"/>
      <c r="BR115" s="284"/>
      <c r="BS115" s="284"/>
      <c r="BT115" s="284"/>
      <c r="BU115" s="284"/>
      <c r="BV115" s="284"/>
    </row>
    <row r="116" spans="63:74" x14ac:dyDescent="0.25">
      <c r="BK116" s="284"/>
      <c r="BL116" s="284"/>
      <c r="BM116" s="284"/>
      <c r="BN116" s="284"/>
      <c r="BO116" s="284"/>
      <c r="BP116" s="284"/>
      <c r="BQ116" s="284"/>
      <c r="BR116" s="284"/>
      <c r="BS116" s="284"/>
      <c r="BT116" s="284"/>
      <c r="BU116" s="284"/>
      <c r="BV116" s="284"/>
    </row>
    <row r="117" spans="63:74" x14ac:dyDescent="0.25">
      <c r="BK117" s="284"/>
      <c r="BL117" s="284"/>
      <c r="BM117" s="284"/>
      <c r="BN117" s="284"/>
      <c r="BO117" s="284"/>
      <c r="BP117" s="284"/>
      <c r="BQ117" s="284"/>
      <c r="BR117" s="284"/>
      <c r="BS117" s="284"/>
      <c r="BT117" s="284"/>
      <c r="BU117" s="284"/>
      <c r="BV117" s="284"/>
    </row>
    <row r="118" spans="63:74" x14ac:dyDescent="0.25">
      <c r="BK118" s="284"/>
      <c r="BL118" s="284"/>
      <c r="BM118" s="284"/>
      <c r="BN118" s="284"/>
      <c r="BO118" s="284"/>
      <c r="BP118" s="284"/>
      <c r="BQ118" s="284"/>
      <c r="BR118" s="284"/>
      <c r="BS118" s="284"/>
      <c r="BT118" s="284"/>
      <c r="BU118" s="284"/>
      <c r="BV118" s="284"/>
    </row>
    <row r="119" spans="63:74" x14ac:dyDescent="0.25">
      <c r="BK119" s="284"/>
      <c r="BL119" s="284"/>
      <c r="BM119" s="284"/>
      <c r="BN119" s="284"/>
      <c r="BO119" s="284"/>
      <c r="BP119" s="284"/>
      <c r="BQ119" s="284"/>
      <c r="BR119" s="284"/>
      <c r="BS119" s="284"/>
      <c r="BT119" s="284"/>
      <c r="BU119" s="284"/>
      <c r="BV119" s="284"/>
    </row>
    <row r="120" spans="63:74" x14ac:dyDescent="0.25">
      <c r="BK120" s="284"/>
      <c r="BL120" s="284"/>
      <c r="BM120" s="284"/>
      <c r="BN120" s="284"/>
      <c r="BO120" s="284"/>
      <c r="BP120" s="284"/>
      <c r="BQ120" s="284"/>
      <c r="BR120" s="284"/>
      <c r="BS120" s="284"/>
      <c r="BT120" s="284"/>
      <c r="BU120" s="284"/>
      <c r="BV120" s="284"/>
    </row>
    <row r="121" spans="63:74" x14ac:dyDescent="0.25">
      <c r="BK121" s="284"/>
      <c r="BL121" s="284"/>
      <c r="BM121" s="284"/>
      <c r="BN121" s="284"/>
      <c r="BO121" s="284"/>
      <c r="BP121" s="284"/>
      <c r="BQ121" s="284"/>
      <c r="BR121" s="284"/>
      <c r="BS121" s="284"/>
      <c r="BT121" s="284"/>
      <c r="BU121" s="284"/>
      <c r="BV121" s="284"/>
    </row>
    <row r="122" spans="63:74" x14ac:dyDescent="0.25">
      <c r="BK122" s="284"/>
      <c r="BL122" s="284"/>
      <c r="BM122" s="284"/>
      <c r="BN122" s="284"/>
      <c r="BO122" s="284"/>
      <c r="BP122" s="284"/>
      <c r="BQ122" s="284"/>
      <c r="BR122" s="284"/>
      <c r="BS122" s="284"/>
      <c r="BT122" s="284"/>
      <c r="BU122" s="284"/>
      <c r="BV122" s="284"/>
    </row>
    <row r="123" spans="63:74" x14ac:dyDescent="0.25">
      <c r="BK123" s="284"/>
      <c r="BL123" s="284"/>
      <c r="BM123" s="284"/>
      <c r="BN123" s="284"/>
      <c r="BO123" s="284"/>
      <c r="BP123" s="284"/>
      <c r="BQ123" s="284"/>
      <c r="BR123" s="284"/>
      <c r="BS123" s="284"/>
      <c r="BT123" s="284"/>
      <c r="BU123" s="284"/>
      <c r="BV123" s="284"/>
    </row>
    <row r="124" spans="63:74" x14ac:dyDescent="0.25">
      <c r="BK124" s="284"/>
      <c r="BL124" s="284"/>
      <c r="BM124" s="284"/>
      <c r="BN124" s="284"/>
      <c r="BO124" s="284"/>
      <c r="BP124" s="284"/>
      <c r="BQ124" s="284"/>
      <c r="BR124" s="284"/>
      <c r="BS124" s="284"/>
      <c r="BT124" s="284"/>
      <c r="BU124" s="284"/>
      <c r="BV124" s="284"/>
    </row>
    <row r="125" spans="63:74" x14ac:dyDescent="0.25">
      <c r="BK125" s="284"/>
      <c r="BL125" s="284"/>
      <c r="BM125" s="284"/>
      <c r="BN125" s="284"/>
      <c r="BO125" s="284"/>
      <c r="BP125" s="284"/>
      <c r="BQ125" s="284"/>
      <c r="BR125" s="284"/>
      <c r="BS125" s="284"/>
      <c r="BT125" s="284"/>
      <c r="BU125" s="284"/>
      <c r="BV125" s="284"/>
    </row>
    <row r="126" spans="63:74" x14ac:dyDescent="0.25">
      <c r="BK126" s="284"/>
      <c r="BL126" s="284"/>
      <c r="BM126" s="284"/>
      <c r="BN126" s="284"/>
      <c r="BO126" s="284"/>
      <c r="BP126" s="284"/>
      <c r="BQ126" s="284"/>
      <c r="BR126" s="284"/>
      <c r="BS126" s="284"/>
      <c r="BT126" s="284"/>
      <c r="BU126" s="284"/>
      <c r="BV126" s="284"/>
    </row>
    <row r="127" spans="63:74" x14ac:dyDescent="0.25">
      <c r="BK127" s="284"/>
      <c r="BL127" s="284"/>
      <c r="BM127" s="284"/>
      <c r="BN127" s="284"/>
      <c r="BO127" s="284"/>
      <c r="BP127" s="284"/>
      <c r="BQ127" s="284"/>
      <c r="BR127" s="284"/>
      <c r="BS127" s="284"/>
      <c r="BT127" s="284"/>
      <c r="BU127" s="284"/>
      <c r="BV127" s="284"/>
    </row>
    <row r="128" spans="63:74" x14ac:dyDescent="0.25">
      <c r="BK128" s="284"/>
      <c r="BL128" s="284"/>
      <c r="BM128" s="284"/>
      <c r="BN128" s="284"/>
      <c r="BO128" s="284"/>
      <c r="BP128" s="284"/>
      <c r="BQ128" s="284"/>
      <c r="BR128" s="284"/>
      <c r="BS128" s="284"/>
      <c r="BT128" s="284"/>
      <c r="BU128" s="284"/>
      <c r="BV128" s="284"/>
    </row>
    <row r="129" spans="63:74" x14ac:dyDescent="0.25">
      <c r="BK129" s="284"/>
      <c r="BL129" s="284"/>
      <c r="BM129" s="284"/>
      <c r="BN129" s="284"/>
      <c r="BO129" s="284"/>
      <c r="BP129" s="284"/>
      <c r="BQ129" s="284"/>
      <c r="BR129" s="284"/>
      <c r="BS129" s="284"/>
      <c r="BT129" s="284"/>
      <c r="BU129" s="284"/>
      <c r="BV129" s="284"/>
    </row>
    <row r="130" spans="63:74" x14ac:dyDescent="0.25">
      <c r="BK130" s="284"/>
      <c r="BL130" s="284"/>
      <c r="BM130" s="284"/>
      <c r="BN130" s="284"/>
      <c r="BO130" s="284"/>
      <c r="BP130" s="284"/>
      <c r="BQ130" s="284"/>
      <c r="BR130" s="284"/>
      <c r="BS130" s="284"/>
      <c r="BT130" s="284"/>
      <c r="BU130" s="284"/>
      <c r="BV130" s="284"/>
    </row>
    <row r="131" spans="63:74" x14ac:dyDescent="0.25">
      <c r="BK131" s="284"/>
      <c r="BL131" s="284"/>
      <c r="BM131" s="284"/>
      <c r="BN131" s="284"/>
      <c r="BO131" s="284"/>
      <c r="BP131" s="284"/>
      <c r="BQ131" s="284"/>
      <c r="BR131" s="284"/>
      <c r="BS131" s="284"/>
      <c r="BT131" s="284"/>
      <c r="BU131" s="284"/>
      <c r="BV131" s="284"/>
    </row>
    <row r="132" spans="63:74" x14ac:dyDescent="0.25">
      <c r="BK132" s="284"/>
      <c r="BL132" s="284"/>
      <c r="BM132" s="284"/>
      <c r="BN132" s="284"/>
      <c r="BO132" s="284"/>
      <c r="BP132" s="284"/>
      <c r="BQ132" s="284"/>
      <c r="BR132" s="284"/>
      <c r="BS132" s="284"/>
      <c r="BT132" s="284"/>
      <c r="BU132" s="284"/>
      <c r="BV132" s="284"/>
    </row>
    <row r="133" spans="63:74" x14ac:dyDescent="0.25">
      <c r="BK133" s="284"/>
      <c r="BL133" s="284"/>
      <c r="BM133" s="284"/>
      <c r="BN133" s="284"/>
      <c r="BO133" s="284"/>
      <c r="BP133" s="284"/>
      <c r="BQ133" s="284"/>
      <c r="BR133" s="284"/>
      <c r="BS133" s="284"/>
      <c r="BT133" s="284"/>
      <c r="BU133" s="284"/>
      <c r="BV133" s="284"/>
    </row>
    <row r="134" spans="63:74" x14ac:dyDescent="0.25">
      <c r="BK134" s="284"/>
      <c r="BL134" s="284"/>
      <c r="BM134" s="284"/>
      <c r="BN134" s="284"/>
      <c r="BO134" s="284"/>
      <c r="BP134" s="284"/>
      <c r="BQ134" s="284"/>
      <c r="BR134" s="284"/>
      <c r="BS134" s="284"/>
      <c r="BT134" s="284"/>
      <c r="BU134" s="284"/>
      <c r="BV134" s="284"/>
    </row>
    <row r="135" spans="63:74" x14ac:dyDescent="0.25">
      <c r="BK135" s="284"/>
      <c r="BL135" s="284"/>
      <c r="BM135" s="284"/>
      <c r="BN135" s="284"/>
      <c r="BO135" s="284"/>
      <c r="BP135" s="284"/>
      <c r="BQ135" s="284"/>
      <c r="BR135" s="284"/>
      <c r="BS135" s="284"/>
      <c r="BT135" s="284"/>
      <c r="BU135" s="284"/>
      <c r="BV135" s="284"/>
    </row>
    <row r="136" spans="63:74" x14ac:dyDescent="0.25">
      <c r="BK136" s="284"/>
      <c r="BL136" s="284"/>
      <c r="BM136" s="284"/>
      <c r="BN136" s="284"/>
      <c r="BO136" s="284"/>
      <c r="BP136" s="284"/>
      <c r="BQ136" s="284"/>
      <c r="BR136" s="284"/>
      <c r="BS136" s="284"/>
      <c r="BT136" s="284"/>
      <c r="BU136" s="284"/>
      <c r="BV136" s="284"/>
    </row>
    <row r="137" spans="63:74" x14ac:dyDescent="0.25">
      <c r="BK137" s="284"/>
      <c r="BL137" s="284"/>
      <c r="BM137" s="284"/>
      <c r="BN137" s="284"/>
      <c r="BO137" s="284"/>
      <c r="BP137" s="284"/>
      <c r="BQ137" s="284"/>
      <c r="BR137" s="284"/>
      <c r="BS137" s="284"/>
      <c r="BT137" s="284"/>
      <c r="BU137" s="284"/>
      <c r="BV137" s="284"/>
    </row>
    <row r="138" spans="63:74" x14ac:dyDescent="0.25">
      <c r="BK138" s="284"/>
      <c r="BL138" s="284"/>
      <c r="BM138" s="284"/>
      <c r="BN138" s="284"/>
      <c r="BO138" s="284"/>
      <c r="BP138" s="284"/>
      <c r="BQ138" s="284"/>
      <c r="BR138" s="284"/>
      <c r="BS138" s="284"/>
      <c r="BT138" s="284"/>
      <c r="BU138" s="284"/>
      <c r="BV138" s="284"/>
    </row>
    <row r="139" spans="63:74" x14ac:dyDescent="0.25">
      <c r="BK139" s="284"/>
      <c r="BL139" s="284"/>
      <c r="BM139" s="284"/>
      <c r="BN139" s="284"/>
      <c r="BO139" s="284"/>
      <c r="BP139" s="284"/>
      <c r="BQ139" s="284"/>
      <c r="BR139" s="284"/>
      <c r="BS139" s="284"/>
      <c r="BT139" s="284"/>
      <c r="BU139" s="284"/>
      <c r="BV139" s="284"/>
    </row>
    <row r="140" spans="63:74" x14ac:dyDescent="0.25">
      <c r="BK140" s="284"/>
      <c r="BL140" s="284"/>
      <c r="BM140" s="284"/>
      <c r="BN140" s="284"/>
      <c r="BO140" s="284"/>
      <c r="BP140" s="284"/>
      <c r="BQ140" s="284"/>
      <c r="BR140" s="284"/>
      <c r="BS140" s="284"/>
      <c r="BT140" s="284"/>
      <c r="BU140" s="284"/>
      <c r="BV140" s="284"/>
    </row>
    <row r="141" spans="63:74" x14ac:dyDescent="0.25">
      <c r="BK141" s="284"/>
      <c r="BL141" s="284"/>
      <c r="BM141" s="284"/>
      <c r="BN141" s="284"/>
      <c r="BO141" s="284"/>
      <c r="BP141" s="284"/>
      <c r="BQ141" s="284"/>
      <c r="BR141" s="284"/>
      <c r="BS141" s="284"/>
      <c r="BT141" s="284"/>
      <c r="BU141" s="284"/>
      <c r="BV141" s="284"/>
    </row>
    <row r="142" spans="63:74" x14ac:dyDescent="0.25">
      <c r="BK142" s="284"/>
      <c r="BL142" s="284"/>
      <c r="BM142" s="284"/>
      <c r="BN142" s="284"/>
      <c r="BO142" s="284"/>
      <c r="BP142" s="284"/>
      <c r="BQ142" s="284"/>
      <c r="BR142" s="284"/>
      <c r="BS142" s="284"/>
      <c r="BT142" s="284"/>
      <c r="BU142" s="284"/>
      <c r="BV142" s="284"/>
    </row>
    <row r="143" spans="63:74" x14ac:dyDescent="0.25">
      <c r="BK143" s="284"/>
      <c r="BL143" s="284"/>
      <c r="BM143" s="284"/>
      <c r="BN143" s="284"/>
      <c r="BO143" s="284"/>
      <c r="BP143" s="284"/>
      <c r="BQ143" s="284"/>
      <c r="BR143" s="284"/>
      <c r="BS143" s="284"/>
      <c r="BT143" s="284"/>
      <c r="BU143" s="284"/>
      <c r="BV143" s="284"/>
    </row>
  </sheetData>
  <mergeCells count="18">
    <mergeCell ref="BK3:BV3"/>
    <mergeCell ref="B1:AL1"/>
    <mergeCell ref="C3:N3"/>
    <mergeCell ref="O3:Z3"/>
    <mergeCell ref="AA3:AL3"/>
    <mergeCell ref="AM3:AX3"/>
    <mergeCell ref="AY3:BJ3"/>
    <mergeCell ref="B47:Q47"/>
    <mergeCell ref="B48:Q48"/>
    <mergeCell ref="B49:Q49"/>
    <mergeCell ref="A1:A2"/>
    <mergeCell ref="B40:Q40"/>
    <mergeCell ref="B41:Q41"/>
    <mergeCell ref="B44:Q44"/>
    <mergeCell ref="B45:Q45"/>
    <mergeCell ref="B43:Q43"/>
    <mergeCell ref="B46:Q46"/>
    <mergeCell ref="B42:Q42"/>
  </mergeCells>
  <phoneticPr fontId="6" type="noConversion"/>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3"/>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C24" sqref="BC24"/>
    </sheetView>
  </sheetViews>
  <sheetFormatPr defaultColWidth="9.54296875" defaultRowHeight="10.5" x14ac:dyDescent="0.25"/>
  <cols>
    <col min="1" max="1" width="11.54296875" style="71" customWidth="1"/>
    <col min="2" max="2" width="27.453125" style="71" customWidth="1"/>
    <col min="3" max="50" width="6.54296875" style="71" customWidth="1"/>
    <col min="51" max="55" width="6.54296875" style="281" customWidth="1"/>
    <col min="56" max="58" width="6.54296875" style="500" customWidth="1"/>
    <col min="59" max="62" width="6.54296875" style="281" customWidth="1"/>
    <col min="63" max="74" width="6.54296875" style="71" customWidth="1"/>
    <col min="75" max="16384" width="9.54296875" style="71"/>
  </cols>
  <sheetData>
    <row r="1" spans="1:74" ht="14.9" customHeight="1" x14ac:dyDescent="0.3">
      <c r="A1" s="600" t="s">
        <v>771</v>
      </c>
      <c r="B1" s="657" t="s">
        <v>230</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row>
    <row r="2" spans="1:74" s="57" customFormat="1" ht="12.5" x14ac:dyDescent="0.25">
      <c r="A2" s="601"/>
      <c r="B2" s="402" t="str">
        <f>"U.S. Energy Information Administration  |  Short-Term Energy Outlook  - "&amp;Dates!D1</f>
        <v>U.S. Energy Information Administration  |  Short-Term Energy Outlook  - November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3"/>
      <c r="BE2" s="493"/>
      <c r="BF2" s="493"/>
      <c r="BG2" s="287"/>
      <c r="BH2" s="287"/>
      <c r="BI2" s="287"/>
      <c r="BJ2" s="287"/>
    </row>
    <row r="3" spans="1:74" s="9" customFormat="1" ht="13" x14ac:dyDescent="0.3">
      <c r="A3" s="591" t="s">
        <v>1278</v>
      </c>
      <c r="B3" s="11"/>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s="9" customFormat="1"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72"/>
      <c r="B5" s="73" t="s">
        <v>213</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311"/>
      <c r="AZ5" s="568"/>
      <c r="BA5" s="568"/>
      <c r="BB5" s="568"/>
      <c r="BC5" s="568"/>
      <c r="BD5" s="568"/>
      <c r="BE5" s="568"/>
      <c r="BF5" s="568"/>
      <c r="BG5" s="568"/>
      <c r="BH5" s="74"/>
      <c r="BI5" s="74"/>
      <c r="BJ5" s="311"/>
      <c r="BK5" s="311"/>
      <c r="BL5" s="311"/>
      <c r="BM5" s="311"/>
      <c r="BN5" s="311"/>
      <c r="BO5" s="311"/>
      <c r="BP5" s="311"/>
      <c r="BQ5" s="311"/>
      <c r="BR5" s="311"/>
      <c r="BS5" s="311"/>
      <c r="BT5" s="311"/>
      <c r="BU5" s="311"/>
      <c r="BV5" s="311"/>
    </row>
    <row r="6" spans="1:74" ht="11.15" customHeight="1" x14ac:dyDescent="0.25">
      <c r="A6" s="75" t="s">
        <v>193</v>
      </c>
      <c r="B6" s="156" t="s">
        <v>425</v>
      </c>
      <c r="C6" s="54">
        <v>65.83569</v>
      </c>
      <c r="D6" s="54">
        <v>58.314672999999999</v>
      </c>
      <c r="E6" s="54">
        <v>55.667043</v>
      </c>
      <c r="F6" s="54">
        <v>61.213194000000001</v>
      </c>
      <c r="G6" s="54">
        <v>61.861533000000001</v>
      </c>
      <c r="H6" s="54">
        <v>56.705832999999998</v>
      </c>
      <c r="I6" s="54">
        <v>59.068790999999997</v>
      </c>
      <c r="J6" s="54">
        <v>63.794620000000002</v>
      </c>
      <c r="K6" s="54">
        <v>58.59742</v>
      </c>
      <c r="L6" s="54">
        <v>57.674056999999998</v>
      </c>
      <c r="M6" s="54">
        <v>54.392702</v>
      </c>
      <c r="N6" s="54">
        <v>53.183706999999998</v>
      </c>
      <c r="O6" s="54">
        <v>55.666972999999999</v>
      </c>
      <c r="P6" s="54">
        <v>47.425207999999998</v>
      </c>
      <c r="Q6" s="54">
        <v>46.106031999999999</v>
      </c>
      <c r="R6" s="54">
        <v>39.346704000000003</v>
      </c>
      <c r="S6" s="54">
        <v>37.262844999999999</v>
      </c>
      <c r="T6" s="54">
        <v>39.608334999999997</v>
      </c>
      <c r="U6" s="54">
        <v>43.217199999999998</v>
      </c>
      <c r="V6" s="54">
        <v>47.522893000000003</v>
      </c>
      <c r="W6" s="54">
        <v>45.141308000000002</v>
      </c>
      <c r="X6" s="54">
        <v>44.988278999999999</v>
      </c>
      <c r="Y6" s="54">
        <v>44.344920999999999</v>
      </c>
      <c r="Z6" s="54">
        <v>44.803655999999997</v>
      </c>
      <c r="AA6" s="54">
        <v>48.495550999999999</v>
      </c>
      <c r="AB6" s="54">
        <v>40.817064999999999</v>
      </c>
      <c r="AC6" s="54">
        <v>50.817703000000002</v>
      </c>
      <c r="AD6" s="54">
        <v>45.294547000000001</v>
      </c>
      <c r="AE6" s="54">
        <v>48.607135999999997</v>
      </c>
      <c r="AF6" s="54">
        <v>48.772692999999997</v>
      </c>
      <c r="AG6" s="54">
        <v>48.47289</v>
      </c>
      <c r="AH6" s="54">
        <v>50.039026</v>
      </c>
      <c r="AI6" s="54">
        <v>49.759599999999999</v>
      </c>
      <c r="AJ6" s="54">
        <v>48.953837999999998</v>
      </c>
      <c r="AK6" s="54">
        <v>48.825009999999999</v>
      </c>
      <c r="AL6" s="54">
        <v>48.576219000000002</v>
      </c>
      <c r="AM6" s="54">
        <v>49.887262999999997</v>
      </c>
      <c r="AN6" s="54">
        <v>47.875067000000001</v>
      </c>
      <c r="AO6" s="54">
        <v>51.548139999999997</v>
      </c>
      <c r="AP6" s="54">
        <v>46.387467999999998</v>
      </c>
      <c r="AQ6" s="54">
        <v>49.552526</v>
      </c>
      <c r="AR6" s="54">
        <v>48.670070000000003</v>
      </c>
      <c r="AS6" s="54">
        <v>49.301246999999996</v>
      </c>
      <c r="AT6" s="54">
        <v>53.601346999999997</v>
      </c>
      <c r="AU6" s="54">
        <v>51.574119000000003</v>
      </c>
      <c r="AV6" s="54">
        <v>51.331895000000003</v>
      </c>
      <c r="AW6" s="54">
        <v>48.753593000000002</v>
      </c>
      <c r="AX6" s="54">
        <v>45.672547000000002</v>
      </c>
      <c r="AY6" s="54">
        <v>51.009971999999998</v>
      </c>
      <c r="AZ6" s="54">
        <v>45.712603000000001</v>
      </c>
      <c r="BA6" s="54">
        <v>51.983674999999998</v>
      </c>
      <c r="BB6" s="54">
        <v>46.968510999999999</v>
      </c>
      <c r="BC6" s="54">
        <v>48.223477000000003</v>
      </c>
      <c r="BD6" s="54">
        <v>47.145741999999998</v>
      </c>
      <c r="BE6" s="54">
        <v>49.064605999999998</v>
      </c>
      <c r="BF6" s="54">
        <v>52.454946</v>
      </c>
      <c r="BG6" s="54">
        <v>50.202798999999999</v>
      </c>
      <c r="BH6" s="54">
        <v>50.322020000000002</v>
      </c>
      <c r="BI6" s="238">
        <v>47.147399999999998</v>
      </c>
      <c r="BJ6" s="238">
        <v>45.150030000000001</v>
      </c>
      <c r="BK6" s="238">
        <v>46.250579999999999</v>
      </c>
      <c r="BL6" s="238">
        <v>38.907829999999997</v>
      </c>
      <c r="BM6" s="238">
        <v>43.477829999999997</v>
      </c>
      <c r="BN6" s="238">
        <v>37.508760000000002</v>
      </c>
      <c r="BO6" s="238">
        <v>37.979010000000002</v>
      </c>
      <c r="BP6" s="238">
        <v>37.392530000000001</v>
      </c>
      <c r="BQ6" s="238">
        <v>39.097529999999999</v>
      </c>
      <c r="BR6" s="238">
        <v>44.07206</v>
      </c>
      <c r="BS6" s="238">
        <v>39.747929999999997</v>
      </c>
      <c r="BT6" s="238">
        <v>40.553179999999998</v>
      </c>
      <c r="BU6" s="238">
        <v>38.190069999999999</v>
      </c>
      <c r="BV6" s="238">
        <v>37.235469999999999</v>
      </c>
    </row>
    <row r="7" spans="1:74" ht="11.15" customHeight="1" x14ac:dyDescent="0.25">
      <c r="A7" s="75" t="s">
        <v>194</v>
      </c>
      <c r="B7" s="156" t="s">
        <v>426</v>
      </c>
      <c r="C7" s="54">
        <v>18.206989</v>
      </c>
      <c r="D7" s="54">
        <v>16.127026000000001</v>
      </c>
      <c r="E7" s="54">
        <v>15.394836</v>
      </c>
      <c r="F7" s="54">
        <v>17.946928</v>
      </c>
      <c r="G7" s="54">
        <v>18.137031</v>
      </c>
      <c r="H7" s="54">
        <v>16.625426999999998</v>
      </c>
      <c r="I7" s="54">
        <v>15.269473</v>
      </c>
      <c r="J7" s="54">
        <v>16.491112000000001</v>
      </c>
      <c r="K7" s="54">
        <v>15.147615</v>
      </c>
      <c r="L7" s="54">
        <v>15.463811</v>
      </c>
      <c r="M7" s="54">
        <v>14.583992</v>
      </c>
      <c r="N7" s="54">
        <v>14.25986</v>
      </c>
      <c r="O7" s="54">
        <v>14.861031000000001</v>
      </c>
      <c r="P7" s="54">
        <v>12.660779</v>
      </c>
      <c r="Q7" s="54">
        <v>12.308638</v>
      </c>
      <c r="R7" s="54">
        <v>10.007972000000001</v>
      </c>
      <c r="S7" s="54">
        <v>9.477919</v>
      </c>
      <c r="T7" s="54">
        <v>10.074525</v>
      </c>
      <c r="U7" s="54">
        <v>10.788878</v>
      </c>
      <c r="V7" s="54">
        <v>11.863744000000001</v>
      </c>
      <c r="W7" s="54">
        <v>11.269185</v>
      </c>
      <c r="X7" s="54">
        <v>11.909397</v>
      </c>
      <c r="Y7" s="54">
        <v>11.739125</v>
      </c>
      <c r="Z7" s="54">
        <v>11.860573</v>
      </c>
      <c r="AA7" s="54">
        <v>14.183998000000001</v>
      </c>
      <c r="AB7" s="54">
        <v>11.938181999999999</v>
      </c>
      <c r="AC7" s="54">
        <v>14.863187999999999</v>
      </c>
      <c r="AD7" s="54">
        <v>12.522856000000001</v>
      </c>
      <c r="AE7" s="54">
        <v>13.438699</v>
      </c>
      <c r="AF7" s="54">
        <v>13.484567</v>
      </c>
      <c r="AG7" s="54">
        <v>11.960509</v>
      </c>
      <c r="AH7" s="54">
        <v>12.346965000000001</v>
      </c>
      <c r="AI7" s="54">
        <v>12.278036999999999</v>
      </c>
      <c r="AJ7" s="54">
        <v>12.885494</v>
      </c>
      <c r="AK7" s="54">
        <v>12.851573</v>
      </c>
      <c r="AL7" s="54">
        <v>12.786127</v>
      </c>
      <c r="AM7" s="54">
        <v>13.45969</v>
      </c>
      <c r="AN7" s="54">
        <v>12.916791999999999</v>
      </c>
      <c r="AO7" s="54">
        <v>13.907807</v>
      </c>
      <c r="AP7" s="54">
        <v>12.883153</v>
      </c>
      <c r="AQ7" s="54">
        <v>13.762204000000001</v>
      </c>
      <c r="AR7" s="54">
        <v>13.517059</v>
      </c>
      <c r="AS7" s="54">
        <v>12.841676</v>
      </c>
      <c r="AT7" s="54">
        <v>13.961724999999999</v>
      </c>
      <c r="AU7" s="54">
        <v>13.433665</v>
      </c>
      <c r="AV7" s="54">
        <v>14.194516</v>
      </c>
      <c r="AW7" s="54">
        <v>13.481558</v>
      </c>
      <c r="AX7" s="54">
        <v>12.629568000000001</v>
      </c>
      <c r="AY7" s="54">
        <v>14.700243</v>
      </c>
      <c r="AZ7" s="54">
        <v>13.173624</v>
      </c>
      <c r="BA7" s="54">
        <v>14.980853</v>
      </c>
      <c r="BB7" s="54">
        <v>14.025048</v>
      </c>
      <c r="BC7" s="54">
        <v>14.399785</v>
      </c>
      <c r="BD7" s="54">
        <v>14.077995</v>
      </c>
      <c r="BE7" s="54">
        <v>13.655983000000001</v>
      </c>
      <c r="BF7" s="54">
        <v>14.622973999999999</v>
      </c>
      <c r="BG7" s="54">
        <v>14.044708999999999</v>
      </c>
      <c r="BH7" s="54">
        <v>14.226139999999999</v>
      </c>
      <c r="BI7" s="238">
        <v>13.522830000000001</v>
      </c>
      <c r="BJ7" s="238">
        <v>13.048080000000001</v>
      </c>
      <c r="BK7" s="238">
        <v>13.83283</v>
      </c>
      <c r="BL7" s="238">
        <v>11.88936</v>
      </c>
      <c r="BM7" s="238">
        <v>13.380470000000001</v>
      </c>
      <c r="BN7" s="238">
        <v>11.93167</v>
      </c>
      <c r="BO7" s="238">
        <v>11.87982</v>
      </c>
      <c r="BP7" s="238">
        <v>11.58305</v>
      </c>
      <c r="BQ7" s="238">
        <v>10.03139</v>
      </c>
      <c r="BR7" s="238">
        <v>11.315160000000001</v>
      </c>
      <c r="BS7" s="238">
        <v>10.018649999999999</v>
      </c>
      <c r="BT7" s="238">
        <v>10.47395</v>
      </c>
      <c r="BU7" s="238">
        <v>10.05715</v>
      </c>
      <c r="BV7" s="238">
        <v>9.8797949999999997</v>
      </c>
    </row>
    <row r="8" spans="1:74" ht="11.15" customHeight="1" x14ac:dyDescent="0.25">
      <c r="A8" s="75" t="s">
        <v>195</v>
      </c>
      <c r="B8" s="156" t="s">
        <v>427</v>
      </c>
      <c r="C8" s="54">
        <v>13.016482999999999</v>
      </c>
      <c r="D8" s="54">
        <v>11.529489</v>
      </c>
      <c r="E8" s="54">
        <v>11.006003</v>
      </c>
      <c r="F8" s="54">
        <v>10.983352999999999</v>
      </c>
      <c r="G8" s="54">
        <v>11.099686</v>
      </c>
      <c r="H8" s="54">
        <v>10.174578</v>
      </c>
      <c r="I8" s="54">
        <v>10.546882</v>
      </c>
      <c r="J8" s="54">
        <v>11.390698</v>
      </c>
      <c r="K8" s="54">
        <v>10.462749000000001</v>
      </c>
      <c r="L8" s="54">
        <v>9.5777190000000001</v>
      </c>
      <c r="M8" s="54">
        <v>9.0328020000000002</v>
      </c>
      <c r="N8" s="54">
        <v>8.8320679999999996</v>
      </c>
      <c r="O8" s="54">
        <v>9.609693</v>
      </c>
      <c r="P8" s="54">
        <v>8.186928</v>
      </c>
      <c r="Q8" s="54">
        <v>7.9591900000000004</v>
      </c>
      <c r="R8" s="54">
        <v>6.7596309999999997</v>
      </c>
      <c r="S8" s="54">
        <v>6.4016320000000002</v>
      </c>
      <c r="T8" s="54">
        <v>6.8045540000000004</v>
      </c>
      <c r="U8" s="54">
        <v>7.3654719999999996</v>
      </c>
      <c r="V8" s="54">
        <v>8.0993139999999997</v>
      </c>
      <c r="W8" s="54">
        <v>7.6934060000000004</v>
      </c>
      <c r="X8" s="54">
        <v>7.3280960000000004</v>
      </c>
      <c r="Y8" s="54">
        <v>7.223287</v>
      </c>
      <c r="Z8" s="54">
        <v>7.2979849999999997</v>
      </c>
      <c r="AA8" s="54">
        <v>8.6389460000000007</v>
      </c>
      <c r="AB8" s="54">
        <v>7.271109</v>
      </c>
      <c r="AC8" s="54">
        <v>9.0526219999999995</v>
      </c>
      <c r="AD8" s="54">
        <v>7.3719239999999999</v>
      </c>
      <c r="AE8" s="54">
        <v>7.9110740000000002</v>
      </c>
      <c r="AF8" s="54">
        <v>7.9379920000000004</v>
      </c>
      <c r="AG8" s="54">
        <v>7.4162489999999996</v>
      </c>
      <c r="AH8" s="54">
        <v>7.65585</v>
      </c>
      <c r="AI8" s="54">
        <v>7.6131000000000002</v>
      </c>
      <c r="AJ8" s="54">
        <v>7.5396859999999997</v>
      </c>
      <c r="AK8" s="54">
        <v>7.5198679999999998</v>
      </c>
      <c r="AL8" s="54">
        <v>7.4815490000000002</v>
      </c>
      <c r="AM8" s="54">
        <v>7.9840910000000003</v>
      </c>
      <c r="AN8" s="54">
        <v>7.6620379999999999</v>
      </c>
      <c r="AO8" s="54">
        <v>8.249898</v>
      </c>
      <c r="AP8" s="54">
        <v>8.0796589999999995</v>
      </c>
      <c r="AQ8" s="54">
        <v>8.6309260000000005</v>
      </c>
      <c r="AR8" s="54">
        <v>8.4771970000000003</v>
      </c>
      <c r="AS8" s="54">
        <v>7.8965889999999996</v>
      </c>
      <c r="AT8" s="54">
        <v>8.5853389999999994</v>
      </c>
      <c r="AU8" s="54">
        <v>8.2606710000000003</v>
      </c>
      <c r="AV8" s="54">
        <v>8.6510029999999993</v>
      </c>
      <c r="AW8" s="54">
        <v>8.2164699999999993</v>
      </c>
      <c r="AX8" s="54">
        <v>7.6972500000000004</v>
      </c>
      <c r="AY8" s="54">
        <v>8.718216</v>
      </c>
      <c r="AZ8" s="54">
        <v>7.8128380000000002</v>
      </c>
      <c r="BA8" s="54">
        <v>8.8846310000000006</v>
      </c>
      <c r="BB8" s="54">
        <v>7.7423919999999997</v>
      </c>
      <c r="BC8" s="54">
        <v>7.9492630000000002</v>
      </c>
      <c r="BD8" s="54">
        <v>7.7715870000000002</v>
      </c>
      <c r="BE8" s="54">
        <v>8.5762839999999994</v>
      </c>
      <c r="BF8" s="54">
        <v>9.0520119999999995</v>
      </c>
      <c r="BG8" s="54">
        <v>8.4869640000000004</v>
      </c>
      <c r="BH8" s="54">
        <v>8.4262300000000003</v>
      </c>
      <c r="BI8" s="238">
        <v>7.9754360000000002</v>
      </c>
      <c r="BJ8" s="238">
        <v>7.7691179999999997</v>
      </c>
      <c r="BK8" s="238">
        <v>8.4970929999999996</v>
      </c>
      <c r="BL8" s="238">
        <v>7.2001980000000003</v>
      </c>
      <c r="BM8" s="238">
        <v>7.9793380000000003</v>
      </c>
      <c r="BN8" s="238">
        <v>6.843451</v>
      </c>
      <c r="BO8" s="238">
        <v>7.0689010000000003</v>
      </c>
      <c r="BP8" s="238">
        <v>6.918488</v>
      </c>
      <c r="BQ8" s="238">
        <v>6.8299989999999999</v>
      </c>
      <c r="BR8" s="238">
        <v>7.7974290000000002</v>
      </c>
      <c r="BS8" s="238">
        <v>6.9869510000000004</v>
      </c>
      <c r="BT8" s="238">
        <v>6.9460559999999996</v>
      </c>
      <c r="BU8" s="238">
        <v>6.57585</v>
      </c>
      <c r="BV8" s="238">
        <v>6.540025</v>
      </c>
    </row>
    <row r="9" spans="1:74" ht="11.15" customHeight="1" x14ac:dyDescent="0.25">
      <c r="A9" s="75" t="s">
        <v>196</v>
      </c>
      <c r="B9" s="156" t="s">
        <v>428</v>
      </c>
      <c r="C9" s="54">
        <v>34.612217999999999</v>
      </c>
      <c r="D9" s="54">
        <v>30.658158</v>
      </c>
      <c r="E9" s="54">
        <v>29.266203999999998</v>
      </c>
      <c r="F9" s="54">
        <v>32.282913000000001</v>
      </c>
      <c r="G9" s="54">
        <v>32.624816000000003</v>
      </c>
      <c r="H9" s="54">
        <v>29.905828</v>
      </c>
      <c r="I9" s="54">
        <v>33.252436000000003</v>
      </c>
      <c r="J9" s="54">
        <v>35.91281</v>
      </c>
      <c r="K9" s="54">
        <v>32.987056000000003</v>
      </c>
      <c r="L9" s="54">
        <v>32.632527000000003</v>
      </c>
      <c r="M9" s="54">
        <v>30.775908000000001</v>
      </c>
      <c r="N9" s="54">
        <v>30.091778999999999</v>
      </c>
      <c r="O9" s="54">
        <v>31.196249000000002</v>
      </c>
      <c r="P9" s="54">
        <v>26.577501000000002</v>
      </c>
      <c r="Q9" s="54">
        <v>25.838204000000001</v>
      </c>
      <c r="R9" s="54">
        <v>22.579101000000001</v>
      </c>
      <c r="S9" s="54">
        <v>21.383293999999999</v>
      </c>
      <c r="T9" s="54">
        <v>22.729255999999999</v>
      </c>
      <c r="U9" s="54">
        <v>25.062850000000001</v>
      </c>
      <c r="V9" s="54">
        <v>27.559835</v>
      </c>
      <c r="W9" s="54">
        <v>26.178716999999999</v>
      </c>
      <c r="X9" s="54">
        <v>25.750786000000002</v>
      </c>
      <c r="Y9" s="54">
        <v>25.382508999999999</v>
      </c>
      <c r="Z9" s="54">
        <v>25.645098000000001</v>
      </c>
      <c r="AA9" s="54">
        <v>25.672606999999999</v>
      </c>
      <c r="AB9" s="54">
        <v>21.607773999999999</v>
      </c>
      <c r="AC9" s="54">
        <v>26.901893000000001</v>
      </c>
      <c r="AD9" s="54">
        <v>25.399767000000001</v>
      </c>
      <c r="AE9" s="54">
        <v>27.257363000000002</v>
      </c>
      <c r="AF9" s="54">
        <v>27.350134000000001</v>
      </c>
      <c r="AG9" s="54">
        <v>29.096132000000001</v>
      </c>
      <c r="AH9" s="54">
        <v>30.036211000000002</v>
      </c>
      <c r="AI9" s="54">
        <v>29.868462999999998</v>
      </c>
      <c r="AJ9" s="54">
        <v>28.528658</v>
      </c>
      <c r="AK9" s="54">
        <v>28.453569000000002</v>
      </c>
      <c r="AL9" s="54">
        <v>28.308543</v>
      </c>
      <c r="AM9" s="54">
        <v>28.443481999999999</v>
      </c>
      <c r="AN9" s="54">
        <v>27.296237000000001</v>
      </c>
      <c r="AO9" s="54">
        <v>29.390435</v>
      </c>
      <c r="AP9" s="54">
        <v>25.424655999999999</v>
      </c>
      <c r="AQ9" s="54">
        <v>27.159396000000001</v>
      </c>
      <c r="AR9" s="54">
        <v>26.675813999999999</v>
      </c>
      <c r="AS9" s="54">
        <v>28.562982000000002</v>
      </c>
      <c r="AT9" s="54">
        <v>31.054283000000002</v>
      </c>
      <c r="AU9" s="54">
        <v>29.879783</v>
      </c>
      <c r="AV9" s="54">
        <v>28.486376</v>
      </c>
      <c r="AW9" s="54">
        <v>27.055565000000001</v>
      </c>
      <c r="AX9" s="54">
        <v>25.345728999999999</v>
      </c>
      <c r="AY9" s="54">
        <v>27.591512999999999</v>
      </c>
      <c r="AZ9" s="54">
        <v>24.726140999999998</v>
      </c>
      <c r="BA9" s="54">
        <v>28.118190999999999</v>
      </c>
      <c r="BB9" s="54">
        <v>25.201070999999999</v>
      </c>
      <c r="BC9" s="54">
        <v>25.874428999999999</v>
      </c>
      <c r="BD9" s="54">
        <v>25.29616</v>
      </c>
      <c r="BE9" s="54">
        <v>26.832339000000001</v>
      </c>
      <c r="BF9" s="54">
        <v>28.779959999999999</v>
      </c>
      <c r="BG9" s="54">
        <v>27.671126000000001</v>
      </c>
      <c r="BH9" s="54">
        <v>27.669650000000001</v>
      </c>
      <c r="BI9" s="238">
        <v>25.64913</v>
      </c>
      <c r="BJ9" s="238">
        <v>24.332830000000001</v>
      </c>
      <c r="BK9" s="238">
        <v>23.920660000000002</v>
      </c>
      <c r="BL9" s="238">
        <v>19.818280000000001</v>
      </c>
      <c r="BM9" s="238">
        <v>22.118030000000001</v>
      </c>
      <c r="BN9" s="238">
        <v>18.733640000000001</v>
      </c>
      <c r="BO9" s="238">
        <v>19.030290000000001</v>
      </c>
      <c r="BP9" s="238">
        <v>18.890999999999998</v>
      </c>
      <c r="BQ9" s="238">
        <v>22.236139999999999</v>
      </c>
      <c r="BR9" s="238">
        <v>24.95947</v>
      </c>
      <c r="BS9" s="238">
        <v>22.742319999999999</v>
      </c>
      <c r="BT9" s="238">
        <v>23.133179999999999</v>
      </c>
      <c r="BU9" s="238">
        <v>21.55707</v>
      </c>
      <c r="BV9" s="238">
        <v>20.815650000000002</v>
      </c>
    </row>
    <row r="10" spans="1:74" ht="11.15" customHeight="1" x14ac:dyDescent="0.25">
      <c r="A10" s="77" t="s">
        <v>197</v>
      </c>
      <c r="B10" s="156" t="s">
        <v>429</v>
      </c>
      <c r="C10" s="54">
        <v>0.30099999999999999</v>
      </c>
      <c r="D10" s="54">
        <v>-2.16</v>
      </c>
      <c r="E10" s="54">
        <v>-0.60932094000000003</v>
      </c>
      <c r="F10" s="54">
        <v>1.39355655</v>
      </c>
      <c r="G10" s="54">
        <v>-1.5067024200000001</v>
      </c>
      <c r="H10" s="54">
        <v>-0.25547055000000002</v>
      </c>
      <c r="I10" s="54">
        <v>-0.71099573999999999</v>
      </c>
      <c r="J10" s="54">
        <v>-1.20065</v>
      </c>
      <c r="K10" s="54">
        <v>-1.2733535199999999</v>
      </c>
      <c r="L10" s="54">
        <v>-1.96930125</v>
      </c>
      <c r="M10" s="54">
        <v>-1.03397622</v>
      </c>
      <c r="N10" s="54">
        <v>-0.60278591000000004</v>
      </c>
      <c r="O10" s="54">
        <v>-6.2E-2</v>
      </c>
      <c r="P10" s="54">
        <v>-0.42099999999999999</v>
      </c>
      <c r="Q10" s="54">
        <v>0.97399999999999998</v>
      </c>
      <c r="R10" s="54">
        <v>-0.33900000000000002</v>
      </c>
      <c r="S10" s="54">
        <v>-0.35399999999999998</v>
      </c>
      <c r="T10" s="54">
        <v>2.012</v>
      </c>
      <c r="U10" s="54">
        <v>1.794</v>
      </c>
      <c r="V10" s="54">
        <v>0.57799999999999996</v>
      </c>
      <c r="W10" s="54">
        <v>1.6011599999999999</v>
      </c>
      <c r="X10" s="54">
        <v>0.51149</v>
      </c>
      <c r="Y10" s="54">
        <v>0.87361999999999995</v>
      </c>
      <c r="Z10" s="54">
        <v>0.51173000000000002</v>
      </c>
      <c r="AA10" s="54">
        <v>1.83518</v>
      </c>
      <c r="AB10" s="54">
        <v>-0.87673999999999996</v>
      </c>
      <c r="AC10" s="54">
        <v>5.2760000000000001E-2</v>
      </c>
      <c r="AD10" s="54">
        <v>9.6759999999999999E-2</v>
      </c>
      <c r="AE10" s="54">
        <v>8.8370000000000004E-2</v>
      </c>
      <c r="AF10" s="54">
        <v>8.2729999999999998E-2</v>
      </c>
      <c r="AG10" s="54">
        <v>0.94086999999999998</v>
      </c>
      <c r="AH10" s="54">
        <v>1.43425</v>
      </c>
      <c r="AI10" s="54">
        <v>0.94340999999999997</v>
      </c>
      <c r="AJ10" s="54">
        <v>1.6029999999999999E-2</v>
      </c>
      <c r="AK10" s="54">
        <v>4.8599999999999997E-3</v>
      </c>
      <c r="AL10" s="54">
        <v>8.5199999999999998E-3</v>
      </c>
      <c r="AM10" s="54">
        <v>-0.10069859482</v>
      </c>
      <c r="AN10" s="54">
        <v>-0.24638706901999999</v>
      </c>
      <c r="AO10" s="54">
        <v>-0.31413086432999998</v>
      </c>
      <c r="AP10" s="54">
        <v>-0.12680815079999999</v>
      </c>
      <c r="AQ10" s="54">
        <v>-0.39862661378999997</v>
      </c>
      <c r="AR10" s="54">
        <v>-0.39739254174999999</v>
      </c>
      <c r="AS10" s="54">
        <v>0.15783847093</v>
      </c>
      <c r="AT10" s="54">
        <v>0.12460111391000001</v>
      </c>
      <c r="AU10" s="54">
        <v>-0.13044463192</v>
      </c>
      <c r="AV10" s="54">
        <v>-0.40106062110000001</v>
      </c>
      <c r="AW10" s="54">
        <v>-0.18320493814</v>
      </c>
      <c r="AX10" s="54">
        <v>0.20931444084</v>
      </c>
      <c r="AY10" s="54">
        <v>-0.626</v>
      </c>
      <c r="AZ10" s="54">
        <v>-1.0069999999999999</v>
      </c>
      <c r="BA10" s="54">
        <v>6.3E-2</v>
      </c>
      <c r="BB10" s="54">
        <v>9.8000000000000004E-2</v>
      </c>
      <c r="BC10" s="54">
        <v>9.6000000000000002E-2</v>
      </c>
      <c r="BD10" s="54">
        <v>0.104</v>
      </c>
      <c r="BE10" s="54">
        <v>1.0409999999999999</v>
      </c>
      <c r="BF10" s="54">
        <v>1.5149999999999999</v>
      </c>
      <c r="BG10" s="54">
        <v>1.0234259999999999</v>
      </c>
      <c r="BH10" s="54">
        <v>-3.1090900000000001E-2</v>
      </c>
      <c r="BI10" s="238">
        <v>-2.12801E-2</v>
      </c>
      <c r="BJ10" s="238">
        <v>8.9972300000000002E-3</v>
      </c>
      <c r="BK10" s="238">
        <v>-0.67585289999999998</v>
      </c>
      <c r="BL10" s="238">
        <v>-1.0457939999999999</v>
      </c>
      <c r="BM10" s="238">
        <v>3.9608999999999998E-2</v>
      </c>
      <c r="BN10" s="238">
        <v>7.4638899999999994E-2</v>
      </c>
      <c r="BO10" s="238">
        <v>7.5198699999999993E-2</v>
      </c>
      <c r="BP10" s="238">
        <v>8.3618600000000001E-2</v>
      </c>
      <c r="BQ10" s="238">
        <v>1.0370790000000001</v>
      </c>
      <c r="BR10" s="238">
        <v>1.543811</v>
      </c>
      <c r="BS10" s="238">
        <v>1.0604169999999999</v>
      </c>
      <c r="BT10" s="238">
        <v>3.08223E-2</v>
      </c>
      <c r="BU10" s="238">
        <v>4.2551400000000003E-2</v>
      </c>
      <c r="BV10" s="238">
        <v>6.3791399999999998E-2</v>
      </c>
    </row>
    <row r="11" spans="1:74" ht="11.15" customHeight="1" x14ac:dyDescent="0.25">
      <c r="A11" s="75" t="s">
        <v>198</v>
      </c>
      <c r="B11" s="156" t="s">
        <v>430</v>
      </c>
      <c r="C11" s="54">
        <v>0.624726</v>
      </c>
      <c r="D11" s="54">
        <v>0.35844100000000001</v>
      </c>
      <c r="E11" s="54">
        <v>0.70563200000000004</v>
      </c>
      <c r="F11" s="54">
        <v>0.53663499999999997</v>
      </c>
      <c r="G11" s="54">
        <v>0.40755599999999997</v>
      </c>
      <c r="H11" s="54">
        <v>0.65956099999999995</v>
      </c>
      <c r="I11" s="54">
        <v>0.51135399999999998</v>
      </c>
      <c r="J11" s="54">
        <v>0.51892700000000003</v>
      </c>
      <c r="K11" s="54">
        <v>0.65108299999999997</v>
      </c>
      <c r="L11" s="54">
        <v>0.74237799999999998</v>
      </c>
      <c r="M11" s="54">
        <v>0.46596399999999999</v>
      </c>
      <c r="N11" s="54">
        <v>0.51488</v>
      </c>
      <c r="O11" s="54">
        <v>0.53513900000000003</v>
      </c>
      <c r="P11" s="54">
        <v>0.34311999999999998</v>
      </c>
      <c r="Q11" s="54">
        <v>0.46080199999999999</v>
      </c>
      <c r="R11" s="54">
        <v>0.36460300000000001</v>
      </c>
      <c r="S11" s="54">
        <v>0.53523699999999996</v>
      </c>
      <c r="T11" s="54">
        <v>0.22700200000000001</v>
      </c>
      <c r="U11" s="54">
        <v>0.53044999999999998</v>
      </c>
      <c r="V11" s="54">
        <v>0.31382100000000002</v>
      </c>
      <c r="W11" s="54">
        <v>0.50092400000000004</v>
      </c>
      <c r="X11" s="54">
        <v>0.26401799999999997</v>
      </c>
      <c r="Y11" s="54">
        <v>0.63945300000000005</v>
      </c>
      <c r="Z11" s="54">
        <v>0.42280099999999998</v>
      </c>
      <c r="AA11" s="54">
        <v>0.52455799999999997</v>
      </c>
      <c r="AB11" s="54">
        <v>0.30868699999999999</v>
      </c>
      <c r="AC11" s="54">
        <v>0.24052100000000001</v>
      </c>
      <c r="AD11" s="54">
        <v>0.50926800000000005</v>
      </c>
      <c r="AE11" s="54">
        <v>0.51217800000000002</v>
      </c>
      <c r="AF11" s="54">
        <v>0.50891799999999998</v>
      </c>
      <c r="AG11" s="54">
        <v>0.56406699999999999</v>
      </c>
      <c r="AH11" s="54">
        <v>0.36813000000000001</v>
      </c>
      <c r="AI11" s="54">
        <v>0.20172599999999999</v>
      </c>
      <c r="AJ11" s="54">
        <v>0.52549999999999997</v>
      </c>
      <c r="AK11" s="54">
        <v>0.43571599999999999</v>
      </c>
      <c r="AL11" s="54">
        <v>0.689079</v>
      </c>
      <c r="AM11" s="54">
        <v>0.50270199999999998</v>
      </c>
      <c r="AN11" s="54">
        <v>0.28925400000000001</v>
      </c>
      <c r="AO11" s="54">
        <v>0.52970899999999999</v>
      </c>
      <c r="AP11" s="54">
        <v>0.68416500000000002</v>
      </c>
      <c r="AQ11" s="54">
        <v>0.32450899999999999</v>
      </c>
      <c r="AR11" s="54">
        <v>0.62746999999999997</v>
      </c>
      <c r="AS11" s="54">
        <v>0.65998699999999999</v>
      </c>
      <c r="AT11" s="54">
        <v>0.77902899999999997</v>
      </c>
      <c r="AU11" s="54">
        <v>0.53134199999999998</v>
      </c>
      <c r="AV11" s="54">
        <v>0.40368100000000001</v>
      </c>
      <c r="AW11" s="54">
        <v>0.68949099999999997</v>
      </c>
      <c r="AX11" s="54">
        <v>0.292128</v>
      </c>
      <c r="AY11" s="54">
        <v>0.47901500000000002</v>
      </c>
      <c r="AZ11" s="54">
        <v>0.26041500000000001</v>
      </c>
      <c r="BA11" s="54">
        <v>0.28083599999999997</v>
      </c>
      <c r="BB11" s="54">
        <v>0.42641400000000002</v>
      </c>
      <c r="BC11" s="54">
        <v>0.305446</v>
      </c>
      <c r="BD11" s="54">
        <v>0.282364</v>
      </c>
      <c r="BE11" s="54">
        <v>0.32570700000000002</v>
      </c>
      <c r="BF11" s="54">
        <v>0.35473300000000002</v>
      </c>
      <c r="BG11" s="54">
        <v>0.38313249999999999</v>
      </c>
      <c r="BH11" s="54">
        <v>0.3464467</v>
      </c>
      <c r="BI11" s="238">
        <v>0.31335180000000001</v>
      </c>
      <c r="BJ11" s="238">
        <v>0.43662099999999998</v>
      </c>
      <c r="BK11" s="238">
        <v>0.23697260000000001</v>
      </c>
      <c r="BL11" s="238">
        <v>0.17363339999999999</v>
      </c>
      <c r="BM11" s="238">
        <v>0.3476263</v>
      </c>
      <c r="BN11" s="238">
        <v>0.27478649999999999</v>
      </c>
      <c r="BO11" s="238">
        <v>0.26072830000000002</v>
      </c>
      <c r="BP11" s="238">
        <v>0.30978879999999998</v>
      </c>
      <c r="BQ11" s="238">
        <v>0.43360720000000003</v>
      </c>
      <c r="BR11" s="238">
        <v>0.35074490000000003</v>
      </c>
      <c r="BS11" s="238">
        <v>0.33057039999999999</v>
      </c>
      <c r="BT11" s="238">
        <v>0.25016260000000001</v>
      </c>
      <c r="BU11" s="238">
        <v>0.19770080000000001</v>
      </c>
      <c r="BV11" s="238">
        <v>0.31097989999999998</v>
      </c>
    </row>
    <row r="12" spans="1:74" ht="11.15" customHeight="1" x14ac:dyDescent="0.25">
      <c r="A12" s="75" t="s">
        <v>199</v>
      </c>
      <c r="B12" s="156" t="s">
        <v>431</v>
      </c>
      <c r="C12" s="54">
        <v>9.3290760000000006</v>
      </c>
      <c r="D12" s="54">
        <v>6.7517180000000003</v>
      </c>
      <c r="E12" s="54">
        <v>9.1321779999999997</v>
      </c>
      <c r="F12" s="54">
        <v>8.6418210000000002</v>
      </c>
      <c r="G12" s="54">
        <v>8.9791939999999997</v>
      </c>
      <c r="H12" s="54">
        <v>8.3080350000000003</v>
      </c>
      <c r="I12" s="54">
        <v>6.4689649999999999</v>
      </c>
      <c r="J12" s="54">
        <v>7.7487029999999999</v>
      </c>
      <c r="K12" s="54">
        <v>7.7418779999999998</v>
      </c>
      <c r="L12" s="54">
        <v>6.5899979999999996</v>
      </c>
      <c r="M12" s="54">
        <v>7.5822450000000003</v>
      </c>
      <c r="N12" s="54">
        <v>6.4908400000000004</v>
      </c>
      <c r="O12" s="54">
        <v>6.2296100000000001</v>
      </c>
      <c r="P12" s="54">
        <v>6.6107259999999997</v>
      </c>
      <c r="Q12" s="54">
        <v>7.0703379999999996</v>
      </c>
      <c r="R12" s="54">
        <v>5.5508839999999999</v>
      </c>
      <c r="S12" s="54">
        <v>4.7142030000000004</v>
      </c>
      <c r="T12" s="54">
        <v>4.5827669999999996</v>
      </c>
      <c r="U12" s="54">
        <v>5.3444370000000001</v>
      </c>
      <c r="V12" s="54">
        <v>4.5449780000000004</v>
      </c>
      <c r="W12" s="54">
        <v>5.3705109999999996</v>
      </c>
      <c r="X12" s="54">
        <v>4.9211010000000002</v>
      </c>
      <c r="Y12" s="54">
        <v>7.0341100000000001</v>
      </c>
      <c r="Z12" s="54">
        <v>7.092905</v>
      </c>
      <c r="AA12" s="54">
        <v>6.0210619999999997</v>
      </c>
      <c r="AB12" s="54">
        <v>6.9903919999999999</v>
      </c>
      <c r="AC12" s="54">
        <v>7.728281</v>
      </c>
      <c r="AD12" s="54">
        <v>6.8433159999999997</v>
      </c>
      <c r="AE12" s="54">
        <v>7.4818040000000003</v>
      </c>
      <c r="AF12" s="54">
        <v>7.6923570000000003</v>
      </c>
      <c r="AG12" s="54">
        <v>6.4459609999999996</v>
      </c>
      <c r="AH12" s="54">
        <v>7.3532570000000002</v>
      </c>
      <c r="AI12" s="54">
        <v>6.7955589999999999</v>
      </c>
      <c r="AJ12" s="54">
        <v>7.5163229999999999</v>
      </c>
      <c r="AK12" s="54">
        <v>6.8342349999999996</v>
      </c>
      <c r="AL12" s="54">
        <v>7.4128109999999996</v>
      </c>
      <c r="AM12" s="54">
        <v>5.5184069999999998</v>
      </c>
      <c r="AN12" s="54">
        <v>7.3052520000000003</v>
      </c>
      <c r="AO12" s="54">
        <v>7.5775410000000001</v>
      </c>
      <c r="AP12" s="54">
        <v>7.8026580000000001</v>
      </c>
      <c r="AQ12" s="54">
        <v>7.5378069999999999</v>
      </c>
      <c r="AR12" s="54">
        <v>8.0921520000000005</v>
      </c>
      <c r="AS12" s="54">
        <v>6.2888330000000003</v>
      </c>
      <c r="AT12" s="54">
        <v>7.5453039999999998</v>
      </c>
      <c r="AU12" s="54">
        <v>7.2803190000000004</v>
      </c>
      <c r="AV12" s="54">
        <v>6.7815200000000004</v>
      </c>
      <c r="AW12" s="54">
        <v>7.2859179999999997</v>
      </c>
      <c r="AX12" s="54">
        <v>6.9400250000000003</v>
      </c>
      <c r="AY12" s="54">
        <v>7.1399860000000004</v>
      </c>
      <c r="AZ12" s="54">
        <v>7.9952889999999996</v>
      </c>
      <c r="BA12" s="54">
        <v>9.4845790000000001</v>
      </c>
      <c r="BB12" s="54">
        <v>7.4083969999999999</v>
      </c>
      <c r="BC12" s="54">
        <v>8.6921239999999997</v>
      </c>
      <c r="BD12" s="54">
        <v>8.0031580000000009</v>
      </c>
      <c r="BE12" s="54">
        <v>7.1412979999999999</v>
      </c>
      <c r="BF12" s="54">
        <v>8.9990520000000007</v>
      </c>
      <c r="BG12" s="54">
        <v>8.3288440000000001</v>
      </c>
      <c r="BH12" s="54">
        <v>8.1650139999999993</v>
      </c>
      <c r="BI12" s="238">
        <v>7.8642839999999996</v>
      </c>
      <c r="BJ12" s="238">
        <v>8.2221209999999996</v>
      </c>
      <c r="BK12" s="238">
        <v>7.6012579999999996</v>
      </c>
      <c r="BL12" s="238">
        <v>7.2693390000000004</v>
      </c>
      <c r="BM12" s="238">
        <v>8.2693980000000007</v>
      </c>
      <c r="BN12" s="238">
        <v>7.6573209999999996</v>
      </c>
      <c r="BO12" s="238">
        <v>7.5425930000000001</v>
      </c>
      <c r="BP12" s="238">
        <v>7.9760080000000002</v>
      </c>
      <c r="BQ12" s="238">
        <v>7.1624790000000003</v>
      </c>
      <c r="BR12" s="238">
        <v>7.8440459999999996</v>
      </c>
      <c r="BS12" s="238">
        <v>7.6688239999999999</v>
      </c>
      <c r="BT12" s="238">
        <v>7.9962</v>
      </c>
      <c r="BU12" s="238">
        <v>8.0266389999999994</v>
      </c>
      <c r="BV12" s="238">
        <v>8.6629950000000004</v>
      </c>
    </row>
    <row r="13" spans="1:74" ht="11.15" customHeight="1" x14ac:dyDescent="0.25">
      <c r="A13" s="75" t="s">
        <v>200</v>
      </c>
      <c r="B13" s="156" t="s">
        <v>659</v>
      </c>
      <c r="C13" s="54">
        <v>4.5034739999999998</v>
      </c>
      <c r="D13" s="54">
        <v>3.5204390000000001</v>
      </c>
      <c r="E13" s="54">
        <v>5.0115080000000001</v>
      </c>
      <c r="F13" s="54">
        <v>4.7788149999999998</v>
      </c>
      <c r="G13" s="54">
        <v>4.9372870000000004</v>
      </c>
      <c r="H13" s="54">
        <v>5.1428070000000004</v>
      </c>
      <c r="I13" s="54">
        <v>3.4483000000000001</v>
      </c>
      <c r="J13" s="54">
        <v>4.7946939999999998</v>
      </c>
      <c r="K13" s="54">
        <v>4.7127949999999998</v>
      </c>
      <c r="L13" s="54">
        <v>3.5170940000000002</v>
      </c>
      <c r="M13" s="54">
        <v>4.3623700000000003</v>
      </c>
      <c r="N13" s="54">
        <v>4.1859770000000003</v>
      </c>
      <c r="O13" s="54">
        <v>3.820446</v>
      </c>
      <c r="P13" s="54">
        <v>3.4008780000000001</v>
      </c>
      <c r="Q13" s="54">
        <v>4.3002729999999998</v>
      </c>
      <c r="R13" s="54">
        <v>3.5172479999999999</v>
      </c>
      <c r="S13" s="54">
        <v>2.9792930000000002</v>
      </c>
      <c r="T13" s="54">
        <v>2.5756830000000002</v>
      </c>
      <c r="U13" s="54">
        <v>3.7372540000000001</v>
      </c>
      <c r="V13" s="54">
        <v>2.912677</v>
      </c>
      <c r="W13" s="54">
        <v>3.5432619999999999</v>
      </c>
      <c r="X13" s="54">
        <v>3.2923019999999998</v>
      </c>
      <c r="Y13" s="54">
        <v>3.830168</v>
      </c>
      <c r="Z13" s="54">
        <v>4.1003610000000004</v>
      </c>
      <c r="AA13" s="54">
        <v>3.4030819999999999</v>
      </c>
      <c r="AB13" s="54">
        <v>3.5630090000000001</v>
      </c>
      <c r="AC13" s="54">
        <v>3.3368250000000002</v>
      </c>
      <c r="AD13" s="54">
        <v>3.713679</v>
      </c>
      <c r="AE13" s="54">
        <v>3.722153</v>
      </c>
      <c r="AF13" s="54">
        <v>4.2473400000000003</v>
      </c>
      <c r="AG13" s="54">
        <v>3.3303739999999999</v>
      </c>
      <c r="AH13" s="54">
        <v>4.0544070000000003</v>
      </c>
      <c r="AI13" s="54">
        <v>3.9137189999999999</v>
      </c>
      <c r="AJ13" s="54">
        <v>4.3430429999999998</v>
      </c>
      <c r="AK13" s="54">
        <v>3.2910840000000001</v>
      </c>
      <c r="AL13" s="54">
        <v>4.0515299999999996</v>
      </c>
      <c r="AM13" s="54">
        <v>2.8675670000000002</v>
      </c>
      <c r="AN13" s="54">
        <v>3.9834839999999998</v>
      </c>
      <c r="AO13" s="54">
        <v>3.6464560000000001</v>
      </c>
      <c r="AP13" s="54">
        <v>3.9406050000000001</v>
      </c>
      <c r="AQ13" s="54">
        <v>4.4709810000000001</v>
      </c>
      <c r="AR13" s="54">
        <v>4.6886659999999996</v>
      </c>
      <c r="AS13" s="54">
        <v>3.8087960000000001</v>
      </c>
      <c r="AT13" s="54">
        <v>3.507873</v>
      </c>
      <c r="AU13" s="54">
        <v>4.1654010000000001</v>
      </c>
      <c r="AV13" s="54">
        <v>3.9011010000000002</v>
      </c>
      <c r="AW13" s="54">
        <v>3.9591319999999999</v>
      </c>
      <c r="AX13" s="54">
        <v>3.5378409999999998</v>
      </c>
      <c r="AY13" s="54">
        <v>4.0488670000000004</v>
      </c>
      <c r="AZ13" s="54">
        <v>4.1262049999999997</v>
      </c>
      <c r="BA13" s="54">
        <v>4.2566980000000001</v>
      </c>
      <c r="BB13" s="54">
        <v>3.9694769999999999</v>
      </c>
      <c r="BC13" s="54">
        <v>4.6896500000000003</v>
      </c>
      <c r="BD13" s="54">
        <v>3.923327</v>
      </c>
      <c r="BE13" s="54">
        <v>4.0900930000000004</v>
      </c>
      <c r="BF13" s="54">
        <v>5.1325770000000004</v>
      </c>
      <c r="BG13" s="54">
        <v>4.663869</v>
      </c>
      <c r="BH13" s="54">
        <v>4.5334310000000002</v>
      </c>
      <c r="BI13" s="238">
        <v>4.1930820000000004</v>
      </c>
      <c r="BJ13" s="238">
        <v>4.3757520000000003</v>
      </c>
      <c r="BK13" s="238">
        <v>4.1295039999999998</v>
      </c>
      <c r="BL13" s="238">
        <v>3.9903870000000001</v>
      </c>
      <c r="BM13" s="238">
        <v>4.6403840000000001</v>
      </c>
      <c r="BN13" s="238">
        <v>4.4746819999999996</v>
      </c>
      <c r="BO13" s="238">
        <v>4.4711650000000001</v>
      </c>
      <c r="BP13" s="238">
        <v>4.5189310000000003</v>
      </c>
      <c r="BQ13" s="238">
        <v>3.9418319999999998</v>
      </c>
      <c r="BR13" s="238">
        <v>4.4157209999999996</v>
      </c>
      <c r="BS13" s="238">
        <v>4.2250969999999999</v>
      </c>
      <c r="BT13" s="238">
        <v>4.4067449999999999</v>
      </c>
      <c r="BU13" s="238">
        <v>4.2562860000000002</v>
      </c>
      <c r="BV13" s="238">
        <v>4.5533359999999998</v>
      </c>
    </row>
    <row r="14" spans="1:74" ht="11.15" customHeight="1" x14ac:dyDescent="0.25">
      <c r="A14" s="75" t="s">
        <v>201</v>
      </c>
      <c r="B14" s="156" t="s">
        <v>660</v>
      </c>
      <c r="C14" s="54">
        <v>4.8256019999999999</v>
      </c>
      <c r="D14" s="54">
        <v>3.2312789999999998</v>
      </c>
      <c r="E14" s="54">
        <v>4.1206699999999996</v>
      </c>
      <c r="F14" s="54">
        <v>3.8630059999999999</v>
      </c>
      <c r="G14" s="54">
        <v>4.0419070000000001</v>
      </c>
      <c r="H14" s="54">
        <v>3.1652279999999999</v>
      </c>
      <c r="I14" s="54">
        <v>3.0206650000000002</v>
      </c>
      <c r="J14" s="54">
        <v>2.9540090000000001</v>
      </c>
      <c r="K14" s="54">
        <v>3.029083</v>
      </c>
      <c r="L14" s="54">
        <v>3.0729039999999999</v>
      </c>
      <c r="M14" s="54">
        <v>3.219875</v>
      </c>
      <c r="N14" s="54">
        <v>2.3048630000000001</v>
      </c>
      <c r="O14" s="54">
        <v>2.4091640000000001</v>
      </c>
      <c r="P14" s="54">
        <v>3.209848</v>
      </c>
      <c r="Q14" s="54">
        <v>2.7700650000000002</v>
      </c>
      <c r="R14" s="54">
        <v>2.033636</v>
      </c>
      <c r="S14" s="54">
        <v>1.73491</v>
      </c>
      <c r="T14" s="54">
        <v>2.0070839999999999</v>
      </c>
      <c r="U14" s="54">
        <v>1.607183</v>
      </c>
      <c r="V14" s="54">
        <v>1.632301</v>
      </c>
      <c r="W14" s="54">
        <v>1.8272489999999999</v>
      </c>
      <c r="X14" s="54">
        <v>1.6287990000000001</v>
      </c>
      <c r="Y14" s="54">
        <v>3.2039420000000001</v>
      </c>
      <c r="Z14" s="54">
        <v>2.9925440000000001</v>
      </c>
      <c r="AA14" s="54">
        <v>2.6179800000000002</v>
      </c>
      <c r="AB14" s="54">
        <v>3.4273829999999998</v>
      </c>
      <c r="AC14" s="54">
        <v>4.3914559999999998</v>
      </c>
      <c r="AD14" s="54">
        <v>3.1296369999999998</v>
      </c>
      <c r="AE14" s="54">
        <v>3.7596509999999999</v>
      </c>
      <c r="AF14" s="54">
        <v>3.445017</v>
      </c>
      <c r="AG14" s="54">
        <v>3.1155870000000001</v>
      </c>
      <c r="AH14" s="54">
        <v>3.2988499999999998</v>
      </c>
      <c r="AI14" s="54">
        <v>2.88184</v>
      </c>
      <c r="AJ14" s="54">
        <v>3.1732800000000001</v>
      </c>
      <c r="AK14" s="54">
        <v>3.5431509999999999</v>
      </c>
      <c r="AL14" s="54">
        <v>3.361281</v>
      </c>
      <c r="AM14" s="54">
        <v>2.6508400000000001</v>
      </c>
      <c r="AN14" s="54">
        <v>3.3217680000000001</v>
      </c>
      <c r="AO14" s="54">
        <v>3.9310849999999999</v>
      </c>
      <c r="AP14" s="54">
        <v>3.862053</v>
      </c>
      <c r="AQ14" s="54">
        <v>3.0668259999999998</v>
      </c>
      <c r="AR14" s="54">
        <v>3.403486</v>
      </c>
      <c r="AS14" s="54">
        <v>2.4800369999999998</v>
      </c>
      <c r="AT14" s="54">
        <v>4.0374309999999998</v>
      </c>
      <c r="AU14" s="54">
        <v>3.1149179999999999</v>
      </c>
      <c r="AV14" s="54">
        <v>2.8804189999999998</v>
      </c>
      <c r="AW14" s="54">
        <v>3.3267859999999998</v>
      </c>
      <c r="AX14" s="54">
        <v>3.4021840000000001</v>
      </c>
      <c r="AY14" s="54">
        <v>3.091119</v>
      </c>
      <c r="AZ14" s="54">
        <v>3.869084</v>
      </c>
      <c r="BA14" s="54">
        <v>5.227881</v>
      </c>
      <c r="BB14" s="54">
        <v>3.43892</v>
      </c>
      <c r="BC14" s="54">
        <v>4.0024740000000003</v>
      </c>
      <c r="BD14" s="54">
        <v>4.0798310000000004</v>
      </c>
      <c r="BE14" s="54">
        <v>3.0512049999999999</v>
      </c>
      <c r="BF14" s="54">
        <v>3.8664749999999999</v>
      </c>
      <c r="BG14" s="54">
        <v>3.6649759999999998</v>
      </c>
      <c r="BH14" s="54">
        <v>3.6315819999999999</v>
      </c>
      <c r="BI14" s="238">
        <v>3.6712020000000001</v>
      </c>
      <c r="BJ14" s="238">
        <v>3.8463699999999998</v>
      </c>
      <c r="BK14" s="238">
        <v>3.4717539999999998</v>
      </c>
      <c r="BL14" s="238">
        <v>3.2789519999999999</v>
      </c>
      <c r="BM14" s="238">
        <v>3.6290140000000002</v>
      </c>
      <c r="BN14" s="238">
        <v>3.182639</v>
      </c>
      <c r="BO14" s="238">
        <v>3.0714290000000002</v>
      </c>
      <c r="BP14" s="238">
        <v>3.457077</v>
      </c>
      <c r="BQ14" s="238">
        <v>3.2206480000000002</v>
      </c>
      <c r="BR14" s="238">
        <v>3.4283250000000001</v>
      </c>
      <c r="BS14" s="238">
        <v>3.443727</v>
      </c>
      <c r="BT14" s="238">
        <v>3.5894560000000002</v>
      </c>
      <c r="BU14" s="238">
        <v>3.7703530000000001</v>
      </c>
      <c r="BV14" s="238">
        <v>4.1096589999999997</v>
      </c>
    </row>
    <row r="15" spans="1:74" ht="11.15" customHeight="1" x14ac:dyDescent="0.25">
      <c r="A15" s="75" t="s">
        <v>202</v>
      </c>
      <c r="B15" s="156" t="s">
        <v>408</v>
      </c>
      <c r="C15" s="54">
        <v>57.432340000000003</v>
      </c>
      <c r="D15" s="54">
        <v>49.761395999999998</v>
      </c>
      <c r="E15" s="54">
        <v>46.631176060000001</v>
      </c>
      <c r="F15" s="54">
        <v>54.501564549999998</v>
      </c>
      <c r="G15" s="54">
        <v>51.783192579999998</v>
      </c>
      <c r="H15" s="54">
        <v>48.80188845</v>
      </c>
      <c r="I15" s="54">
        <v>52.400184260000003</v>
      </c>
      <c r="J15" s="54">
        <v>55.364193999999998</v>
      </c>
      <c r="K15" s="54">
        <v>50.233271479999999</v>
      </c>
      <c r="L15" s="54">
        <v>49.857135749999998</v>
      </c>
      <c r="M15" s="54">
        <v>46.24244478</v>
      </c>
      <c r="N15" s="54">
        <v>46.604961090000003</v>
      </c>
      <c r="O15" s="54">
        <v>49.910502000000001</v>
      </c>
      <c r="P15" s="54">
        <v>40.736601999999998</v>
      </c>
      <c r="Q15" s="54">
        <v>40.470495999999997</v>
      </c>
      <c r="R15" s="54">
        <v>33.821423000000003</v>
      </c>
      <c r="S15" s="54">
        <v>32.729878999999997</v>
      </c>
      <c r="T15" s="54">
        <v>37.264569999999999</v>
      </c>
      <c r="U15" s="54">
        <v>40.197212999999998</v>
      </c>
      <c r="V15" s="54">
        <v>43.869736000000003</v>
      </c>
      <c r="W15" s="54">
        <v>41.872881</v>
      </c>
      <c r="X15" s="54">
        <v>40.842686</v>
      </c>
      <c r="Y15" s="54">
        <v>38.823884</v>
      </c>
      <c r="Z15" s="54">
        <v>38.645282000000002</v>
      </c>
      <c r="AA15" s="54">
        <v>44.834226999999998</v>
      </c>
      <c r="AB15" s="54">
        <v>33.258620000000001</v>
      </c>
      <c r="AC15" s="54">
        <v>43.382702999999999</v>
      </c>
      <c r="AD15" s="54">
        <v>39.057259000000002</v>
      </c>
      <c r="AE15" s="54">
        <v>41.725879999999997</v>
      </c>
      <c r="AF15" s="54">
        <v>41.671984000000002</v>
      </c>
      <c r="AG15" s="54">
        <v>43.531866000000001</v>
      </c>
      <c r="AH15" s="54">
        <v>44.488149</v>
      </c>
      <c r="AI15" s="54">
        <v>44.109177000000003</v>
      </c>
      <c r="AJ15" s="54">
        <v>41.979044999999999</v>
      </c>
      <c r="AK15" s="54">
        <v>42.431350999999999</v>
      </c>
      <c r="AL15" s="54">
        <v>41.861007000000001</v>
      </c>
      <c r="AM15" s="54">
        <v>44.770859405000003</v>
      </c>
      <c r="AN15" s="54">
        <v>40.612681930999997</v>
      </c>
      <c r="AO15" s="54">
        <v>44.186177135999998</v>
      </c>
      <c r="AP15" s="54">
        <v>39.142166848999999</v>
      </c>
      <c r="AQ15" s="54">
        <v>41.940601385999997</v>
      </c>
      <c r="AR15" s="54">
        <v>40.807995458000001</v>
      </c>
      <c r="AS15" s="54">
        <v>43.830239470999999</v>
      </c>
      <c r="AT15" s="54">
        <v>46.959673113999997</v>
      </c>
      <c r="AU15" s="54">
        <v>44.694697368</v>
      </c>
      <c r="AV15" s="54">
        <v>44.552995379000002</v>
      </c>
      <c r="AW15" s="54">
        <v>41.973961062000001</v>
      </c>
      <c r="AX15" s="54">
        <v>39.233964440999998</v>
      </c>
      <c r="AY15" s="54">
        <v>43.723000999999996</v>
      </c>
      <c r="AZ15" s="54">
        <v>36.970728999999999</v>
      </c>
      <c r="BA15" s="54">
        <v>42.842931999999998</v>
      </c>
      <c r="BB15" s="54">
        <v>40.084527999999999</v>
      </c>
      <c r="BC15" s="54">
        <v>39.932799000000003</v>
      </c>
      <c r="BD15" s="54">
        <v>39.528948</v>
      </c>
      <c r="BE15" s="54">
        <v>43.290014999999997</v>
      </c>
      <c r="BF15" s="54">
        <v>45.325626999999997</v>
      </c>
      <c r="BG15" s="54">
        <v>43.280515000000001</v>
      </c>
      <c r="BH15" s="54">
        <v>42.472364370000001</v>
      </c>
      <c r="BI15" s="238">
        <v>39.575180000000003</v>
      </c>
      <c r="BJ15" s="238">
        <v>37.373519999999999</v>
      </c>
      <c r="BK15" s="238">
        <v>38.210439999999998</v>
      </c>
      <c r="BL15" s="238">
        <v>30.76633</v>
      </c>
      <c r="BM15" s="238">
        <v>35.595669999999998</v>
      </c>
      <c r="BN15" s="238">
        <v>30.200859999999999</v>
      </c>
      <c r="BO15" s="238">
        <v>30.77234</v>
      </c>
      <c r="BP15" s="238">
        <v>29.809930000000001</v>
      </c>
      <c r="BQ15" s="238">
        <v>33.405740000000002</v>
      </c>
      <c r="BR15" s="238">
        <v>38.122570000000003</v>
      </c>
      <c r="BS15" s="238">
        <v>33.470089999999999</v>
      </c>
      <c r="BT15" s="238">
        <v>32.837969999999999</v>
      </c>
      <c r="BU15" s="238">
        <v>30.403690000000001</v>
      </c>
      <c r="BV15" s="238">
        <v>28.94725</v>
      </c>
    </row>
    <row r="16" spans="1:74" ht="11.15" customHeight="1" x14ac:dyDescent="0.25">
      <c r="A16" s="72"/>
      <c r="B16" s="76"/>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77"/>
      <c r="BJ16" s="277"/>
      <c r="BK16" s="277"/>
      <c r="BL16" s="277"/>
      <c r="BM16" s="277"/>
      <c r="BN16" s="277"/>
      <c r="BO16" s="277"/>
      <c r="BP16" s="277"/>
      <c r="BQ16" s="277"/>
      <c r="BR16" s="277"/>
      <c r="BS16" s="277"/>
      <c r="BT16" s="277"/>
      <c r="BU16" s="277"/>
      <c r="BV16" s="277"/>
    </row>
    <row r="17" spans="1:74" ht="11.15" customHeight="1" x14ac:dyDescent="0.25">
      <c r="A17" s="77" t="s">
        <v>203</v>
      </c>
      <c r="B17" s="156" t="s">
        <v>432</v>
      </c>
      <c r="C17" s="54">
        <v>3.732723</v>
      </c>
      <c r="D17" s="54">
        <v>0.59203600000000001</v>
      </c>
      <c r="E17" s="54">
        <v>1.7898780000000001</v>
      </c>
      <c r="F17" s="54">
        <v>-11.281834999999999</v>
      </c>
      <c r="G17" s="54">
        <v>-7.7695429999999996</v>
      </c>
      <c r="H17" s="54">
        <v>-1.316276</v>
      </c>
      <c r="I17" s="54">
        <v>6.0866530000000001</v>
      </c>
      <c r="J17" s="54">
        <v>0.26638200000000001</v>
      </c>
      <c r="K17" s="54">
        <v>-0.47376400000000002</v>
      </c>
      <c r="L17" s="54">
        <v>-7.9429629999999998</v>
      </c>
      <c r="M17" s="54">
        <v>-3.7823419999999999</v>
      </c>
      <c r="N17" s="54">
        <v>-5.7363010000000001</v>
      </c>
      <c r="O17" s="54">
        <v>-5.8793449999999998</v>
      </c>
      <c r="P17" s="54">
        <v>-4.8249409999999999</v>
      </c>
      <c r="Q17" s="54">
        <v>-5.7693770000000004</v>
      </c>
      <c r="R17" s="54">
        <v>-6.4580840000000004</v>
      </c>
      <c r="S17" s="54">
        <v>-2.1399110000000001</v>
      </c>
      <c r="T17" s="54">
        <v>3.822899</v>
      </c>
      <c r="U17" s="54">
        <v>12.832458000000001</v>
      </c>
      <c r="V17" s="54">
        <v>8.8646329999999995</v>
      </c>
      <c r="W17" s="54">
        <v>0.47391499999999998</v>
      </c>
      <c r="X17" s="54">
        <v>-4.0347559999999998</v>
      </c>
      <c r="Y17" s="54">
        <v>-2.3427920000000002</v>
      </c>
      <c r="Z17" s="54">
        <v>3.2129750000000001</v>
      </c>
      <c r="AA17" s="54">
        <v>7.8720720000000002</v>
      </c>
      <c r="AB17" s="54">
        <v>16.153297999999999</v>
      </c>
      <c r="AC17" s="54">
        <v>-1.769218</v>
      </c>
      <c r="AD17" s="54">
        <v>-6.0166510000000004</v>
      </c>
      <c r="AE17" s="54">
        <v>-2.5520689999999999</v>
      </c>
      <c r="AF17" s="54">
        <v>9.1283060000000003</v>
      </c>
      <c r="AG17" s="54">
        <v>13.722966</v>
      </c>
      <c r="AH17" s="54">
        <v>13.231578000000001</v>
      </c>
      <c r="AI17" s="54">
        <v>4.3048999999999999</v>
      </c>
      <c r="AJ17" s="54">
        <v>-4.346152</v>
      </c>
      <c r="AK17" s="54">
        <v>-7.2549250000000001</v>
      </c>
      <c r="AL17" s="54">
        <v>-2.6349610000000001</v>
      </c>
      <c r="AM17" s="54">
        <v>7.4457339999999999</v>
      </c>
      <c r="AN17" s="54">
        <v>3.609515</v>
      </c>
      <c r="AO17" s="54">
        <v>-5.0064919999999997</v>
      </c>
      <c r="AP17" s="54">
        <v>-4.6037129999999999</v>
      </c>
      <c r="AQ17" s="54">
        <v>-1.946339</v>
      </c>
      <c r="AR17" s="54">
        <v>5.8228470000000003</v>
      </c>
      <c r="AS17" s="54">
        <v>7.6266590000000001</v>
      </c>
      <c r="AT17" s="54">
        <v>3.532114</v>
      </c>
      <c r="AU17" s="54">
        <v>-3.8541829999999999</v>
      </c>
      <c r="AV17" s="54">
        <v>-7.9645820000000001</v>
      </c>
      <c r="AW17" s="54">
        <v>-5.8371890000000004</v>
      </c>
      <c r="AX17" s="54">
        <v>4.365507</v>
      </c>
      <c r="AY17" s="54">
        <v>-3.6347529999999999</v>
      </c>
      <c r="AZ17" s="54">
        <v>-7.0854569999999999</v>
      </c>
      <c r="BA17" s="54">
        <v>-9.3975179999999998</v>
      </c>
      <c r="BB17" s="54">
        <v>-9.1461089999999992</v>
      </c>
      <c r="BC17" s="54">
        <v>-8.5727170000000008</v>
      </c>
      <c r="BD17" s="54">
        <v>-1.2831900000000001</v>
      </c>
      <c r="BE17" s="54">
        <v>6.7401526</v>
      </c>
      <c r="BF17" s="54">
        <v>2.9818731000000001</v>
      </c>
      <c r="BG17" s="54">
        <v>-3.8996293999999998</v>
      </c>
      <c r="BH17" s="54">
        <v>-11.5959304</v>
      </c>
      <c r="BI17" s="238">
        <v>-10.41764</v>
      </c>
      <c r="BJ17" s="238">
        <v>-0.57004330000000003</v>
      </c>
      <c r="BK17" s="238">
        <v>2.0117600000000002</v>
      </c>
      <c r="BL17" s="238">
        <v>-0.98646780000000001</v>
      </c>
      <c r="BM17" s="238">
        <v>-8.4755120000000002</v>
      </c>
      <c r="BN17" s="238">
        <v>-9.7831069999999993</v>
      </c>
      <c r="BO17" s="238">
        <v>-5.3625800000000003</v>
      </c>
      <c r="BP17" s="238">
        <v>5.2481400000000002</v>
      </c>
      <c r="BQ17" s="238">
        <v>10.75365</v>
      </c>
      <c r="BR17" s="238">
        <v>6.5684820000000004</v>
      </c>
      <c r="BS17" s="238">
        <v>1.38239</v>
      </c>
      <c r="BT17" s="238">
        <v>-6.1292650000000002</v>
      </c>
      <c r="BU17" s="238">
        <v>-4.5377340000000004</v>
      </c>
      <c r="BV17" s="238">
        <v>5.846705</v>
      </c>
    </row>
    <row r="18" spans="1:74" ht="11.15" customHeight="1" x14ac:dyDescent="0.25">
      <c r="A18" s="77" t="s">
        <v>204</v>
      </c>
      <c r="B18" s="156" t="s">
        <v>130</v>
      </c>
      <c r="C18" s="54">
        <v>0.97551401400000004</v>
      </c>
      <c r="D18" s="54">
        <v>0.82394300799999998</v>
      </c>
      <c r="E18" s="54">
        <v>0.84955599199999998</v>
      </c>
      <c r="F18" s="54">
        <v>0.59790098999999997</v>
      </c>
      <c r="G18" s="54">
        <v>0.64794699600000005</v>
      </c>
      <c r="H18" s="54">
        <v>0.69972599999999996</v>
      </c>
      <c r="I18" s="54">
        <v>0.57353301499999998</v>
      </c>
      <c r="J18" s="54">
        <v>0.59271398600000003</v>
      </c>
      <c r="K18" s="54">
        <v>0.41003699999999998</v>
      </c>
      <c r="L18" s="54">
        <v>0.49827199</v>
      </c>
      <c r="M18" s="54">
        <v>0.61139001000000004</v>
      </c>
      <c r="N18" s="54">
        <v>0.72288698500000004</v>
      </c>
      <c r="O18" s="54">
        <v>0.67877999899999997</v>
      </c>
      <c r="P18" s="54">
        <v>0.66441899999999998</v>
      </c>
      <c r="Q18" s="54">
        <v>0.52651500500000004</v>
      </c>
      <c r="R18" s="54">
        <v>0.51489699</v>
      </c>
      <c r="S18" s="54">
        <v>0.499037008</v>
      </c>
      <c r="T18" s="54">
        <v>0.50978000999999995</v>
      </c>
      <c r="U18" s="54">
        <v>0.63600700499999996</v>
      </c>
      <c r="V18" s="54">
        <v>0.69086200099999995</v>
      </c>
      <c r="W18" s="54">
        <v>0.64686699000000003</v>
      </c>
      <c r="X18" s="54">
        <v>0.76254999700000003</v>
      </c>
      <c r="Y18" s="54">
        <v>0.64502601000000004</v>
      </c>
      <c r="Z18" s="54">
        <v>0.80000999399999995</v>
      </c>
      <c r="AA18" s="54">
        <v>0.741954</v>
      </c>
      <c r="AB18" s="54">
        <v>0.75617399200000002</v>
      </c>
      <c r="AC18" s="54">
        <v>0.69015501499999998</v>
      </c>
      <c r="AD18" s="54">
        <v>0.46792401</v>
      </c>
      <c r="AE18" s="54">
        <v>0.56605299399999998</v>
      </c>
      <c r="AF18" s="54">
        <v>0.65393999999999997</v>
      </c>
      <c r="AG18" s="54">
        <v>0.66698924199999998</v>
      </c>
      <c r="AH18" s="54">
        <v>0.66698924999999998</v>
      </c>
      <c r="AI18" s="54">
        <v>0.66698924999999998</v>
      </c>
      <c r="AJ18" s="54">
        <v>0.66698924999999998</v>
      </c>
      <c r="AK18" s="54">
        <v>0.66698924999999998</v>
      </c>
      <c r="AL18" s="54">
        <v>0.66698924999999998</v>
      </c>
      <c r="AM18" s="54">
        <v>0.58718333332999995</v>
      </c>
      <c r="AN18" s="54">
        <v>0.58718333332999995</v>
      </c>
      <c r="AO18" s="54">
        <v>0.58718333332999995</v>
      </c>
      <c r="AP18" s="54">
        <v>0.58718333332999995</v>
      </c>
      <c r="AQ18" s="54">
        <v>0.58718333332999995</v>
      </c>
      <c r="AR18" s="54">
        <v>0.58718333332999995</v>
      </c>
      <c r="AS18" s="54">
        <v>0.58718333332999995</v>
      </c>
      <c r="AT18" s="54">
        <v>0.58718333332999995</v>
      </c>
      <c r="AU18" s="54">
        <v>0.58718333332999995</v>
      </c>
      <c r="AV18" s="54">
        <v>0.58718333332999995</v>
      </c>
      <c r="AW18" s="54">
        <v>0.58718333332999995</v>
      </c>
      <c r="AX18" s="54">
        <v>0.58718333332999995</v>
      </c>
      <c r="AY18" s="54">
        <v>0.58718333332999995</v>
      </c>
      <c r="AZ18" s="54">
        <v>0.58718333332999995</v>
      </c>
      <c r="BA18" s="54">
        <v>0.58718333332999995</v>
      </c>
      <c r="BB18" s="54">
        <v>0.58718333332999995</v>
      </c>
      <c r="BC18" s="54">
        <v>0.58718333332999995</v>
      </c>
      <c r="BD18" s="54">
        <v>0.58718333332999995</v>
      </c>
      <c r="BE18" s="54">
        <v>0.58718333332999995</v>
      </c>
      <c r="BF18" s="54">
        <v>0.58718333332999995</v>
      </c>
      <c r="BG18" s="54">
        <v>0.58718333332999995</v>
      </c>
      <c r="BH18" s="54">
        <v>0.58718333332999995</v>
      </c>
      <c r="BI18" s="238">
        <v>0.58718329999999996</v>
      </c>
      <c r="BJ18" s="238">
        <v>0.58718329999999996</v>
      </c>
      <c r="BK18" s="238">
        <v>0.39942680000000003</v>
      </c>
      <c r="BL18" s="238">
        <v>0.41369210000000001</v>
      </c>
      <c r="BM18" s="238">
        <v>0.39942680000000003</v>
      </c>
      <c r="BN18" s="238">
        <v>0.39942680000000003</v>
      </c>
      <c r="BO18" s="238">
        <v>0.39942680000000003</v>
      </c>
      <c r="BP18" s="238">
        <v>0.39942680000000003</v>
      </c>
      <c r="BQ18" s="238">
        <v>0.39942680000000003</v>
      </c>
      <c r="BR18" s="238">
        <v>0.39942680000000003</v>
      </c>
      <c r="BS18" s="238">
        <v>0.39942680000000003</v>
      </c>
      <c r="BT18" s="238">
        <v>0.39942680000000003</v>
      </c>
      <c r="BU18" s="238">
        <v>0.39942680000000003</v>
      </c>
      <c r="BV18" s="238">
        <v>0.39942680000000003</v>
      </c>
    </row>
    <row r="19" spans="1:74" ht="11.15" customHeight="1" x14ac:dyDescent="0.25">
      <c r="A19" s="75" t="s">
        <v>205</v>
      </c>
      <c r="B19" s="156" t="s">
        <v>409</v>
      </c>
      <c r="C19" s="54">
        <v>62.140577014000002</v>
      </c>
      <c r="D19" s="54">
        <v>51.177375007999999</v>
      </c>
      <c r="E19" s="54">
        <v>49.270610052000002</v>
      </c>
      <c r="F19" s="54">
        <v>43.817630540000003</v>
      </c>
      <c r="G19" s="54">
        <v>44.661596576000001</v>
      </c>
      <c r="H19" s="54">
        <v>48.185338450000003</v>
      </c>
      <c r="I19" s="54">
        <v>59.060370274999997</v>
      </c>
      <c r="J19" s="54">
        <v>56.223289985999997</v>
      </c>
      <c r="K19" s="54">
        <v>50.169544479999999</v>
      </c>
      <c r="L19" s="54">
        <v>42.412444739999998</v>
      </c>
      <c r="M19" s="54">
        <v>43.071492790000001</v>
      </c>
      <c r="N19" s="54">
        <v>41.591547075000001</v>
      </c>
      <c r="O19" s="54">
        <v>44.709936999</v>
      </c>
      <c r="P19" s="54">
        <v>36.576079999999997</v>
      </c>
      <c r="Q19" s="54">
        <v>35.227634004999999</v>
      </c>
      <c r="R19" s="54">
        <v>27.87823599</v>
      </c>
      <c r="S19" s="54">
        <v>31.089005008000001</v>
      </c>
      <c r="T19" s="54">
        <v>41.597249009999999</v>
      </c>
      <c r="U19" s="54">
        <v>53.665678004999997</v>
      </c>
      <c r="V19" s="54">
        <v>53.425231001</v>
      </c>
      <c r="W19" s="54">
        <v>42.993662989999997</v>
      </c>
      <c r="X19" s="54">
        <v>37.570479997</v>
      </c>
      <c r="Y19" s="54">
        <v>37.126118009999999</v>
      </c>
      <c r="Z19" s="54">
        <v>42.658266994000002</v>
      </c>
      <c r="AA19" s="54">
        <v>53.448253000000001</v>
      </c>
      <c r="AB19" s="54">
        <v>50.168091992000001</v>
      </c>
      <c r="AC19" s="54">
        <v>42.303640014999999</v>
      </c>
      <c r="AD19" s="54">
        <v>33.508532010000003</v>
      </c>
      <c r="AE19" s="54">
        <v>39.739863993999997</v>
      </c>
      <c r="AF19" s="54">
        <v>51.454230000000003</v>
      </c>
      <c r="AG19" s="54">
        <v>57.921821242</v>
      </c>
      <c r="AH19" s="54">
        <v>58.386716249999999</v>
      </c>
      <c r="AI19" s="54">
        <v>49.081066249999999</v>
      </c>
      <c r="AJ19" s="54">
        <v>38.299882250000003</v>
      </c>
      <c r="AK19" s="54">
        <v>35.84341525</v>
      </c>
      <c r="AL19" s="54">
        <v>39.893035249999997</v>
      </c>
      <c r="AM19" s="54">
        <v>52.803776739</v>
      </c>
      <c r="AN19" s="54">
        <v>44.809380263999998</v>
      </c>
      <c r="AO19" s="54">
        <v>39.766868469000002</v>
      </c>
      <c r="AP19" s="54">
        <v>35.125637183000002</v>
      </c>
      <c r="AQ19" s="54">
        <v>40.581445719999998</v>
      </c>
      <c r="AR19" s="54">
        <v>47.218025791999999</v>
      </c>
      <c r="AS19" s="54">
        <v>52.044081804000001</v>
      </c>
      <c r="AT19" s="54">
        <v>51.078970447000003</v>
      </c>
      <c r="AU19" s="54">
        <v>41.427697701</v>
      </c>
      <c r="AV19" s="54">
        <v>37.175596712000001</v>
      </c>
      <c r="AW19" s="54">
        <v>36.723955394999997</v>
      </c>
      <c r="AX19" s="54">
        <v>44.186654773999997</v>
      </c>
      <c r="AY19" s="54">
        <v>40.675431332999999</v>
      </c>
      <c r="AZ19" s="54">
        <v>30.472455332999999</v>
      </c>
      <c r="BA19" s="54">
        <v>34.032597332999998</v>
      </c>
      <c r="BB19" s="54">
        <v>31.525602332999998</v>
      </c>
      <c r="BC19" s="54">
        <v>31.947265333000001</v>
      </c>
      <c r="BD19" s="54">
        <v>38.832941333000001</v>
      </c>
      <c r="BE19" s="54">
        <v>50.617350932999997</v>
      </c>
      <c r="BF19" s="54">
        <v>48.894683432999997</v>
      </c>
      <c r="BG19" s="54">
        <v>39.968068932999998</v>
      </c>
      <c r="BH19" s="54">
        <v>31.463617302999999</v>
      </c>
      <c r="BI19" s="238">
        <v>29.744730000000001</v>
      </c>
      <c r="BJ19" s="238">
        <v>37.390659999999997</v>
      </c>
      <c r="BK19" s="238">
        <v>40.621630000000003</v>
      </c>
      <c r="BL19" s="238">
        <v>30.193560000000002</v>
      </c>
      <c r="BM19" s="238">
        <v>27.519590000000001</v>
      </c>
      <c r="BN19" s="238">
        <v>20.81718</v>
      </c>
      <c r="BO19" s="238">
        <v>25.809190000000001</v>
      </c>
      <c r="BP19" s="238">
        <v>35.457500000000003</v>
      </c>
      <c r="BQ19" s="238">
        <v>44.558819999999997</v>
      </c>
      <c r="BR19" s="238">
        <v>45.090479999999999</v>
      </c>
      <c r="BS19" s="238">
        <v>35.251910000000002</v>
      </c>
      <c r="BT19" s="238">
        <v>27.108129999999999</v>
      </c>
      <c r="BU19" s="238">
        <v>26.26538</v>
      </c>
      <c r="BV19" s="238">
        <v>35.193379999999998</v>
      </c>
    </row>
    <row r="20" spans="1:74" ht="11.15" customHeight="1" x14ac:dyDescent="0.25">
      <c r="A20" s="72"/>
      <c r="B20" s="76"/>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77"/>
      <c r="BJ20" s="277"/>
      <c r="BK20" s="277"/>
      <c r="BL20" s="277"/>
      <c r="BM20" s="277"/>
      <c r="BN20" s="277"/>
      <c r="BO20" s="277"/>
      <c r="BP20" s="277"/>
      <c r="BQ20" s="277"/>
      <c r="BR20" s="277"/>
      <c r="BS20" s="277"/>
      <c r="BT20" s="277"/>
      <c r="BU20" s="277"/>
      <c r="BV20" s="277"/>
    </row>
    <row r="21" spans="1:74" ht="11.15" customHeight="1" x14ac:dyDescent="0.25">
      <c r="A21" s="72"/>
      <c r="B21" s="73" t="s">
        <v>214</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77"/>
      <c r="BJ21" s="277"/>
      <c r="BK21" s="277"/>
      <c r="BL21" s="277"/>
      <c r="BM21" s="277"/>
      <c r="BN21" s="277"/>
      <c r="BO21" s="277"/>
      <c r="BP21" s="277"/>
      <c r="BQ21" s="277"/>
      <c r="BR21" s="277"/>
      <c r="BS21" s="277"/>
      <c r="BT21" s="277"/>
      <c r="BU21" s="277"/>
      <c r="BV21" s="277"/>
    </row>
    <row r="22" spans="1:74" ht="11.15" customHeight="1" x14ac:dyDescent="0.25">
      <c r="A22" s="75" t="s">
        <v>206</v>
      </c>
      <c r="B22" s="156" t="s">
        <v>433</v>
      </c>
      <c r="C22" s="54">
        <v>1.5147090110000001</v>
      </c>
      <c r="D22" s="54">
        <v>1.3926020079999999</v>
      </c>
      <c r="E22" s="54">
        <v>1.555607993</v>
      </c>
      <c r="F22" s="54">
        <v>1.44957</v>
      </c>
      <c r="G22" s="54">
        <v>1.6238929950000001</v>
      </c>
      <c r="H22" s="54">
        <v>1.586433</v>
      </c>
      <c r="I22" s="54">
        <v>1.498201015</v>
      </c>
      <c r="J22" s="54">
        <v>1.4872909990000001</v>
      </c>
      <c r="K22" s="54">
        <v>1.4693970000000001</v>
      </c>
      <c r="L22" s="54">
        <v>1.494130994</v>
      </c>
      <c r="M22" s="54">
        <v>1.3870199999999999</v>
      </c>
      <c r="N22" s="54">
        <v>1.5077000039999999</v>
      </c>
      <c r="O22" s="54">
        <v>1.4345200090000001</v>
      </c>
      <c r="P22" s="54">
        <v>1.4341140029999999</v>
      </c>
      <c r="Q22" s="54">
        <v>1.407579986</v>
      </c>
      <c r="R22" s="54">
        <v>1.1919939900000001</v>
      </c>
      <c r="S22" s="54">
        <v>1.054941997</v>
      </c>
      <c r="T22" s="54">
        <v>1.2080769899999999</v>
      </c>
      <c r="U22" s="54">
        <v>1.0187330050000001</v>
      </c>
      <c r="V22" s="54">
        <v>1.085770009</v>
      </c>
      <c r="W22" s="54">
        <v>1.05784101</v>
      </c>
      <c r="X22" s="54">
        <v>1.1529719949999999</v>
      </c>
      <c r="Y22" s="54">
        <v>1.1674500000000001</v>
      </c>
      <c r="Z22" s="54">
        <v>1.1996030010000001</v>
      </c>
      <c r="AA22" s="54">
        <v>1.4914740150000001</v>
      </c>
      <c r="AB22" s="54">
        <v>1.3505880079999999</v>
      </c>
      <c r="AC22" s="54">
        <v>1.5192010039999999</v>
      </c>
      <c r="AD22" s="54">
        <v>1.4770559999999999</v>
      </c>
      <c r="AE22" s="54">
        <v>1.526556002</v>
      </c>
      <c r="AF22" s="54">
        <v>1.48547199</v>
      </c>
      <c r="AG22" s="54">
        <v>1.4742360000000001</v>
      </c>
      <c r="AH22" s="54">
        <v>1.4823749879999999</v>
      </c>
      <c r="AI22" s="54">
        <v>1.4094699900000001</v>
      </c>
      <c r="AJ22" s="54">
        <v>1.4950440060000001</v>
      </c>
      <c r="AK22" s="54">
        <v>1.437819</v>
      </c>
      <c r="AL22" s="54">
        <v>1.439336014</v>
      </c>
      <c r="AM22" s="54">
        <v>1.432361014</v>
      </c>
      <c r="AN22" s="54">
        <v>1.3087779879999999</v>
      </c>
      <c r="AO22" s="54">
        <v>1.4117230119999999</v>
      </c>
      <c r="AP22" s="54">
        <v>1.3183229999999999</v>
      </c>
      <c r="AQ22" s="54">
        <v>1.349243008</v>
      </c>
      <c r="AR22" s="54">
        <v>1.28117499</v>
      </c>
      <c r="AS22" s="54">
        <v>1.33444801</v>
      </c>
      <c r="AT22" s="54">
        <v>1.33444801</v>
      </c>
      <c r="AU22" s="54">
        <v>1.2634509899999999</v>
      </c>
      <c r="AV22" s="54">
        <v>1.3725299909999999</v>
      </c>
      <c r="AW22" s="54">
        <v>1.2877080000000001</v>
      </c>
      <c r="AX22" s="54">
        <v>1.315065012</v>
      </c>
      <c r="AY22" s="54">
        <v>1.3544059959999999</v>
      </c>
      <c r="AZ22" s="54">
        <v>1.2655879880000001</v>
      </c>
      <c r="BA22" s="54">
        <v>1.4052840019999999</v>
      </c>
      <c r="BB22" s="54">
        <v>1.263009</v>
      </c>
      <c r="BC22" s="54">
        <v>1.302344999</v>
      </c>
      <c r="BD22" s="54">
        <v>1.28675199</v>
      </c>
      <c r="BE22" s="54">
        <v>1.3620253</v>
      </c>
      <c r="BF22" s="54">
        <v>1.3495200000000001</v>
      </c>
      <c r="BG22" s="54">
        <v>1.3442000000000001</v>
      </c>
      <c r="BH22" s="54">
        <v>1.3956090000000001</v>
      </c>
      <c r="BI22" s="238">
        <v>1.3473440000000001</v>
      </c>
      <c r="BJ22" s="238">
        <v>1.418034</v>
      </c>
      <c r="BK22" s="238">
        <v>1.3746959999999999</v>
      </c>
      <c r="BL22" s="238">
        <v>1.342149</v>
      </c>
      <c r="BM22" s="238">
        <v>1.4481139999999999</v>
      </c>
      <c r="BN22" s="238">
        <v>1.3987540000000001</v>
      </c>
      <c r="BO22" s="238">
        <v>1.4331149999999999</v>
      </c>
      <c r="BP22" s="238">
        <v>1.4104989999999999</v>
      </c>
      <c r="BQ22" s="238">
        <v>1.405451</v>
      </c>
      <c r="BR22" s="238">
        <v>1.4548639999999999</v>
      </c>
      <c r="BS22" s="238">
        <v>1.44035</v>
      </c>
      <c r="BT22" s="238">
        <v>1.4880660000000001</v>
      </c>
      <c r="BU22" s="238">
        <v>1.4297359999999999</v>
      </c>
      <c r="BV22" s="238">
        <v>1.497104</v>
      </c>
    </row>
    <row r="23" spans="1:74" ht="11.15" customHeight="1" x14ac:dyDescent="0.25">
      <c r="A23" s="72" t="s">
        <v>207</v>
      </c>
      <c r="B23" s="156" t="s">
        <v>158</v>
      </c>
      <c r="C23" s="54">
        <v>55.967287067000001</v>
      </c>
      <c r="D23" s="54">
        <v>45.124075752000003</v>
      </c>
      <c r="E23" s="54">
        <v>44.098063951999997</v>
      </c>
      <c r="F23" s="54">
        <v>33.429106109999999</v>
      </c>
      <c r="G23" s="54">
        <v>40.044650953999998</v>
      </c>
      <c r="H23" s="54">
        <v>44.296773299999998</v>
      </c>
      <c r="I23" s="54">
        <v>55.931744017</v>
      </c>
      <c r="J23" s="54">
        <v>52.431368259999999</v>
      </c>
      <c r="K23" s="54">
        <v>47.248680299999997</v>
      </c>
      <c r="L23" s="54">
        <v>37.522999136999999</v>
      </c>
      <c r="M23" s="54">
        <v>41.977307279999998</v>
      </c>
      <c r="N23" s="54">
        <v>40.533543770000001</v>
      </c>
      <c r="O23" s="54">
        <v>36.850536194</v>
      </c>
      <c r="P23" s="54">
        <v>32.100228151000003</v>
      </c>
      <c r="Q23" s="54">
        <v>29.024079498999999</v>
      </c>
      <c r="R23" s="54">
        <v>23.657855940000001</v>
      </c>
      <c r="S23" s="54">
        <v>26.819733824</v>
      </c>
      <c r="T23" s="54">
        <v>36.62371899</v>
      </c>
      <c r="U23" s="54">
        <v>49.820584994999997</v>
      </c>
      <c r="V23" s="54">
        <v>50.475072990999998</v>
      </c>
      <c r="W23" s="54">
        <v>38.713113839999998</v>
      </c>
      <c r="X23" s="54">
        <v>33.886113733000002</v>
      </c>
      <c r="Y23" s="54">
        <v>34.317226920000003</v>
      </c>
      <c r="Z23" s="54">
        <v>43.538584043</v>
      </c>
      <c r="AA23" s="54">
        <v>45.195620656999999</v>
      </c>
      <c r="AB23" s="54">
        <v>47.938272144000003</v>
      </c>
      <c r="AC23" s="54">
        <v>34.514421949999999</v>
      </c>
      <c r="AD23" s="54">
        <v>30.055889069999999</v>
      </c>
      <c r="AE23" s="54">
        <v>35.650509794999998</v>
      </c>
      <c r="AF23" s="54">
        <v>48.00179481</v>
      </c>
      <c r="AG23" s="54">
        <v>56.374830799000001</v>
      </c>
      <c r="AH23" s="54">
        <v>56.255825643000001</v>
      </c>
      <c r="AI23" s="54">
        <v>44.390239919999999</v>
      </c>
      <c r="AJ23" s="54">
        <v>35.615498178000003</v>
      </c>
      <c r="AK23" s="54">
        <v>32.84852643</v>
      </c>
      <c r="AL23" s="54">
        <v>34.593115822000001</v>
      </c>
      <c r="AM23" s="54">
        <v>48.80496101</v>
      </c>
      <c r="AN23" s="54">
        <v>40.063278990000001</v>
      </c>
      <c r="AO23" s="54">
        <v>34.498293468999996</v>
      </c>
      <c r="AP23" s="54">
        <v>31.011638153</v>
      </c>
      <c r="AQ23" s="54">
        <v>35.263856296</v>
      </c>
      <c r="AR23" s="54">
        <v>41.816830254999999</v>
      </c>
      <c r="AS23" s="54">
        <v>49.556009754999998</v>
      </c>
      <c r="AT23" s="54">
        <v>48.469140969000001</v>
      </c>
      <c r="AU23" s="54">
        <v>37.409150918000002</v>
      </c>
      <c r="AV23" s="54">
        <v>31.554040031</v>
      </c>
      <c r="AW23" s="54">
        <v>32.503461051000002</v>
      </c>
      <c r="AX23" s="54">
        <v>41.883044519999999</v>
      </c>
      <c r="AY23" s="54">
        <v>35.563384417999998</v>
      </c>
      <c r="AZ23" s="54">
        <v>26.934199846999999</v>
      </c>
      <c r="BA23" s="54">
        <v>28.688946582</v>
      </c>
      <c r="BB23" s="54">
        <v>22.873722999999998</v>
      </c>
      <c r="BC23" s="54">
        <v>25.606514000000001</v>
      </c>
      <c r="BD23" s="54">
        <v>33.494266000000003</v>
      </c>
      <c r="BE23" s="54">
        <v>44.440705295999997</v>
      </c>
      <c r="BF23" s="54">
        <v>43.924865551000003</v>
      </c>
      <c r="BG23" s="54">
        <v>34.177460000000004</v>
      </c>
      <c r="BH23" s="54">
        <v>28.072890000000001</v>
      </c>
      <c r="BI23" s="238">
        <v>26.360499999999998</v>
      </c>
      <c r="BJ23" s="238">
        <v>34.038800000000002</v>
      </c>
      <c r="BK23" s="238">
        <v>37.375950000000003</v>
      </c>
      <c r="BL23" s="238">
        <v>26.745419999999999</v>
      </c>
      <c r="BM23" s="238">
        <v>24.184049999999999</v>
      </c>
      <c r="BN23" s="238">
        <v>17.78847</v>
      </c>
      <c r="BO23" s="238">
        <v>22.784369999999999</v>
      </c>
      <c r="BP23" s="238">
        <v>32.424590000000002</v>
      </c>
      <c r="BQ23" s="238">
        <v>41.577530000000003</v>
      </c>
      <c r="BR23" s="238">
        <v>42.039180000000002</v>
      </c>
      <c r="BS23" s="238">
        <v>32.106619999999999</v>
      </c>
      <c r="BT23" s="238">
        <v>23.760549999999999</v>
      </c>
      <c r="BU23" s="238">
        <v>22.892440000000001</v>
      </c>
      <c r="BV23" s="238">
        <v>31.835840000000001</v>
      </c>
    </row>
    <row r="24" spans="1:74" ht="11.15" customHeight="1" x14ac:dyDescent="0.25">
      <c r="A24" s="75" t="s">
        <v>208</v>
      </c>
      <c r="B24" s="156" t="s">
        <v>180</v>
      </c>
      <c r="C24" s="54">
        <v>2.7167679869999999</v>
      </c>
      <c r="D24" s="54">
        <v>2.6830859999999999</v>
      </c>
      <c r="E24" s="54">
        <v>2.6941730169999998</v>
      </c>
      <c r="F24" s="54">
        <v>2.4035480100000002</v>
      </c>
      <c r="G24" s="54">
        <v>2.391622007</v>
      </c>
      <c r="H24" s="54">
        <v>2.3838240000000002</v>
      </c>
      <c r="I24" s="54">
        <v>2.3720230010000001</v>
      </c>
      <c r="J24" s="54">
        <v>2.392084992</v>
      </c>
      <c r="K24" s="54">
        <v>2.3952110100000001</v>
      </c>
      <c r="L24" s="54">
        <v>2.5005180010000001</v>
      </c>
      <c r="M24" s="54">
        <v>2.5048160099999999</v>
      </c>
      <c r="N24" s="54">
        <v>2.533540999</v>
      </c>
      <c r="O24" s="54">
        <v>2.4862049910000001</v>
      </c>
      <c r="P24" s="54">
        <v>2.4773609890000001</v>
      </c>
      <c r="Q24" s="54">
        <v>2.4111680029999998</v>
      </c>
      <c r="R24" s="54">
        <v>1.9042829999999999</v>
      </c>
      <c r="S24" s="54">
        <v>1.9088259919999999</v>
      </c>
      <c r="T24" s="54">
        <v>1.9661080200000001</v>
      </c>
      <c r="U24" s="54">
        <v>2.0130379789999999</v>
      </c>
      <c r="V24" s="54">
        <v>2.0494960249999998</v>
      </c>
      <c r="W24" s="54">
        <v>2.05676601</v>
      </c>
      <c r="X24" s="54">
        <v>2.3534500020000002</v>
      </c>
      <c r="Y24" s="54">
        <v>2.3891399999999998</v>
      </c>
      <c r="Z24" s="54">
        <v>2.4368160080000001</v>
      </c>
      <c r="AA24" s="54">
        <v>2.3226670020000002</v>
      </c>
      <c r="AB24" s="54">
        <v>2.2318820160000001</v>
      </c>
      <c r="AC24" s="54">
        <v>2.2971609769999999</v>
      </c>
      <c r="AD24" s="54">
        <v>2.1008389799999998</v>
      </c>
      <c r="AE24" s="54">
        <v>2.1047830059999999</v>
      </c>
      <c r="AF24" s="54">
        <v>2.1024399900000001</v>
      </c>
      <c r="AG24" s="54">
        <v>2.1731959760000001</v>
      </c>
      <c r="AH24" s="54">
        <v>2.1654930029999999</v>
      </c>
      <c r="AI24" s="54">
        <v>2.1605400000000001</v>
      </c>
      <c r="AJ24" s="54">
        <v>2.324740995</v>
      </c>
      <c r="AK24" s="54">
        <v>2.3371269899999998</v>
      </c>
      <c r="AL24" s="54">
        <v>2.335244012</v>
      </c>
      <c r="AM24" s="54">
        <v>2.2954520089999999</v>
      </c>
      <c r="AN24" s="54">
        <v>2.32182398</v>
      </c>
      <c r="AO24" s="54">
        <v>2.3085999770000001</v>
      </c>
      <c r="AP24" s="54">
        <v>2.22360099</v>
      </c>
      <c r="AQ24" s="54">
        <v>2.2301989930000001</v>
      </c>
      <c r="AR24" s="54">
        <v>2.24164998</v>
      </c>
      <c r="AS24" s="54">
        <v>2.1688459940000002</v>
      </c>
      <c r="AT24" s="54">
        <v>2.1592619719999999</v>
      </c>
      <c r="AU24" s="54">
        <v>2.1694439999999999</v>
      </c>
      <c r="AV24" s="54">
        <v>2.1823750139999998</v>
      </c>
      <c r="AW24" s="54">
        <v>2.19566901</v>
      </c>
      <c r="AX24" s="54">
        <v>2.1939409900000002</v>
      </c>
      <c r="AY24" s="54">
        <v>2.163749997</v>
      </c>
      <c r="AZ24" s="54">
        <v>2.1742859879999998</v>
      </c>
      <c r="BA24" s="54">
        <v>2.1579830050000002</v>
      </c>
      <c r="BB24" s="54">
        <v>1.89260199</v>
      </c>
      <c r="BC24" s="54">
        <v>1.877232993</v>
      </c>
      <c r="BD24" s="54">
        <v>1.86111699</v>
      </c>
      <c r="BE24" s="54">
        <v>2.0414439299999998</v>
      </c>
      <c r="BF24" s="54">
        <v>1.86829538</v>
      </c>
      <c r="BG24" s="54">
        <v>1.8874523999999999</v>
      </c>
      <c r="BH24" s="54">
        <v>1.99513954</v>
      </c>
      <c r="BI24" s="238">
        <v>2.03688</v>
      </c>
      <c r="BJ24" s="238">
        <v>1.933826</v>
      </c>
      <c r="BK24" s="238">
        <v>1.8709769999999999</v>
      </c>
      <c r="BL24" s="238">
        <v>2.1059860000000001</v>
      </c>
      <c r="BM24" s="238">
        <v>1.8874219999999999</v>
      </c>
      <c r="BN24" s="238">
        <v>1.6299619999999999</v>
      </c>
      <c r="BO24" s="238">
        <v>1.591709</v>
      </c>
      <c r="BP24" s="238">
        <v>1.6224130000000001</v>
      </c>
      <c r="BQ24" s="238">
        <v>1.575836</v>
      </c>
      <c r="BR24" s="238">
        <v>1.5964389999999999</v>
      </c>
      <c r="BS24" s="238">
        <v>1.7049399999999999</v>
      </c>
      <c r="BT24" s="238">
        <v>1.8595170000000001</v>
      </c>
      <c r="BU24" s="238">
        <v>1.943203</v>
      </c>
      <c r="BV24" s="238">
        <v>1.86043</v>
      </c>
    </row>
    <row r="25" spans="1:74" ht="11.15" customHeight="1" x14ac:dyDescent="0.25">
      <c r="A25" s="75" t="s">
        <v>209</v>
      </c>
      <c r="B25" s="156" t="s">
        <v>661</v>
      </c>
      <c r="C25" s="54">
        <v>0.110619997</v>
      </c>
      <c r="D25" s="54">
        <v>0.101557988</v>
      </c>
      <c r="E25" s="54">
        <v>0.107558003</v>
      </c>
      <c r="F25" s="54">
        <v>6.6704009999999994E-2</v>
      </c>
      <c r="G25" s="54">
        <v>6.3794001000000003E-2</v>
      </c>
      <c r="H25" s="54">
        <v>4.5470009999999998E-2</v>
      </c>
      <c r="I25" s="54">
        <v>4.8139992999999999E-2</v>
      </c>
      <c r="J25" s="54">
        <v>5.0665996999999997E-2</v>
      </c>
      <c r="K25" s="54">
        <v>5.4725009999999998E-2</v>
      </c>
      <c r="L25" s="54">
        <v>6.4883992000000001E-2</v>
      </c>
      <c r="M25" s="54">
        <v>7.6289010000000004E-2</v>
      </c>
      <c r="N25" s="54">
        <v>8.5529991999999999E-2</v>
      </c>
      <c r="O25" s="54">
        <v>0.102114992</v>
      </c>
      <c r="P25" s="54">
        <v>0.110552988</v>
      </c>
      <c r="Q25" s="54">
        <v>9.3244001000000007E-2</v>
      </c>
      <c r="R25" s="54">
        <v>4.6331009999999999E-2</v>
      </c>
      <c r="S25" s="54">
        <v>4.6728005000000003E-2</v>
      </c>
      <c r="T25" s="54">
        <v>4.9469010000000001E-2</v>
      </c>
      <c r="U25" s="54">
        <v>4.4257986999999999E-2</v>
      </c>
      <c r="V25" s="54">
        <v>4.8428013999999998E-2</v>
      </c>
      <c r="W25" s="54">
        <v>5.5808009999999998E-2</v>
      </c>
      <c r="X25" s="54">
        <v>5.3245011000000002E-2</v>
      </c>
      <c r="Y25" s="54">
        <v>6.0786E-2</v>
      </c>
      <c r="Z25" s="54">
        <v>8.2146000999999996E-2</v>
      </c>
      <c r="AA25" s="54">
        <v>8.4970008E-2</v>
      </c>
      <c r="AB25" s="54">
        <v>0.106174012</v>
      </c>
      <c r="AC25" s="54">
        <v>8.1337986000000001E-2</v>
      </c>
      <c r="AD25" s="54">
        <v>5.7108989999999998E-2</v>
      </c>
      <c r="AE25" s="54">
        <v>4.5430996000000001E-2</v>
      </c>
      <c r="AF25" s="54">
        <v>5.0007000000000003E-2</v>
      </c>
      <c r="AG25" s="54">
        <v>4.9395989000000001E-2</v>
      </c>
      <c r="AH25" s="54">
        <v>5.5241999999999999E-2</v>
      </c>
      <c r="AI25" s="54">
        <v>6.0617009999999999E-2</v>
      </c>
      <c r="AJ25" s="54">
        <v>7.0172995000000002E-2</v>
      </c>
      <c r="AK25" s="54">
        <v>7.6263990000000004E-2</v>
      </c>
      <c r="AL25" s="54">
        <v>7.3906015000000005E-2</v>
      </c>
      <c r="AM25" s="54">
        <v>9.2073006999999998E-2</v>
      </c>
      <c r="AN25" s="54">
        <v>9.0886992E-2</v>
      </c>
      <c r="AO25" s="54">
        <v>6.0865989000000002E-2</v>
      </c>
      <c r="AP25" s="54">
        <v>3.8550000000000001E-2</v>
      </c>
      <c r="AQ25" s="54">
        <v>4.0830999E-2</v>
      </c>
      <c r="AR25" s="54">
        <v>6.3087989999999997E-2</v>
      </c>
      <c r="AS25" s="54">
        <v>5.7117003999999999E-2</v>
      </c>
      <c r="AT25" s="54">
        <v>5.9916985999999998E-2</v>
      </c>
      <c r="AU25" s="54">
        <v>6.0362010000000001E-2</v>
      </c>
      <c r="AV25" s="54">
        <v>6.9691999000000004E-2</v>
      </c>
      <c r="AW25" s="54">
        <v>7.8812999999999994E-2</v>
      </c>
      <c r="AX25" s="54">
        <v>8.7532002999999997E-2</v>
      </c>
      <c r="AY25" s="54">
        <v>8.2730010000000007E-2</v>
      </c>
      <c r="AZ25" s="54">
        <v>7.7818999999999999E-2</v>
      </c>
      <c r="BA25" s="54">
        <v>7.0946011000000003E-2</v>
      </c>
      <c r="BB25" s="54">
        <v>5.2680989999999997E-2</v>
      </c>
      <c r="BC25" s="54">
        <v>4.6643003000000002E-2</v>
      </c>
      <c r="BD25" s="54">
        <v>3.626799E-2</v>
      </c>
      <c r="BE25" s="54">
        <v>3.6992919999999999E-2</v>
      </c>
      <c r="BF25" s="54">
        <v>3.7462799999999997E-2</v>
      </c>
      <c r="BG25" s="54">
        <v>3.8192400000000001E-2</v>
      </c>
      <c r="BH25" s="54">
        <v>5.5395199999999999E-2</v>
      </c>
      <c r="BI25" s="238">
        <v>6.3329800000000006E-2</v>
      </c>
      <c r="BJ25" s="238">
        <v>8.0216899999999994E-2</v>
      </c>
      <c r="BK25" s="238">
        <v>9.9755999999999997E-2</v>
      </c>
      <c r="BL25" s="238">
        <v>9.7009100000000001E-2</v>
      </c>
      <c r="BM25" s="238">
        <v>8.7201100000000004E-2</v>
      </c>
      <c r="BN25" s="238">
        <v>4.4783299999999998E-2</v>
      </c>
      <c r="BO25" s="238">
        <v>4.3808199999999999E-2</v>
      </c>
      <c r="BP25" s="238">
        <v>4.7088900000000003E-2</v>
      </c>
      <c r="BQ25" s="238">
        <v>4.2410900000000001E-2</v>
      </c>
      <c r="BR25" s="238">
        <v>4.2111500000000003E-2</v>
      </c>
      <c r="BS25" s="238">
        <v>4.1385699999999997E-2</v>
      </c>
      <c r="BT25" s="238">
        <v>5.7938299999999998E-2</v>
      </c>
      <c r="BU25" s="238">
        <v>6.7280099999999995E-2</v>
      </c>
      <c r="BV25" s="238">
        <v>8.3664699999999995E-2</v>
      </c>
    </row>
    <row r="26" spans="1:74" ht="11.15" customHeight="1" x14ac:dyDescent="0.25">
      <c r="A26" s="75" t="s">
        <v>210</v>
      </c>
      <c r="B26" s="156" t="s">
        <v>662</v>
      </c>
      <c r="C26" s="54">
        <v>2.6061479900000002</v>
      </c>
      <c r="D26" s="54">
        <v>2.5815280120000001</v>
      </c>
      <c r="E26" s="54">
        <v>2.5866150139999999</v>
      </c>
      <c r="F26" s="54">
        <v>2.3368440000000001</v>
      </c>
      <c r="G26" s="54">
        <v>2.3278280059999998</v>
      </c>
      <c r="H26" s="54">
        <v>2.3383539899999999</v>
      </c>
      <c r="I26" s="54">
        <v>2.3238830080000001</v>
      </c>
      <c r="J26" s="54">
        <v>2.3414189950000002</v>
      </c>
      <c r="K26" s="54">
        <v>2.3404859999999998</v>
      </c>
      <c r="L26" s="54">
        <v>2.4356340090000002</v>
      </c>
      <c r="M26" s="54">
        <v>2.4285269999999999</v>
      </c>
      <c r="N26" s="54">
        <v>2.4480110069999999</v>
      </c>
      <c r="O26" s="54">
        <v>2.384089999</v>
      </c>
      <c r="P26" s="54">
        <v>2.3668080009999999</v>
      </c>
      <c r="Q26" s="54">
        <v>2.3179240019999998</v>
      </c>
      <c r="R26" s="54">
        <v>1.8579519900000001</v>
      </c>
      <c r="S26" s="54">
        <v>1.8620979870000001</v>
      </c>
      <c r="T26" s="54">
        <v>1.9166390099999999</v>
      </c>
      <c r="U26" s="54">
        <v>1.968779992</v>
      </c>
      <c r="V26" s="54">
        <v>2.0010680110000001</v>
      </c>
      <c r="W26" s="54">
        <v>2.0009579999999998</v>
      </c>
      <c r="X26" s="54">
        <v>2.3002049910000002</v>
      </c>
      <c r="Y26" s="54">
        <v>2.328354</v>
      </c>
      <c r="Z26" s="54">
        <v>2.3546700070000002</v>
      </c>
      <c r="AA26" s="54">
        <v>2.2376969940000002</v>
      </c>
      <c r="AB26" s="54">
        <v>2.1257080039999998</v>
      </c>
      <c r="AC26" s="54">
        <v>2.215822991</v>
      </c>
      <c r="AD26" s="54">
        <v>2.0437299900000001</v>
      </c>
      <c r="AE26" s="54">
        <v>2.05935201</v>
      </c>
      <c r="AF26" s="54">
        <v>2.0524329899999998</v>
      </c>
      <c r="AG26" s="54">
        <v>2.1237999869999999</v>
      </c>
      <c r="AH26" s="54">
        <v>2.1102510030000001</v>
      </c>
      <c r="AI26" s="54">
        <v>2.09992299</v>
      </c>
      <c r="AJ26" s="54">
        <v>2.2545679999999999</v>
      </c>
      <c r="AK26" s="54">
        <v>2.2608630000000001</v>
      </c>
      <c r="AL26" s="54">
        <v>2.261337997</v>
      </c>
      <c r="AM26" s="54">
        <v>2.2033790020000001</v>
      </c>
      <c r="AN26" s="54">
        <v>2.2309369879999998</v>
      </c>
      <c r="AO26" s="54">
        <v>2.2477339879999998</v>
      </c>
      <c r="AP26" s="54">
        <v>2.1850509900000001</v>
      </c>
      <c r="AQ26" s="54">
        <v>2.1893679939999999</v>
      </c>
      <c r="AR26" s="54">
        <v>2.1785619899999999</v>
      </c>
      <c r="AS26" s="54">
        <v>2.11172899</v>
      </c>
      <c r="AT26" s="54">
        <v>2.0993449860000002</v>
      </c>
      <c r="AU26" s="54">
        <v>2.10908199</v>
      </c>
      <c r="AV26" s="54">
        <v>2.112683015</v>
      </c>
      <c r="AW26" s="54">
        <v>2.1168560099999998</v>
      </c>
      <c r="AX26" s="54">
        <v>2.106408987</v>
      </c>
      <c r="AY26" s="54">
        <v>2.0810199869999999</v>
      </c>
      <c r="AZ26" s="54">
        <v>2.096466988</v>
      </c>
      <c r="BA26" s="54">
        <v>2.087036994</v>
      </c>
      <c r="BB26" s="54">
        <v>1.8399209999999999</v>
      </c>
      <c r="BC26" s="54">
        <v>1.83058999</v>
      </c>
      <c r="BD26" s="54">
        <v>1.8248489999999999</v>
      </c>
      <c r="BE26" s="54">
        <v>2.0044510099999999</v>
      </c>
      <c r="BF26" s="54">
        <v>1.8308325000000001</v>
      </c>
      <c r="BG26" s="54">
        <v>1.8492599999999999</v>
      </c>
      <c r="BH26" s="54">
        <v>1.9397443999999999</v>
      </c>
      <c r="BI26" s="238">
        <v>1.9735499999999999</v>
      </c>
      <c r="BJ26" s="238">
        <v>1.85361</v>
      </c>
      <c r="BK26" s="238">
        <v>1.7712209999999999</v>
      </c>
      <c r="BL26" s="238">
        <v>2.0089769999999998</v>
      </c>
      <c r="BM26" s="238">
        <v>1.8002210000000001</v>
      </c>
      <c r="BN26" s="238">
        <v>1.5851789999999999</v>
      </c>
      <c r="BO26" s="238">
        <v>1.547901</v>
      </c>
      <c r="BP26" s="238">
        <v>1.5753250000000001</v>
      </c>
      <c r="BQ26" s="238">
        <v>1.533425</v>
      </c>
      <c r="BR26" s="238">
        <v>1.5543279999999999</v>
      </c>
      <c r="BS26" s="238">
        <v>1.6635549999999999</v>
      </c>
      <c r="BT26" s="238">
        <v>1.801579</v>
      </c>
      <c r="BU26" s="238">
        <v>1.875923</v>
      </c>
      <c r="BV26" s="238">
        <v>1.7767649999999999</v>
      </c>
    </row>
    <row r="27" spans="1:74" ht="11.15" customHeight="1" x14ac:dyDescent="0.25">
      <c r="A27" s="75" t="s">
        <v>211</v>
      </c>
      <c r="B27" s="156" t="s">
        <v>434</v>
      </c>
      <c r="C27" s="54">
        <v>60.198764064999999</v>
      </c>
      <c r="D27" s="54">
        <v>49.199763760000003</v>
      </c>
      <c r="E27" s="54">
        <v>48.347844962000003</v>
      </c>
      <c r="F27" s="54">
        <v>37.282224120000002</v>
      </c>
      <c r="G27" s="54">
        <v>44.060165955999999</v>
      </c>
      <c r="H27" s="54">
        <v>48.267030300000002</v>
      </c>
      <c r="I27" s="54">
        <v>59.801968033000001</v>
      </c>
      <c r="J27" s="54">
        <v>56.310744251000003</v>
      </c>
      <c r="K27" s="54">
        <v>51.113288310000002</v>
      </c>
      <c r="L27" s="54">
        <v>41.517648131999998</v>
      </c>
      <c r="M27" s="54">
        <v>45.869143289999997</v>
      </c>
      <c r="N27" s="54">
        <v>44.574784772999998</v>
      </c>
      <c r="O27" s="54">
        <v>40.771261193999997</v>
      </c>
      <c r="P27" s="54">
        <v>36.011703142999998</v>
      </c>
      <c r="Q27" s="54">
        <v>32.842827487999998</v>
      </c>
      <c r="R27" s="54">
        <v>26.754132930000001</v>
      </c>
      <c r="S27" s="54">
        <v>29.783501813000001</v>
      </c>
      <c r="T27" s="54">
        <v>39.797904000000003</v>
      </c>
      <c r="U27" s="54">
        <v>52.852355979000002</v>
      </c>
      <c r="V27" s="54">
        <v>53.610339025000002</v>
      </c>
      <c r="W27" s="54">
        <v>41.827720859999999</v>
      </c>
      <c r="X27" s="54">
        <v>37.392535729999999</v>
      </c>
      <c r="Y27" s="54">
        <v>37.873816920000003</v>
      </c>
      <c r="Z27" s="54">
        <v>47.175003052000001</v>
      </c>
      <c r="AA27" s="54">
        <v>49.009761674000003</v>
      </c>
      <c r="AB27" s="54">
        <v>51.520742167999998</v>
      </c>
      <c r="AC27" s="54">
        <v>38.330783930999999</v>
      </c>
      <c r="AD27" s="54">
        <v>33.633784050000003</v>
      </c>
      <c r="AE27" s="54">
        <v>39.281848803000003</v>
      </c>
      <c r="AF27" s="54">
        <v>51.589706790000001</v>
      </c>
      <c r="AG27" s="54">
        <v>60.022262775000002</v>
      </c>
      <c r="AH27" s="54">
        <v>59.903693634</v>
      </c>
      <c r="AI27" s="54">
        <v>47.960249910000002</v>
      </c>
      <c r="AJ27" s="54">
        <v>39.435283179000002</v>
      </c>
      <c r="AK27" s="54">
        <v>36.623472419999999</v>
      </c>
      <c r="AL27" s="54">
        <v>38.367695847999997</v>
      </c>
      <c r="AM27" s="54">
        <v>52.532774033000003</v>
      </c>
      <c r="AN27" s="54">
        <v>43.693880958000001</v>
      </c>
      <c r="AO27" s="54">
        <v>38.218616458</v>
      </c>
      <c r="AP27" s="54">
        <v>34.553562143000001</v>
      </c>
      <c r="AQ27" s="54">
        <v>38.843298296999997</v>
      </c>
      <c r="AR27" s="54">
        <v>45.339655225000001</v>
      </c>
      <c r="AS27" s="54">
        <v>53.059303759000002</v>
      </c>
      <c r="AT27" s="54">
        <v>51.962850951</v>
      </c>
      <c r="AU27" s="54">
        <v>40.842045908000003</v>
      </c>
      <c r="AV27" s="54">
        <v>35.108945036000001</v>
      </c>
      <c r="AW27" s="54">
        <v>35.986838061</v>
      </c>
      <c r="AX27" s="54">
        <v>45.392050521999998</v>
      </c>
      <c r="AY27" s="54">
        <v>39.081540410999999</v>
      </c>
      <c r="AZ27" s="54">
        <v>30.374073823</v>
      </c>
      <c r="BA27" s="54">
        <v>32.252213589</v>
      </c>
      <c r="BB27" s="54">
        <v>26.029333990000001</v>
      </c>
      <c r="BC27" s="54">
        <v>28.786091991999999</v>
      </c>
      <c r="BD27" s="54">
        <v>36.642134980000002</v>
      </c>
      <c r="BE27" s="54">
        <v>47.844174526000003</v>
      </c>
      <c r="BF27" s="54">
        <v>47.142680831</v>
      </c>
      <c r="BG27" s="54">
        <v>37.409123399999999</v>
      </c>
      <c r="BH27" s="54">
        <v>31.463640340000001</v>
      </c>
      <c r="BI27" s="238">
        <v>29.744730000000001</v>
      </c>
      <c r="BJ27" s="238">
        <v>37.390659999999997</v>
      </c>
      <c r="BK27" s="238">
        <v>40.621630000000003</v>
      </c>
      <c r="BL27" s="238">
        <v>30.193560000000002</v>
      </c>
      <c r="BM27" s="238">
        <v>27.519590000000001</v>
      </c>
      <c r="BN27" s="238">
        <v>20.81718</v>
      </c>
      <c r="BO27" s="238">
        <v>25.809190000000001</v>
      </c>
      <c r="BP27" s="238">
        <v>35.457500000000003</v>
      </c>
      <c r="BQ27" s="238">
        <v>44.558819999999997</v>
      </c>
      <c r="BR27" s="238">
        <v>45.090479999999999</v>
      </c>
      <c r="BS27" s="238">
        <v>35.251910000000002</v>
      </c>
      <c r="BT27" s="238">
        <v>27.108129999999999</v>
      </c>
      <c r="BU27" s="238">
        <v>26.26538</v>
      </c>
      <c r="BV27" s="238">
        <v>35.193379999999998</v>
      </c>
    </row>
    <row r="28" spans="1:74" ht="11.15" customHeight="1" x14ac:dyDescent="0.25">
      <c r="A28" s="72"/>
      <c r="B28" s="76"/>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77"/>
      <c r="BJ28" s="277"/>
      <c r="BK28" s="277"/>
      <c r="BL28" s="277"/>
      <c r="BM28" s="277"/>
      <c r="BN28" s="277"/>
      <c r="BO28" s="277"/>
      <c r="BP28" s="277"/>
      <c r="BQ28" s="277"/>
      <c r="BR28" s="277"/>
      <c r="BS28" s="277"/>
      <c r="BT28" s="277"/>
      <c r="BU28" s="277"/>
      <c r="BV28" s="277"/>
    </row>
    <row r="29" spans="1:74" ht="11.15" customHeight="1" x14ac:dyDescent="0.25">
      <c r="A29" s="75" t="s">
        <v>212</v>
      </c>
      <c r="B29" s="76" t="s">
        <v>159</v>
      </c>
      <c r="C29" s="54">
        <v>1.941812949</v>
      </c>
      <c r="D29" s="54">
        <v>1.9776112480000001</v>
      </c>
      <c r="E29" s="54">
        <v>0.92276508999999995</v>
      </c>
      <c r="F29" s="54">
        <v>6.5354064200000002</v>
      </c>
      <c r="G29" s="54">
        <v>0.60143062000000003</v>
      </c>
      <c r="H29" s="54">
        <v>-8.1691849999999996E-2</v>
      </c>
      <c r="I29" s="54">
        <v>-0.74159775800000005</v>
      </c>
      <c r="J29" s="54">
        <v>-8.7454265000000003E-2</v>
      </c>
      <c r="K29" s="54">
        <v>-0.94374382999999995</v>
      </c>
      <c r="L29" s="54">
        <v>0.89479660800000005</v>
      </c>
      <c r="M29" s="54">
        <v>-2.7976505</v>
      </c>
      <c r="N29" s="54">
        <v>-2.9832376979999999</v>
      </c>
      <c r="O29" s="54">
        <v>3.9386758049999999</v>
      </c>
      <c r="P29" s="54">
        <v>0.56437685699999995</v>
      </c>
      <c r="Q29" s="54">
        <v>2.3848065169999999</v>
      </c>
      <c r="R29" s="54">
        <v>1.1241030599999999</v>
      </c>
      <c r="S29" s="54">
        <v>1.305503195</v>
      </c>
      <c r="T29" s="54">
        <v>1.7993450099999999</v>
      </c>
      <c r="U29" s="54">
        <v>0.81332202600000003</v>
      </c>
      <c r="V29" s="54">
        <v>-0.18510802400000001</v>
      </c>
      <c r="W29" s="54">
        <v>1.1659421299999999</v>
      </c>
      <c r="X29" s="54">
        <v>0.17794426699999999</v>
      </c>
      <c r="Y29" s="54">
        <v>-0.74769890999999999</v>
      </c>
      <c r="Z29" s="54">
        <v>-4.5167360580000002</v>
      </c>
      <c r="AA29" s="54">
        <v>4.4384913260000003</v>
      </c>
      <c r="AB29" s="54">
        <v>-1.352650176</v>
      </c>
      <c r="AC29" s="54">
        <v>3.972856084</v>
      </c>
      <c r="AD29" s="54">
        <v>-0.12525204000000001</v>
      </c>
      <c r="AE29" s="54">
        <v>0.45801519099999999</v>
      </c>
      <c r="AF29" s="54">
        <v>-0.13547679000000001</v>
      </c>
      <c r="AG29" s="54">
        <v>-2.1004415330000001</v>
      </c>
      <c r="AH29" s="54">
        <v>-1.516977384</v>
      </c>
      <c r="AI29" s="54">
        <v>1.12081634</v>
      </c>
      <c r="AJ29" s="54">
        <v>-1.135400929</v>
      </c>
      <c r="AK29" s="54">
        <v>-0.78005716999999997</v>
      </c>
      <c r="AL29" s="54">
        <v>1.525339402</v>
      </c>
      <c r="AM29" s="54">
        <v>0.27100270529999998</v>
      </c>
      <c r="AN29" s="54">
        <v>1.1154993065000001</v>
      </c>
      <c r="AO29" s="54">
        <v>1.5482520106</v>
      </c>
      <c r="AP29" s="54">
        <v>0.57207503947000005</v>
      </c>
      <c r="AQ29" s="54">
        <v>1.7381474226</v>
      </c>
      <c r="AR29" s="54">
        <v>1.8783705664999999</v>
      </c>
      <c r="AS29" s="54">
        <v>-1.0152219548000001</v>
      </c>
      <c r="AT29" s="54">
        <v>-0.88388050414999997</v>
      </c>
      <c r="AU29" s="54">
        <v>0.58565179305000004</v>
      </c>
      <c r="AV29" s="54">
        <v>2.0666516765999998</v>
      </c>
      <c r="AW29" s="54">
        <v>0.73711733417000003</v>
      </c>
      <c r="AX29" s="54">
        <v>-1.2053957482</v>
      </c>
      <c r="AY29" s="54">
        <v>1.5938909219999999</v>
      </c>
      <c r="AZ29" s="54">
        <v>9.8381510394999996E-2</v>
      </c>
      <c r="BA29" s="54">
        <v>1.7803837446999999</v>
      </c>
      <c r="BB29" s="54">
        <v>5.4962683432999997</v>
      </c>
      <c r="BC29" s="54">
        <v>3.1611733413000001</v>
      </c>
      <c r="BD29" s="54">
        <v>2.1908063533000002</v>
      </c>
      <c r="BE29" s="54">
        <v>2.7731764073999998</v>
      </c>
      <c r="BF29" s="54">
        <v>1.7520026022999999</v>
      </c>
      <c r="BG29" s="54">
        <v>2.5589455333000002</v>
      </c>
      <c r="BH29" s="54">
        <v>-2.3036666639000002E-5</v>
      </c>
      <c r="BI29" s="238">
        <v>0</v>
      </c>
      <c r="BJ29" s="238">
        <v>0</v>
      </c>
      <c r="BK29" s="238">
        <v>0</v>
      </c>
      <c r="BL29" s="238">
        <v>0</v>
      </c>
      <c r="BM29" s="238">
        <v>0</v>
      </c>
      <c r="BN29" s="238">
        <v>0</v>
      </c>
      <c r="BO29" s="238">
        <v>0</v>
      </c>
      <c r="BP29" s="238">
        <v>-1.05503E-7</v>
      </c>
      <c r="BQ29" s="238">
        <v>0</v>
      </c>
      <c r="BR29" s="238">
        <v>0</v>
      </c>
      <c r="BS29" s="238">
        <v>0</v>
      </c>
      <c r="BT29" s="238">
        <v>0</v>
      </c>
      <c r="BU29" s="238">
        <v>0</v>
      </c>
      <c r="BV29" s="238">
        <v>0</v>
      </c>
    </row>
    <row r="30" spans="1:74" ht="11.15" customHeight="1" x14ac:dyDescent="0.25">
      <c r="A30" s="75"/>
      <c r="B30" s="76"/>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77"/>
      <c r="BJ30" s="277"/>
      <c r="BK30" s="277"/>
      <c r="BL30" s="277"/>
      <c r="BM30" s="277"/>
      <c r="BN30" s="277"/>
      <c r="BO30" s="277"/>
      <c r="BP30" s="277"/>
      <c r="BQ30" s="277"/>
      <c r="BR30" s="277"/>
      <c r="BS30" s="277"/>
      <c r="BT30" s="277"/>
      <c r="BU30" s="277"/>
      <c r="BV30" s="277"/>
    </row>
    <row r="31" spans="1:74" ht="11.15" customHeight="1" x14ac:dyDescent="0.25">
      <c r="A31" s="75"/>
      <c r="B31" s="73" t="s">
        <v>657</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278"/>
      <c r="BJ31" s="278"/>
      <c r="BK31" s="278"/>
      <c r="BL31" s="278"/>
      <c r="BM31" s="278"/>
      <c r="BN31" s="278"/>
      <c r="BO31" s="278"/>
      <c r="BP31" s="278"/>
      <c r="BQ31" s="278"/>
      <c r="BR31" s="278"/>
      <c r="BS31" s="278"/>
      <c r="BT31" s="278"/>
      <c r="BU31" s="278"/>
      <c r="BV31" s="278"/>
    </row>
    <row r="32" spans="1:74" ht="11.15" customHeight="1" x14ac:dyDescent="0.25">
      <c r="A32" s="75" t="s">
        <v>594</v>
      </c>
      <c r="B32" s="156" t="s">
        <v>179</v>
      </c>
      <c r="C32" s="54">
        <v>21.390999999999998</v>
      </c>
      <c r="D32" s="54">
        <v>23.550999999999998</v>
      </c>
      <c r="E32" s="54">
        <v>24.160320939999998</v>
      </c>
      <c r="F32" s="54">
        <v>22.766764389999999</v>
      </c>
      <c r="G32" s="54">
        <v>24.273466809999999</v>
      </c>
      <c r="H32" s="54">
        <v>24.52893736</v>
      </c>
      <c r="I32" s="54">
        <v>25.239933099999998</v>
      </c>
      <c r="J32" s="54">
        <v>26.440583100000001</v>
      </c>
      <c r="K32" s="54">
        <v>27.713936619999998</v>
      </c>
      <c r="L32" s="54">
        <v>29.683237869999999</v>
      </c>
      <c r="M32" s="54">
        <v>30.717214089999999</v>
      </c>
      <c r="N32" s="54">
        <v>31.32</v>
      </c>
      <c r="O32" s="54">
        <v>31.382000000000001</v>
      </c>
      <c r="P32" s="54">
        <v>31.803000000000001</v>
      </c>
      <c r="Q32" s="54">
        <v>30.829000000000001</v>
      </c>
      <c r="R32" s="54">
        <v>31.167999999999999</v>
      </c>
      <c r="S32" s="54">
        <v>31.521999999999998</v>
      </c>
      <c r="T32" s="54">
        <v>29.51</v>
      </c>
      <c r="U32" s="54">
        <v>27.716000000000001</v>
      </c>
      <c r="V32" s="54">
        <v>27.138000000000002</v>
      </c>
      <c r="W32" s="54">
        <v>25.536840000000002</v>
      </c>
      <c r="X32" s="54">
        <v>25.02535</v>
      </c>
      <c r="Y32" s="54">
        <v>24.151730000000001</v>
      </c>
      <c r="Z32" s="54">
        <v>23.64</v>
      </c>
      <c r="AA32" s="54">
        <v>21.804819999999999</v>
      </c>
      <c r="AB32" s="54">
        <v>22.681560000000001</v>
      </c>
      <c r="AC32" s="54">
        <v>22.628799999999998</v>
      </c>
      <c r="AD32" s="54">
        <v>22.532039999999999</v>
      </c>
      <c r="AE32" s="54">
        <v>22.443670000000001</v>
      </c>
      <c r="AF32" s="54">
        <v>22.360939999999999</v>
      </c>
      <c r="AG32" s="54">
        <v>21.420069999999999</v>
      </c>
      <c r="AH32" s="54">
        <v>19.98582</v>
      </c>
      <c r="AI32" s="54">
        <v>19.04241</v>
      </c>
      <c r="AJ32" s="54">
        <v>19.02638</v>
      </c>
      <c r="AK32" s="54">
        <v>19.021519999999999</v>
      </c>
      <c r="AL32" s="54">
        <v>19.013000000000002</v>
      </c>
      <c r="AM32" s="54">
        <v>19.113698594999999</v>
      </c>
      <c r="AN32" s="54">
        <v>19.360085664</v>
      </c>
      <c r="AO32" s="54">
        <v>19.674216527999999</v>
      </c>
      <c r="AP32" s="54">
        <v>19.801024679000001</v>
      </c>
      <c r="AQ32" s="54">
        <v>20.199651292999999</v>
      </c>
      <c r="AR32" s="54">
        <v>20.597043835000001</v>
      </c>
      <c r="AS32" s="54">
        <v>20.439205363999999</v>
      </c>
      <c r="AT32" s="54">
        <v>20.314604249999999</v>
      </c>
      <c r="AU32" s="54">
        <v>20.445048881999998</v>
      </c>
      <c r="AV32" s="54">
        <v>20.846109503000001</v>
      </c>
      <c r="AW32" s="54">
        <v>21.029314441</v>
      </c>
      <c r="AX32" s="54">
        <v>20.82</v>
      </c>
      <c r="AY32" s="54">
        <v>21.446000000000002</v>
      </c>
      <c r="AZ32" s="54">
        <v>22.452999999999999</v>
      </c>
      <c r="BA32" s="54">
        <v>22.39</v>
      </c>
      <c r="BB32" s="54">
        <v>22.292000000000002</v>
      </c>
      <c r="BC32" s="54">
        <v>22.196000000000002</v>
      </c>
      <c r="BD32" s="54">
        <v>22.091999999999999</v>
      </c>
      <c r="BE32" s="54">
        <v>21.050999999999998</v>
      </c>
      <c r="BF32" s="54">
        <v>19.536000000000001</v>
      </c>
      <c r="BG32" s="54">
        <v>18.51257</v>
      </c>
      <c r="BH32" s="54">
        <v>18.543659999999999</v>
      </c>
      <c r="BI32" s="238">
        <v>18.56494</v>
      </c>
      <c r="BJ32" s="238">
        <v>18.55594</v>
      </c>
      <c r="BK32" s="238">
        <v>19.2318</v>
      </c>
      <c r="BL32" s="238">
        <v>20.27759</v>
      </c>
      <c r="BM32" s="238">
        <v>20.23798</v>
      </c>
      <c r="BN32" s="238">
        <v>20.163340000000002</v>
      </c>
      <c r="BO32" s="238">
        <v>20.088139999999999</v>
      </c>
      <c r="BP32" s="238">
        <v>20.004519999999999</v>
      </c>
      <c r="BQ32" s="238">
        <v>18.967449999999999</v>
      </c>
      <c r="BR32" s="238">
        <v>17.423629999999999</v>
      </c>
      <c r="BS32" s="238">
        <v>16.363219999999998</v>
      </c>
      <c r="BT32" s="238">
        <v>16.33239</v>
      </c>
      <c r="BU32" s="238">
        <v>16.289840000000002</v>
      </c>
      <c r="BV32" s="238">
        <v>16.226050000000001</v>
      </c>
    </row>
    <row r="33" spans="1:74" ht="11.15" customHeight="1" x14ac:dyDescent="0.25">
      <c r="A33" s="75" t="s">
        <v>595</v>
      </c>
      <c r="B33" s="156" t="s">
        <v>87</v>
      </c>
      <c r="C33" s="54">
        <v>104.37176100000001</v>
      </c>
      <c r="D33" s="54">
        <v>103.779725</v>
      </c>
      <c r="E33" s="54">
        <v>101.989847</v>
      </c>
      <c r="F33" s="54">
        <v>113.271682</v>
      </c>
      <c r="G33" s="54">
        <v>121.041225</v>
      </c>
      <c r="H33" s="54">
        <v>122.357501</v>
      </c>
      <c r="I33" s="54">
        <v>116.270848</v>
      </c>
      <c r="J33" s="54">
        <v>116.00446599999999</v>
      </c>
      <c r="K33" s="54">
        <v>116.47823</v>
      </c>
      <c r="L33" s="54">
        <v>124.421193</v>
      </c>
      <c r="M33" s="54">
        <v>128.20353499999999</v>
      </c>
      <c r="N33" s="54">
        <v>133.93983600000001</v>
      </c>
      <c r="O33" s="54">
        <v>139.81918099999999</v>
      </c>
      <c r="P33" s="54">
        <v>144.64412200000001</v>
      </c>
      <c r="Q33" s="54">
        <v>150.413499</v>
      </c>
      <c r="R33" s="54">
        <v>156.87158299999999</v>
      </c>
      <c r="S33" s="54">
        <v>159.011494</v>
      </c>
      <c r="T33" s="54">
        <v>155.18859499999999</v>
      </c>
      <c r="U33" s="54">
        <v>142.35613699999999</v>
      </c>
      <c r="V33" s="54">
        <v>133.49150399999999</v>
      </c>
      <c r="W33" s="54">
        <v>133.01758899999999</v>
      </c>
      <c r="X33" s="54">
        <v>137.052345</v>
      </c>
      <c r="Y33" s="54">
        <v>139.39513700000001</v>
      </c>
      <c r="Z33" s="54">
        <v>136.18216200000001</v>
      </c>
      <c r="AA33" s="54">
        <v>128.31009</v>
      </c>
      <c r="AB33" s="54">
        <v>112.156792</v>
      </c>
      <c r="AC33" s="54">
        <v>113.92601000000001</v>
      </c>
      <c r="AD33" s="54">
        <v>119.942661</v>
      </c>
      <c r="AE33" s="54">
        <v>122.49473</v>
      </c>
      <c r="AF33" s="54">
        <v>113.36642399999999</v>
      </c>
      <c r="AG33" s="54">
        <v>99.643457999999995</v>
      </c>
      <c r="AH33" s="54">
        <v>86.411879999999996</v>
      </c>
      <c r="AI33" s="54">
        <v>82.106979999999993</v>
      </c>
      <c r="AJ33" s="54">
        <v>86.453131999999997</v>
      </c>
      <c r="AK33" s="54">
        <v>93.708056999999997</v>
      </c>
      <c r="AL33" s="54">
        <v>96.343018000000001</v>
      </c>
      <c r="AM33" s="54">
        <v>88.897283999999999</v>
      </c>
      <c r="AN33" s="54">
        <v>85.287768999999997</v>
      </c>
      <c r="AO33" s="54">
        <v>90.294261000000006</v>
      </c>
      <c r="AP33" s="54">
        <v>94.897974000000005</v>
      </c>
      <c r="AQ33" s="54">
        <v>96.844313</v>
      </c>
      <c r="AR33" s="54">
        <v>91.021466000000004</v>
      </c>
      <c r="AS33" s="54">
        <v>83.394807</v>
      </c>
      <c r="AT33" s="54">
        <v>79.862692999999993</v>
      </c>
      <c r="AU33" s="54">
        <v>83.716875999999999</v>
      </c>
      <c r="AV33" s="54">
        <v>91.681458000000006</v>
      </c>
      <c r="AW33" s="54">
        <v>97.518647000000001</v>
      </c>
      <c r="AX33" s="54">
        <v>93.153139999999993</v>
      </c>
      <c r="AY33" s="54">
        <v>96.787892999999997</v>
      </c>
      <c r="AZ33" s="54">
        <v>103.87335</v>
      </c>
      <c r="BA33" s="54">
        <v>113.27086799999999</v>
      </c>
      <c r="BB33" s="54">
        <v>122.416977</v>
      </c>
      <c r="BC33" s="54">
        <v>130.98969399999999</v>
      </c>
      <c r="BD33" s="54">
        <v>132.272884</v>
      </c>
      <c r="BE33" s="54">
        <v>125.5327314</v>
      </c>
      <c r="BF33" s="54">
        <v>122.5508583</v>
      </c>
      <c r="BG33" s="54">
        <v>126.4504877</v>
      </c>
      <c r="BH33" s="54">
        <v>138.04641810000001</v>
      </c>
      <c r="BI33" s="238">
        <v>148.4641</v>
      </c>
      <c r="BJ33" s="238">
        <v>149.0341</v>
      </c>
      <c r="BK33" s="238">
        <v>147.0223</v>
      </c>
      <c r="BL33" s="238">
        <v>148.00880000000001</v>
      </c>
      <c r="BM33" s="238">
        <v>156.48429999999999</v>
      </c>
      <c r="BN33" s="238">
        <v>166.26740000000001</v>
      </c>
      <c r="BO33" s="238">
        <v>171.63</v>
      </c>
      <c r="BP33" s="238">
        <v>166.3819</v>
      </c>
      <c r="BQ33" s="238">
        <v>155.62819999999999</v>
      </c>
      <c r="BR33" s="238">
        <v>149.05969999999999</v>
      </c>
      <c r="BS33" s="238">
        <v>147.6773</v>
      </c>
      <c r="BT33" s="238">
        <v>153.8066</v>
      </c>
      <c r="BU33" s="238">
        <v>158.3443</v>
      </c>
      <c r="BV33" s="238">
        <v>152.49760000000001</v>
      </c>
    </row>
    <row r="34" spans="1:74" ht="11.15" customHeight="1" x14ac:dyDescent="0.25">
      <c r="A34" s="75" t="s">
        <v>58</v>
      </c>
      <c r="B34" s="156" t="s">
        <v>59</v>
      </c>
      <c r="C34" s="54">
        <v>99.144744000000003</v>
      </c>
      <c r="D34" s="54">
        <v>98.637321</v>
      </c>
      <c r="E34" s="54">
        <v>96.932056000000003</v>
      </c>
      <c r="F34" s="54">
        <v>108.07230199999999</v>
      </c>
      <c r="G34" s="54">
        <v>115.700254</v>
      </c>
      <c r="H34" s="54">
        <v>116.87494100000001</v>
      </c>
      <c r="I34" s="54">
        <v>110.661384</v>
      </c>
      <c r="J34" s="54">
        <v>110.268097</v>
      </c>
      <c r="K34" s="54">
        <v>110.614957</v>
      </c>
      <c r="L34" s="54">
        <v>118.56643200000001</v>
      </c>
      <c r="M34" s="54">
        <v>122.357287</v>
      </c>
      <c r="N34" s="54">
        <v>128.10210000000001</v>
      </c>
      <c r="O34" s="54">
        <v>134.134027</v>
      </c>
      <c r="P34" s="54">
        <v>139.111548</v>
      </c>
      <c r="Q34" s="54">
        <v>145.03350699999999</v>
      </c>
      <c r="R34" s="54">
        <v>151.53379699999999</v>
      </c>
      <c r="S34" s="54">
        <v>153.715913</v>
      </c>
      <c r="T34" s="54">
        <v>149.93521999999999</v>
      </c>
      <c r="U34" s="54">
        <v>137.14856399999999</v>
      </c>
      <c r="V34" s="54">
        <v>128.329733</v>
      </c>
      <c r="W34" s="54">
        <v>127.90161999999999</v>
      </c>
      <c r="X34" s="54">
        <v>132.05787000000001</v>
      </c>
      <c r="Y34" s="54">
        <v>134.522154</v>
      </c>
      <c r="Z34" s="54">
        <v>131.43067300000001</v>
      </c>
      <c r="AA34" s="54">
        <v>123.70493999999999</v>
      </c>
      <c r="AB34" s="54">
        <v>107.697982</v>
      </c>
      <c r="AC34" s="54">
        <v>109.613539</v>
      </c>
      <c r="AD34" s="54">
        <v>115.50493</v>
      </c>
      <c r="AE34" s="54">
        <v>117.93173899999999</v>
      </c>
      <c r="AF34" s="54">
        <v>108.678173</v>
      </c>
      <c r="AG34" s="54">
        <v>94.974288000000001</v>
      </c>
      <c r="AH34" s="54">
        <v>81.761792</v>
      </c>
      <c r="AI34" s="54">
        <v>77.475972999999996</v>
      </c>
      <c r="AJ34" s="54">
        <v>81.879538999999994</v>
      </c>
      <c r="AK34" s="54">
        <v>89.191877000000005</v>
      </c>
      <c r="AL34" s="54">
        <v>91.884252000000004</v>
      </c>
      <c r="AM34" s="54">
        <v>84.541109000000006</v>
      </c>
      <c r="AN34" s="54">
        <v>81.034187000000003</v>
      </c>
      <c r="AO34" s="54">
        <v>86.143270000000001</v>
      </c>
      <c r="AP34" s="54">
        <v>90.746359999999996</v>
      </c>
      <c r="AQ34" s="54">
        <v>92.692076</v>
      </c>
      <c r="AR34" s="54">
        <v>86.868606</v>
      </c>
      <c r="AS34" s="54">
        <v>79.171988999999996</v>
      </c>
      <c r="AT34" s="54">
        <v>75.569913999999997</v>
      </c>
      <c r="AU34" s="54">
        <v>79.354139000000004</v>
      </c>
      <c r="AV34" s="54">
        <v>87.342115000000007</v>
      </c>
      <c r="AW34" s="54">
        <v>93.202696000000003</v>
      </c>
      <c r="AX34" s="54">
        <v>88.860583000000005</v>
      </c>
      <c r="AY34" s="54">
        <v>92.505036000000004</v>
      </c>
      <c r="AZ34" s="54">
        <v>99.600193000000004</v>
      </c>
      <c r="BA34" s="54">
        <v>109.007411</v>
      </c>
      <c r="BB34" s="54">
        <v>118.03819900000001</v>
      </c>
      <c r="BC34" s="54">
        <v>126.49559600000001</v>
      </c>
      <c r="BD34" s="54">
        <v>127.663465</v>
      </c>
      <c r="BE34" s="54">
        <v>120.794899</v>
      </c>
      <c r="BF34" s="54">
        <v>117.747893</v>
      </c>
      <c r="BG34" s="54">
        <v>121.58150000000001</v>
      </c>
      <c r="BH34" s="54">
        <v>133.18199999999999</v>
      </c>
      <c r="BI34" s="238">
        <v>143.60220000000001</v>
      </c>
      <c r="BJ34" s="238">
        <v>144.17160000000001</v>
      </c>
      <c r="BK34" s="238">
        <v>142.39250000000001</v>
      </c>
      <c r="BL34" s="238">
        <v>143.6113</v>
      </c>
      <c r="BM34" s="238">
        <v>152.32249999999999</v>
      </c>
      <c r="BN34" s="238">
        <v>162.0309</v>
      </c>
      <c r="BO34" s="238">
        <v>167.31809999999999</v>
      </c>
      <c r="BP34" s="238">
        <v>161.9957</v>
      </c>
      <c r="BQ34" s="238">
        <v>151.0874</v>
      </c>
      <c r="BR34" s="238">
        <v>144.4513</v>
      </c>
      <c r="BS34" s="238">
        <v>142.99600000000001</v>
      </c>
      <c r="BT34" s="238">
        <v>149.1215</v>
      </c>
      <c r="BU34" s="238">
        <v>153.65309999999999</v>
      </c>
      <c r="BV34" s="238">
        <v>147.79669999999999</v>
      </c>
    </row>
    <row r="35" spans="1:74" ht="11.15" customHeight="1" x14ac:dyDescent="0.25">
      <c r="A35" s="75" t="s">
        <v>56</v>
      </c>
      <c r="B35" s="156" t="s">
        <v>60</v>
      </c>
      <c r="C35" s="54">
        <v>3.1158079999999999</v>
      </c>
      <c r="D35" s="54">
        <v>2.9737580000000001</v>
      </c>
      <c r="E35" s="54">
        <v>2.831709</v>
      </c>
      <c r="F35" s="54">
        <v>2.8828290000000001</v>
      </c>
      <c r="G35" s="54">
        <v>2.9339490000000001</v>
      </c>
      <c r="H35" s="54">
        <v>2.9850690000000002</v>
      </c>
      <c r="I35" s="54">
        <v>3.0461659999999999</v>
      </c>
      <c r="J35" s="54">
        <v>3.107262</v>
      </c>
      <c r="K35" s="54">
        <v>3.1683590000000001</v>
      </c>
      <c r="L35" s="54">
        <v>3.1983519999999999</v>
      </c>
      <c r="M35" s="54">
        <v>3.2283439999999999</v>
      </c>
      <c r="N35" s="54">
        <v>3.258337</v>
      </c>
      <c r="O35" s="54">
        <v>3.178963</v>
      </c>
      <c r="P35" s="54">
        <v>3.0995900000000001</v>
      </c>
      <c r="Q35" s="54">
        <v>3.020216</v>
      </c>
      <c r="R35" s="54">
        <v>3.0196689999999999</v>
      </c>
      <c r="S35" s="54">
        <v>3.0191219999999999</v>
      </c>
      <c r="T35" s="54">
        <v>3.0185749999999998</v>
      </c>
      <c r="U35" s="54">
        <v>2.9813800000000001</v>
      </c>
      <c r="V35" s="54">
        <v>2.9441850000000001</v>
      </c>
      <c r="W35" s="54">
        <v>2.90699</v>
      </c>
      <c r="X35" s="54">
        <v>2.887165</v>
      </c>
      <c r="Y35" s="54">
        <v>2.86734</v>
      </c>
      <c r="Z35" s="54">
        <v>2.847515</v>
      </c>
      <c r="AA35" s="54">
        <v>2.7444489999999999</v>
      </c>
      <c r="AB35" s="54">
        <v>2.641384</v>
      </c>
      <c r="AC35" s="54">
        <v>2.5383179999999999</v>
      </c>
      <c r="AD35" s="54">
        <v>2.5671279999999999</v>
      </c>
      <c r="AE35" s="54">
        <v>2.5959379999999999</v>
      </c>
      <c r="AF35" s="54">
        <v>2.6247479999999999</v>
      </c>
      <c r="AG35" s="54">
        <v>2.6285319999999999</v>
      </c>
      <c r="AH35" s="54">
        <v>2.6323159999999999</v>
      </c>
      <c r="AI35" s="54">
        <v>2.6360999999999999</v>
      </c>
      <c r="AJ35" s="54">
        <v>2.6321680000000001</v>
      </c>
      <c r="AK35" s="54">
        <v>2.6282359999999998</v>
      </c>
      <c r="AL35" s="54">
        <v>2.624304</v>
      </c>
      <c r="AM35" s="54">
        <v>2.5509149999999998</v>
      </c>
      <c r="AN35" s="54">
        <v>2.4775260000000001</v>
      </c>
      <c r="AO35" s="54">
        <v>2.404137</v>
      </c>
      <c r="AP35" s="54">
        <v>2.3941300000000001</v>
      </c>
      <c r="AQ35" s="54">
        <v>2.3841230000000002</v>
      </c>
      <c r="AR35" s="54">
        <v>2.3741159999999999</v>
      </c>
      <c r="AS35" s="54">
        <v>2.4258920000000002</v>
      </c>
      <c r="AT35" s="54">
        <v>2.4776690000000001</v>
      </c>
      <c r="AU35" s="54">
        <v>2.5294449999999999</v>
      </c>
      <c r="AV35" s="54">
        <v>2.519412</v>
      </c>
      <c r="AW35" s="54">
        <v>2.5093800000000002</v>
      </c>
      <c r="AX35" s="54">
        <v>2.4993470000000002</v>
      </c>
      <c r="AY35" s="54">
        <v>2.4832519999999998</v>
      </c>
      <c r="AZ35" s="54">
        <v>2.4671560000000001</v>
      </c>
      <c r="BA35" s="54">
        <v>2.4510610000000002</v>
      </c>
      <c r="BB35" s="54">
        <v>2.555777</v>
      </c>
      <c r="BC35" s="54">
        <v>2.6604930000000002</v>
      </c>
      <c r="BD35" s="54">
        <v>2.765209</v>
      </c>
      <c r="BE35" s="54">
        <v>2.784233</v>
      </c>
      <c r="BF35" s="54">
        <v>2.8546879999999999</v>
      </c>
      <c r="BG35" s="54">
        <v>2.9218730000000002</v>
      </c>
      <c r="BH35" s="54">
        <v>2.9354589999999998</v>
      </c>
      <c r="BI35" s="238">
        <v>2.947759</v>
      </c>
      <c r="BJ35" s="238">
        <v>2.956016</v>
      </c>
      <c r="BK35" s="238">
        <v>2.799938</v>
      </c>
      <c r="BL35" s="238">
        <v>2.6452179999999998</v>
      </c>
      <c r="BM35" s="238">
        <v>2.4825849999999998</v>
      </c>
      <c r="BN35" s="238">
        <v>2.5188899999999999</v>
      </c>
      <c r="BO35" s="238">
        <v>2.5550030000000001</v>
      </c>
      <c r="BP35" s="238">
        <v>2.5896279999999998</v>
      </c>
      <c r="BQ35" s="238">
        <v>2.7259419999999999</v>
      </c>
      <c r="BR35" s="238">
        <v>2.788367</v>
      </c>
      <c r="BS35" s="238">
        <v>2.852525</v>
      </c>
      <c r="BT35" s="238">
        <v>2.8652139999999999</v>
      </c>
      <c r="BU35" s="238">
        <v>2.8780230000000002</v>
      </c>
      <c r="BV35" s="238">
        <v>2.887632</v>
      </c>
    </row>
    <row r="36" spans="1:74" ht="11.15" customHeight="1" x14ac:dyDescent="0.25">
      <c r="A36" s="75" t="s">
        <v>57</v>
      </c>
      <c r="B36" s="156" t="s">
        <v>233</v>
      </c>
      <c r="C36" s="54">
        <v>1.8730880000000001</v>
      </c>
      <c r="D36" s="54">
        <v>1.939287</v>
      </c>
      <c r="E36" s="54">
        <v>2.0054859999999999</v>
      </c>
      <c r="F36" s="54">
        <v>2.1023290000000001</v>
      </c>
      <c r="G36" s="54">
        <v>2.199173</v>
      </c>
      <c r="H36" s="54">
        <v>2.2960159999999998</v>
      </c>
      <c r="I36" s="54">
        <v>2.35162</v>
      </c>
      <c r="J36" s="54">
        <v>2.4072249999999999</v>
      </c>
      <c r="K36" s="54">
        <v>2.4628290000000002</v>
      </c>
      <c r="L36" s="54">
        <v>2.4195359999999999</v>
      </c>
      <c r="M36" s="54">
        <v>2.3762439999999998</v>
      </c>
      <c r="N36" s="54">
        <v>2.332951</v>
      </c>
      <c r="O36" s="54">
        <v>2.2712829999999999</v>
      </c>
      <c r="P36" s="54">
        <v>2.209616</v>
      </c>
      <c r="Q36" s="54">
        <v>2.147948</v>
      </c>
      <c r="R36" s="54">
        <v>2.1060650000000001</v>
      </c>
      <c r="S36" s="54">
        <v>2.0641829999999999</v>
      </c>
      <c r="T36" s="54">
        <v>2.0223</v>
      </c>
      <c r="U36" s="54">
        <v>2.006513</v>
      </c>
      <c r="V36" s="54">
        <v>1.990726</v>
      </c>
      <c r="W36" s="54">
        <v>1.974939</v>
      </c>
      <c r="X36" s="54">
        <v>1.8679140000000001</v>
      </c>
      <c r="Y36" s="54">
        <v>1.7608900000000001</v>
      </c>
      <c r="Z36" s="54">
        <v>1.6538649999999999</v>
      </c>
      <c r="AA36" s="54">
        <v>1.6176219999999999</v>
      </c>
      <c r="AB36" s="54">
        <v>1.581378</v>
      </c>
      <c r="AC36" s="54">
        <v>1.5451349999999999</v>
      </c>
      <c r="AD36" s="54">
        <v>1.6478090000000001</v>
      </c>
      <c r="AE36" s="54">
        <v>1.7504839999999999</v>
      </c>
      <c r="AF36" s="54">
        <v>1.8531580000000001</v>
      </c>
      <c r="AG36" s="54">
        <v>1.8334490000000001</v>
      </c>
      <c r="AH36" s="54">
        <v>1.8137399999999999</v>
      </c>
      <c r="AI36" s="54">
        <v>1.7940309999999999</v>
      </c>
      <c r="AJ36" s="54">
        <v>1.748853</v>
      </c>
      <c r="AK36" s="54">
        <v>1.703676</v>
      </c>
      <c r="AL36" s="54">
        <v>1.658498</v>
      </c>
      <c r="AM36" s="54">
        <v>1.635589</v>
      </c>
      <c r="AN36" s="54">
        <v>1.612679</v>
      </c>
      <c r="AO36" s="54">
        <v>1.5897699999999999</v>
      </c>
      <c r="AP36" s="54">
        <v>1.599945</v>
      </c>
      <c r="AQ36" s="54">
        <v>1.61012</v>
      </c>
      <c r="AR36" s="54">
        <v>1.620295</v>
      </c>
      <c r="AS36" s="54">
        <v>1.6289720000000001</v>
      </c>
      <c r="AT36" s="54">
        <v>1.6376500000000001</v>
      </c>
      <c r="AU36" s="54">
        <v>1.6463270000000001</v>
      </c>
      <c r="AV36" s="54">
        <v>1.6397550000000001</v>
      </c>
      <c r="AW36" s="54">
        <v>1.633184</v>
      </c>
      <c r="AX36" s="54">
        <v>1.6266119999999999</v>
      </c>
      <c r="AY36" s="54">
        <v>1.6345609999999999</v>
      </c>
      <c r="AZ36" s="54">
        <v>1.6425110000000001</v>
      </c>
      <c r="BA36" s="54">
        <v>1.65046</v>
      </c>
      <c r="BB36" s="54">
        <v>1.6616089999999999</v>
      </c>
      <c r="BC36" s="54">
        <v>1.672757</v>
      </c>
      <c r="BD36" s="54">
        <v>1.6839059999999999</v>
      </c>
      <c r="BE36" s="54">
        <v>1.753995</v>
      </c>
      <c r="BF36" s="54">
        <v>1.743212</v>
      </c>
      <c r="BG36" s="54">
        <v>1.736934</v>
      </c>
      <c r="BH36" s="54">
        <v>1.7206889999999999</v>
      </c>
      <c r="BI36" s="238">
        <v>1.706707</v>
      </c>
      <c r="BJ36" s="238">
        <v>1.6995910000000001</v>
      </c>
      <c r="BK36" s="238">
        <v>1.634989</v>
      </c>
      <c r="BL36" s="238">
        <v>1.56941</v>
      </c>
      <c r="BM36" s="238">
        <v>1.50875</v>
      </c>
      <c r="BN36" s="238">
        <v>1.5458149999999999</v>
      </c>
      <c r="BO36" s="238">
        <v>1.5840689999999999</v>
      </c>
      <c r="BP36" s="238">
        <v>1.622123</v>
      </c>
      <c r="BQ36" s="238">
        <v>1.6338250000000001</v>
      </c>
      <c r="BR36" s="238">
        <v>1.634004</v>
      </c>
      <c r="BS36" s="238">
        <v>1.637955</v>
      </c>
      <c r="BT36" s="238">
        <v>1.631159</v>
      </c>
      <c r="BU36" s="238">
        <v>1.6258349999999999</v>
      </c>
      <c r="BV36" s="238">
        <v>1.6267</v>
      </c>
    </row>
    <row r="37" spans="1:74" ht="11.15" customHeight="1" x14ac:dyDescent="0.25">
      <c r="A37" s="75" t="s">
        <v>191</v>
      </c>
      <c r="B37" s="368" t="s">
        <v>192</v>
      </c>
      <c r="C37" s="54">
        <v>0.238121</v>
      </c>
      <c r="D37" s="54">
        <v>0.22935900000000001</v>
      </c>
      <c r="E37" s="54">
        <v>0.22059599999999999</v>
      </c>
      <c r="F37" s="54">
        <v>0.214222</v>
      </c>
      <c r="G37" s="54">
        <v>0.20784900000000001</v>
      </c>
      <c r="H37" s="54">
        <v>0.20147499999999999</v>
      </c>
      <c r="I37" s="54">
        <v>0.21167800000000001</v>
      </c>
      <c r="J37" s="54">
        <v>0.221882</v>
      </c>
      <c r="K37" s="54">
        <v>0.23208500000000001</v>
      </c>
      <c r="L37" s="54">
        <v>0.236873</v>
      </c>
      <c r="M37" s="54">
        <v>0.24166000000000001</v>
      </c>
      <c r="N37" s="54">
        <v>0.246448</v>
      </c>
      <c r="O37" s="54">
        <v>0.23490800000000001</v>
      </c>
      <c r="P37" s="54">
        <v>0.22336800000000001</v>
      </c>
      <c r="Q37" s="54">
        <v>0.21182799999999999</v>
      </c>
      <c r="R37" s="54">
        <v>0.21205199999999999</v>
      </c>
      <c r="S37" s="54">
        <v>0.21227599999999999</v>
      </c>
      <c r="T37" s="54">
        <v>0.21249999999999999</v>
      </c>
      <c r="U37" s="54">
        <v>0.21967999999999999</v>
      </c>
      <c r="V37" s="54">
        <v>0.22686000000000001</v>
      </c>
      <c r="W37" s="54">
        <v>0.23404</v>
      </c>
      <c r="X37" s="54">
        <v>0.239396</v>
      </c>
      <c r="Y37" s="54">
        <v>0.244753</v>
      </c>
      <c r="Z37" s="54">
        <v>0.25010900000000003</v>
      </c>
      <c r="AA37" s="54">
        <v>0.24307899999999999</v>
      </c>
      <c r="AB37" s="54">
        <v>0.23604800000000001</v>
      </c>
      <c r="AC37" s="54">
        <v>0.229018</v>
      </c>
      <c r="AD37" s="54">
        <v>0.22279399999999999</v>
      </c>
      <c r="AE37" s="54">
        <v>0.21656900000000001</v>
      </c>
      <c r="AF37" s="54">
        <v>0.210345</v>
      </c>
      <c r="AG37" s="54">
        <v>0.20718900000000001</v>
      </c>
      <c r="AH37" s="54">
        <v>0.20403199999999999</v>
      </c>
      <c r="AI37" s="54">
        <v>0.200876</v>
      </c>
      <c r="AJ37" s="54">
        <v>0.19257199999999999</v>
      </c>
      <c r="AK37" s="54">
        <v>0.18426799999999999</v>
      </c>
      <c r="AL37" s="54">
        <v>0.17596400000000001</v>
      </c>
      <c r="AM37" s="54">
        <v>0.16967099999999999</v>
      </c>
      <c r="AN37" s="54">
        <v>0.16337699999999999</v>
      </c>
      <c r="AO37" s="54">
        <v>0.157084</v>
      </c>
      <c r="AP37" s="54">
        <v>0.15753900000000001</v>
      </c>
      <c r="AQ37" s="54">
        <v>0.157994</v>
      </c>
      <c r="AR37" s="54">
        <v>0.15844900000000001</v>
      </c>
      <c r="AS37" s="54">
        <v>0.16795399999999999</v>
      </c>
      <c r="AT37" s="54">
        <v>0.17746000000000001</v>
      </c>
      <c r="AU37" s="54">
        <v>0.18696499999999999</v>
      </c>
      <c r="AV37" s="54">
        <v>0.180176</v>
      </c>
      <c r="AW37" s="54">
        <v>0.17338700000000001</v>
      </c>
      <c r="AX37" s="54">
        <v>0.166598</v>
      </c>
      <c r="AY37" s="54">
        <v>0.165044</v>
      </c>
      <c r="AZ37" s="54">
        <v>0.16349</v>
      </c>
      <c r="BA37" s="54">
        <v>0.161936</v>
      </c>
      <c r="BB37" s="54">
        <v>0.16139200000000001</v>
      </c>
      <c r="BC37" s="54">
        <v>0.16084799999999999</v>
      </c>
      <c r="BD37" s="54">
        <v>0.160304</v>
      </c>
      <c r="BE37" s="54">
        <v>0.19960439999999999</v>
      </c>
      <c r="BF37" s="54">
        <v>0.20506530000000001</v>
      </c>
      <c r="BG37" s="54">
        <v>0.2101807</v>
      </c>
      <c r="BH37" s="54">
        <v>0.20827010000000001</v>
      </c>
      <c r="BI37" s="238">
        <v>0.20735899999999999</v>
      </c>
      <c r="BJ37" s="238">
        <v>0.2068614</v>
      </c>
      <c r="BK37" s="238">
        <v>0.1949341</v>
      </c>
      <c r="BL37" s="238">
        <v>0.18292820000000001</v>
      </c>
      <c r="BM37" s="238">
        <v>0.17050390000000001</v>
      </c>
      <c r="BN37" s="238">
        <v>0.1718056</v>
      </c>
      <c r="BO37" s="238">
        <v>0.1727909</v>
      </c>
      <c r="BP37" s="238">
        <v>0.1744473</v>
      </c>
      <c r="BQ37" s="238">
        <v>0.18103130000000001</v>
      </c>
      <c r="BR37" s="238">
        <v>0.186089</v>
      </c>
      <c r="BS37" s="238">
        <v>0.19088260000000001</v>
      </c>
      <c r="BT37" s="238">
        <v>0.18869549999999999</v>
      </c>
      <c r="BU37" s="238">
        <v>0.1874103</v>
      </c>
      <c r="BV37" s="238">
        <v>0.18657589999999999</v>
      </c>
    </row>
    <row r="38" spans="1:74" ht="11.15" customHeight="1" x14ac:dyDescent="0.25">
      <c r="A38" s="75"/>
      <c r="B38" s="76"/>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278"/>
      <c r="BJ38" s="278"/>
      <c r="BK38" s="278"/>
      <c r="BL38" s="278"/>
      <c r="BM38" s="278"/>
      <c r="BN38" s="278"/>
      <c r="BO38" s="278"/>
      <c r="BP38" s="278"/>
      <c r="BQ38" s="278"/>
      <c r="BR38" s="278"/>
      <c r="BS38" s="278"/>
      <c r="BT38" s="278"/>
      <c r="BU38" s="278"/>
      <c r="BV38" s="278"/>
    </row>
    <row r="39" spans="1:74" ht="11.15" customHeight="1" x14ac:dyDescent="0.25">
      <c r="A39" s="75"/>
      <c r="B39" s="73" t="s">
        <v>45</v>
      </c>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278"/>
      <c r="BJ39" s="278"/>
      <c r="BK39" s="278"/>
      <c r="BL39" s="278"/>
      <c r="BM39" s="278"/>
      <c r="BN39" s="278"/>
      <c r="BO39" s="278"/>
      <c r="BP39" s="278"/>
      <c r="BQ39" s="278"/>
      <c r="BR39" s="278"/>
      <c r="BS39" s="278"/>
      <c r="BT39" s="278"/>
      <c r="BU39" s="278"/>
      <c r="BV39" s="278"/>
    </row>
    <row r="40" spans="1:74" ht="11.15" customHeight="1" x14ac:dyDescent="0.25">
      <c r="A40" s="75"/>
      <c r="B40" s="76" t="s">
        <v>46</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278"/>
      <c r="BJ40" s="278"/>
      <c r="BK40" s="278"/>
      <c r="BL40" s="278"/>
      <c r="BM40" s="278"/>
      <c r="BN40" s="278"/>
      <c r="BO40" s="278"/>
      <c r="BP40" s="278"/>
      <c r="BQ40" s="278"/>
      <c r="BR40" s="278"/>
      <c r="BS40" s="278"/>
      <c r="BT40" s="278"/>
      <c r="BU40" s="278"/>
      <c r="BV40" s="278"/>
    </row>
    <row r="41" spans="1:74" ht="11.15" customHeight="1" x14ac:dyDescent="0.25">
      <c r="A41" s="75" t="s">
        <v>52</v>
      </c>
      <c r="B41" s="156" t="s">
        <v>54</v>
      </c>
      <c r="C41" s="168">
        <v>5.94</v>
      </c>
      <c r="D41" s="168">
        <v>5.94</v>
      </c>
      <c r="E41" s="168">
        <v>5.94</v>
      </c>
      <c r="F41" s="168">
        <v>5.94</v>
      </c>
      <c r="G41" s="168">
        <v>5.94</v>
      </c>
      <c r="H41" s="168">
        <v>5.94</v>
      </c>
      <c r="I41" s="168">
        <v>5.94</v>
      </c>
      <c r="J41" s="168">
        <v>5.94</v>
      </c>
      <c r="K41" s="168">
        <v>5.94</v>
      </c>
      <c r="L41" s="168">
        <v>5.94</v>
      </c>
      <c r="M41" s="168">
        <v>5.94</v>
      </c>
      <c r="N41" s="168">
        <v>5.94</v>
      </c>
      <c r="O41" s="168">
        <v>6.12</v>
      </c>
      <c r="P41" s="168">
        <v>6.12</v>
      </c>
      <c r="Q41" s="168">
        <v>6.12</v>
      </c>
      <c r="R41" s="168">
        <v>6.12</v>
      </c>
      <c r="S41" s="168">
        <v>6.12</v>
      </c>
      <c r="T41" s="168">
        <v>6.12</v>
      </c>
      <c r="U41" s="168">
        <v>6.12</v>
      </c>
      <c r="V41" s="168">
        <v>6.12</v>
      </c>
      <c r="W41" s="168">
        <v>6.12</v>
      </c>
      <c r="X41" s="168">
        <v>6.12</v>
      </c>
      <c r="Y41" s="168">
        <v>6.12</v>
      </c>
      <c r="Z41" s="168">
        <v>6.12</v>
      </c>
      <c r="AA41" s="168">
        <v>6.0770288248000002</v>
      </c>
      <c r="AB41" s="168">
        <v>6.0770288248000002</v>
      </c>
      <c r="AC41" s="168">
        <v>6.0770288248000002</v>
      </c>
      <c r="AD41" s="168">
        <v>6.0770288248000002</v>
      </c>
      <c r="AE41" s="168">
        <v>6.0770288248000002</v>
      </c>
      <c r="AF41" s="168">
        <v>6.0770288248000002</v>
      </c>
      <c r="AG41" s="168">
        <v>6.0770288248000002</v>
      </c>
      <c r="AH41" s="168">
        <v>6.0770288248000002</v>
      </c>
      <c r="AI41" s="168">
        <v>6.0770288248000002</v>
      </c>
      <c r="AJ41" s="168">
        <v>6.0770288248000002</v>
      </c>
      <c r="AK41" s="168">
        <v>6.0770288248000002</v>
      </c>
      <c r="AL41" s="168">
        <v>6.0770288248000002</v>
      </c>
      <c r="AM41" s="168">
        <v>6.0544124169</v>
      </c>
      <c r="AN41" s="168">
        <v>6.0544124169</v>
      </c>
      <c r="AO41" s="168">
        <v>6.0544124169</v>
      </c>
      <c r="AP41" s="168">
        <v>6.0544124169</v>
      </c>
      <c r="AQ41" s="168">
        <v>6.0544124169</v>
      </c>
      <c r="AR41" s="168">
        <v>6.0544124169</v>
      </c>
      <c r="AS41" s="168">
        <v>6.0544124169</v>
      </c>
      <c r="AT41" s="168">
        <v>6.0544124169</v>
      </c>
      <c r="AU41" s="168">
        <v>6.0544124169</v>
      </c>
      <c r="AV41" s="168">
        <v>6.0544124169</v>
      </c>
      <c r="AW41" s="168">
        <v>6.0544124169</v>
      </c>
      <c r="AX41" s="168">
        <v>6.0544124169</v>
      </c>
      <c r="AY41" s="168">
        <v>5.9752549888999997</v>
      </c>
      <c r="AZ41" s="168">
        <v>5.9752549888999997</v>
      </c>
      <c r="BA41" s="168">
        <v>5.9752549888999997</v>
      </c>
      <c r="BB41" s="168">
        <v>5.9752549888999997</v>
      </c>
      <c r="BC41" s="168">
        <v>5.9752549888999997</v>
      </c>
      <c r="BD41" s="168">
        <v>5.9752549888999997</v>
      </c>
      <c r="BE41" s="168">
        <v>5.9752549888999997</v>
      </c>
      <c r="BF41" s="168">
        <v>5.9752549888999997</v>
      </c>
      <c r="BG41" s="168">
        <v>5.9752549888999997</v>
      </c>
      <c r="BH41" s="168">
        <v>5.9752549888999997</v>
      </c>
      <c r="BI41" s="258">
        <v>5.9752549999999998</v>
      </c>
      <c r="BJ41" s="258">
        <v>5.9752549999999998</v>
      </c>
      <c r="BK41" s="258">
        <v>5.8011090000000003</v>
      </c>
      <c r="BL41" s="258">
        <v>5.8011090000000003</v>
      </c>
      <c r="BM41" s="258">
        <v>5.8011090000000003</v>
      </c>
      <c r="BN41" s="258">
        <v>5.8011090000000003</v>
      </c>
      <c r="BO41" s="258">
        <v>5.8011090000000003</v>
      </c>
      <c r="BP41" s="258">
        <v>5.8011090000000003</v>
      </c>
      <c r="BQ41" s="258">
        <v>5.8011090000000003</v>
      </c>
      <c r="BR41" s="258">
        <v>5.8011090000000003</v>
      </c>
      <c r="BS41" s="258">
        <v>5.8011090000000003</v>
      </c>
      <c r="BT41" s="258">
        <v>5.8011090000000003</v>
      </c>
      <c r="BU41" s="258">
        <v>5.8011090000000003</v>
      </c>
      <c r="BV41" s="258">
        <v>5.8011090000000003</v>
      </c>
    </row>
    <row r="42" spans="1:74" ht="11.15" customHeight="1" x14ac:dyDescent="0.25">
      <c r="A42" s="75"/>
      <c r="B42" s="76" t="s">
        <v>50</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279"/>
      <c r="BJ42" s="279"/>
      <c r="BK42" s="279"/>
      <c r="BL42" s="279"/>
      <c r="BM42" s="279"/>
      <c r="BN42" s="279"/>
      <c r="BO42" s="279"/>
      <c r="BP42" s="279"/>
      <c r="BQ42" s="279"/>
      <c r="BR42" s="279"/>
      <c r="BS42" s="279"/>
      <c r="BT42" s="279"/>
      <c r="BU42" s="279"/>
      <c r="BV42" s="279"/>
    </row>
    <row r="43" spans="1:74" ht="11.15" customHeight="1" x14ac:dyDescent="0.25">
      <c r="A43" s="75" t="s">
        <v>572</v>
      </c>
      <c r="B43" s="156" t="s">
        <v>55</v>
      </c>
      <c r="C43" s="214">
        <v>0.27165898618000001</v>
      </c>
      <c r="D43" s="214">
        <v>0.27174999999999999</v>
      </c>
      <c r="E43" s="214">
        <v>0.27561290322999998</v>
      </c>
      <c r="F43" s="214">
        <v>0.27287619048</v>
      </c>
      <c r="G43" s="214">
        <v>0.27204147465</v>
      </c>
      <c r="H43" s="214">
        <v>0.26721658986000002</v>
      </c>
      <c r="I43" s="214">
        <v>0.26660952381000003</v>
      </c>
      <c r="J43" s="214">
        <v>0.26590322580999998</v>
      </c>
      <c r="K43" s="214">
        <v>0.25984761904999998</v>
      </c>
      <c r="L43" s="214">
        <v>0.26339170506999998</v>
      </c>
      <c r="M43" s="214">
        <v>0.26578095237999999</v>
      </c>
      <c r="N43" s="214">
        <v>0.26488479262999998</v>
      </c>
      <c r="O43" s="214">
        <v>0.27403686636000002</v>
      </c>
      <c r="P43" s="214">
        <v>0.27253201970000002</v>
      </c>
      <c r="Q43" s="214">
        <v>0.25678801842999999</v>
      </c>
      <c r="R43" s="214">
        <v>0.18255714285999999</v>
      </c>
      <c r="S43" s="214">
        <v>0.16480184332</v>
      </c>
      <c r="T43" s="214">
        <v>0.17472380952</v>
      </c>
      <c r="U43" s="214">
        <v>0.18638248848</v>
      </c>
      <c r="V43" s="214">
        <v>0.19732380952</v>
      </c>
      <c r="W43" s="214">
        <v>0.20843333333</v>
      </c>
      <c r="X43" s="214">
        <v>0.21845161290000001</v>
      </c>
      <c r="Y43" s="214">
        <v>0.2248</v>
      </c>
      <c r="Z43" s="214">
        <v>0.22878801842999999</v>
      </c>
      <c r="AA43" s="214">
        <v>0.23743317972</v>
      </c>
      <c r="AB43" s="214">
        <v>0.24818367347</v>
      </c>
      <c r="AC43" s="214">
        <v>0.25120737326999998</v>
      </c>
      <c r="AD43" s="214">
        <v>0.25338095238000002</v>
      </c>
      <c r="AE43" s="214">
        <v>0.25752073733000003</v>
      </c>
      <c r="AF43" s="214">
        <v>0.26249523809999997</v>
      </c>
      <c r="AG43" s="214">
        <v>0.26594930876</v>
      </c>
      <c r="AH43" s="214">
        <v>0.26744239631</v>
      </c>
      <c r="AI43" s="214">
        <v>0.26798095238000003</v>
      </c>
      <c r="AJ43" s="214">
        <v>0.25822119816</v>
      </c>
      <c r="AK43" s="214">
        <v>0.26354761905000001</v>
      </c>
      <c r="AL43" s="214">
        <v>0.25766359446999998</v>
      </c>
      <c r="AM43" s="214">
        <v>0.25838709676999999</v>
      </c>
      <c r="AN43" s="214">
        <v>0.25197959184000002</v>
      </c>
      <c r="AO43" s="214">
        <v>0.24822580645</v>
      </c>
      <c r="AP43" s="214">
        <v>0.25178571429000002</v>
      </c>
      <c r="AQ43" s="214">
        <v>0.25514285714000001</v>
      </c>
      <c r="AR43" s="214">
        <v>0.25258008657999997</v>
      </c>
      <c r="AS43" s="214">
        <v>0.24896774193999999</v>
      </c>
      <c r="AT43" s="214">
        <v>0.24844700460999999</v>
      </c>
      <c r="AU43" s="214">
        <v>0.24307142857</v>
      </c>
      <c r="AV43" s="214">
        <v>0.23907834101</v>
      </c>
      <c r="AW43" s="214">
        <v>0.23330541871999999</v>
      </c>
      <c r="AX43" s="214">
        <v>0.23150230415</v>
      </c>
      <c r="AY43" s="214">
        <v>0.23102304147</v>
      </c>
      <c r="AZ43" s="214">
        <v>0.23755102041000001</v>
      </c>
      <c r="BA43" s="214">
        <v>0.23916129032</v>
      </c>
      <c r="BB43" s="214">
        <v>0.23408571429</v>
      </c>
      <c r="BC43" s="214">
        <v>0.24708755760000001</v>
      </c>
      <c r="BD43" s="214">
        <v>0.24943809523999999</v>
      </c>
      <c r="BE43" s="214">
        <v>0.23904608294999999</v>
      </c>
      <c r="BF43" s="214">
        <v>0.24821198156999999</v>
      </c>
      <c r="BG43" s="214">
        <v>0.24683333332999999</v>
      </c>
      <c r="BH43" s="214">
        <v>0.24747959999999999</v>
      </c>
      <c r="BI43" s="263">
        <v>0.25198549999999997</v>
      </c>
      <c r="BJ43" s="263">
        <v>0.24979609999999999</v>
      </c>
      <c r="BK43" s="263">
        <v>0.24900140000000001</v>
      </c>
      <c r="BL43" s="263">
        <v>0.24943879999999999</v>
      </c>
      <c r="BM43" s="263">
        <v>0.2478938</v>
      </c>
      <c r="BN43" s="263">
        <v>0.24608430000000001</v>
      </c>
      <c r="BO43" s="263">
        <v>0.2505829</v>
      </c>
      <c r="BP43" s="263">
        <v>0.25065470000000001</v>
      </c>
      <c r="BQ43" s="263">
        <v>0.2490309</v>
      </c>
      <c r="BR43" s="263">
        <v>0.25294369999999999</v>
      </c>
      <c r="BS43" s="263">
        <v>0.25629679999999999</v>
      </c>
      <c r="BT43" s="263">
        <v>0.258127</v>
      </c>
      <c r="BU43" s="263">
        <v>0.26314270000000001</v>
      </c>
      <c r="BV43" s="263">
        <v>0.26173180000000001</v>
      </c>
    </row>
    <row r="44" spans="1:74" ht="11.15" customHeight="1" x14ac:dyDescent="0.25">
      <c r="A44" s="75"/>
      <c r="B44" s="76" t="s">
        <v>51</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279"/>
      <c r="BJ44" s="279"/>
      <c r="BK44" s="279"/>
      <c r="BL44" s="279"/>
      <c r="BM44" s="279"/>
      <c r="BN44" s="279"/>
      <c r="BO44" s="279"/>
      <c r="BP44" s="279"/>
      <c r="BQ44" s="279"/>
      <c r="BR44" s="279"/>
      <c r="BS44" s="279"/>
      <c r="BT44" s="279"/>
      <c r="BU44" s="279"/>
      <c r="BV44" s="279"/>
    </row>
    <row r="45" spans="1:74" ht="11.15" customHeight="1" x14ac:dyDescent="0.25">
      <c r="A45" s="75" t="s">
        <v>504</v>
      </c>
      <c r="B45" s="157" t="s">
        <v>53</v>
      </c>
      <c r="C45" s="169">
        <v>2.1</v>
      </c>
      <c r="D45" s="169">
        <v>2.0699999999999998</v>
      </c>
      <c r="E45" s="169">
        <v>2.08</v>
      </c>
      <c r="F45" s="169">
        <v>2.0699999999999998</v>
      </c>
      <c r="G45" s="169">
        <v>2.0499999999999998</v>
      </c>
      <c r="H45" s="169">
        <v>2.0299999999999998</v>
      </c>
      <c r="I45" s="169">
        <v>2.02</v>
      </c>
      <c r="J45" s="169">
        <v>2</v>
      </c>
      <c r="K45" s="169">
        <v>1.96</v>
      </c>
      <c r="L45" s="169">
        <v>1.96</v>
      </c>
      <c r="M45" s="169">
        <v>1.96</v>
      </c>
      <c r="N45" s="169">
        <v>1.91</v>
      </c>
      <c r="O45" s="169">
        <v>1.94</v>
      </c>
      <c r="P45" s="169">
        <v>1.9</v>
      </c>
      <c r="Q45" s="169">
        <v>1.93</v>
      </c>
      <c r="R45" s="169">
        <v>1.92</v>
      </c>
      <c r="S45" s="169">
        <v>1.89</v>
      </c>
      <c r="T45" s="169">
        <v>1.9</v>
      </c>
      <c r="U45" s="169">
        <v>1.91</v>
      </c>
      <c r="V45" s="169">
        <v>1.94</v>
      </c>
      <c r="W45" s="169">
        <v>1.94</v>
      </c>
      <c r="X45" s="169">
        <v>1.91</v>
      </c>
      <c r="Y45" s="169">
        <v>1.91</v>
      </c>
      <c r="Z45" s="169">
        <v>1.92</v>
      </c>
      <c r="AA45" s="169">
        <v>1.9</v>
      </c>
      <c r="AB45" s="169">
        <v>1.93</v>
      </c>
      <c r="AC45" s="169">
        <v>1.89</v>
      </c>
      <c r="AD45" s="169">
        <v>1.9</v>
      </c>
      <c r="AE45" s="169">
        <v>1.89</v>
      </c>
      <c r="AF45" s="169">
        <v>1.95</v>
      </c>
      <c r="AG45" s="169">
        <v>2.0099999999999998</v>
      </c>
      <c r="AH45" s="169">
        <v>2.06</v>
      </c>
      <c r="AI45" s="169">
        <v>2.0099999999999998</v>
      </c>
      <c r="AJ45" s="169">
        <v>2.0299999999999998</v>
      </c>
      <c r="AK45" s="169">
        <v>2.04</v>
      </c>
      <c r="AL45" s="169">
        <v>2.0699999999999998</v>
      </c>
      <c r="AM45" s="169">
        <v>2.1999997519000001</v>
      </c>
      <c r="AN45" s="169">
        <v>2.1699923609999998</v>
      </c>
      <c r="AO45" s="169">
        <v>2.1519612245999999</v>
      </c>
      <c r="AP45" s="169">
        <v>2.1814958866</v>
      </c>
      <c r="AQ45" s="169">
        <v>2.2321288404000001</v>
      </c>
      <c r="AR45" s="169">
        <v>2.3155552371999999</v>
      </c>
      <c r="AS45" s="169">
        <v>2.4693298204</v>
      </c>
      <c r="AT45" s="169">
        <v>2.5065243406</v>
      </c>
      <c r="AU45" s="169">
        <v>2.5078223408000002</v>
      </c>
      <c r="AV45" s="169">
        <v>2.4609091750999998</v>
      </c>
      <c r="AW45" s="169">
        <v>2.4777312747</v>
      </c>
      <c r="AX45" s="169">
        <v>2.6450427794000002</v>
      </c>
      <c r="AY45" s="169">
        <v>2.5916057591000001</v>
      </c>
      <c r="AZ45" s="169">
        <v>2.5963211996000002</v>
      </c>
      <c r="BA45" s="169">
        <v>2.5065972968999999</v>
      </c>
      <c r="BB45" s="169">
        <v>2.479427931</v>
      </c>
      <c r="BC45" s="169">
        <v>2.5144670692000002</v>
      </c>
      <c r="BD45" s="169">
        <v>2.4715368958999999</v>
      </c>
      <c r="BE45" s="169">
        <v>2.4852546408</v>
      </c>
      <c r="BF45" s="169">
        <v>2.5011867341</v>
      </c>
      <c r="BG45" s="169">
        <v>2.4779420000000001</v>
      </c>
      <c r="BH45" s="169">
        <v>2.4477720000000001</v>
      </c>
      <c r="BI45" s="280">
        <v>2.4394360000000002</v>
      </c>
      <c r="BJ45" s="280">
        <v>2.4321350000000002</v>
      </c>
      <c r="BK45" s="280">
        <v>2.4438879999999998</v>
      </c>
      <c r="BL45" s="280">
        <v>2.4310420000000001</v>
      </c>
      <c r="BM45" s="280">
        <v>2.4305080000000001</v>
      </c>
      <c r="BN45" s="280">
        <v>2.4309150000000002</v>
      </c>
      <c r="BO45" s="280">
        <v>2.4261970000000002</v>
      </c>
      <c r="BP45" s="280">
        <v>2.4114179999999998</v>
      </c>
      <c r="BQ45" s="280">
        <v>2.416474</v>
      </c>
      <c r="BR45" s="280">
        <v>2.422857</v>
      </c>
      <c r="BS45" s="280">
        <v>2.4041969999999999</v>
      </c>
      <c r="BT45" s="280">
        <v>2.3794900000000001</v>
      </c>
      <c r="BU45" s="280">
        <v>2.3768099999999999</v>
      </c>
      <c r="BV45" s="280">
        <v>2.37629</v>
      </c>
    </row>
    <row r="46" spans="1:74" s="342" customFormat="1" ht="12" customHeight="1" x14ac:dyDescent="0.25">
      <c r="A46" s="341"/>
      <c r="B46" s="656" t="s">
        <v>831</v>
      </c>
      <c r="C46" s="614"/>
      <c r="D46" s="614"/>
      <c r="E46" s="614"/>
      <c r="F46" s="614"/>
      <c r="G46" s="614"/>
      <c r="H46" s="614"/>
      <c r="I46" s="614"/>
      <c r="J46" s="614"/>
      <c r="K46" s="614"/>
      <c r="L46" s="614"/>
      <c r="M46" s="614"/>
      <c r="N46" s="614"/>
      <c r="O46" s="614"/>
      <c r="P46" s="614"/>
      <c r="Q46" s="615"/>
      <c r="AY46" s="384"/>
      <c r="AZ46" s="384"/>
      <c r="BA46" s="384"/>
      <c r="BB46" s="384"/>
      <c r="BC46" s="384"/>
      <c r="BD46" s="384"/>
      <c r="BE46" s="384"/>
      <c r="BF46" s="384"/>
      <c r="BG46" s="384"/>
      <c r="BH46" s="384"/>
      <c r="BI46" s="384"/>
      <c r="BJ46" s="384"/>
    </row>
    <row r="47" spans="1:74" s="342" customFormat="1" ht="12" customHeight="1" x14ac:dyDescent="0.25">
      <c r="A47" s="341"/>
      <c r="B47" s="651" t="s">
        <v>832</v>
      </c>
      <c r="C47" s="614"/>
      <c r="D47" s="614"/>
      <c r="E47" s="614"/>
      <c r="F47" s="614"/>
      <c r="G47" s="614"/>
      <c r="H47" s="614"/>
      <c r="I47" s="614"/>
      <c r="J47" s="614"/>
      <c r="K47" s="614"/>
      <c r="L47" s="614"/>
      <c r="M47" s="614"/>
      <c r="N47" s="614"/>
      <c r="O47" s="614"/>
      <c r="P47" s="614"/>
      <c r="Q47" s="615"/>
      <c r="AY47" s="384"/>
      <c r="AZ47" s="384"/>
      <c r="BA47" s="384"/>
      <c r="BB47" s="384"/>
      <c r="BC47" s="384"/>
      <c r="BD47" s="384"/>
      <c r="BE47" s="384"/>
      <c r="BF47" s="384"/>
      <c r="BG47" s="384"/>
      <c r="BH47" s="384"/>
      <c r="BI47" s="384"/>
      <c r="BJ47" s="384"/>
    </row>
    <row r="48" spans="1:74" s="342" customFormat="1" ht="12" customHeight="1" x14ac:dyDescent="0.25">
      <c r="A48" s="341"/>
      <c r="B48" s="656" t="s">
        <v>833</v>
      </c>
      <c r="C48" s="614"/>
      <c r="D48" s="614"/>
      <c r="E48" s="614"/>
      <c r="F48" s="614"/>
      <c r="G48" s="614"/>
      <c r="H48" s="614"/>
      <c r="I48" s="614"/>
      <c r="J48" s="614"/>
      <c r="K48" s="614"/>
      <c r="L48" s="614"/>
      <c r="M48" s="614"/>
      <c r="N48" s="614"/>
      <c r="O48" s="614"/>
      <c r="P48" s="614"/>
      <c r="Q48" s="615"/>
      <c r="AY48" s="384"/>
      <c r="AZ48" s="384"/>
      <c r="BA48" s="384"/>
      <c r="BB48" s="384"/>
      <c r="BC48" s="384"/>
      <c r="BD48" s="384"/>
      <c r="BE48" s="384"/>
      <c r="BF48" s="384"/>
      <c r="BG48" s="384"/>
      <c r="BH48" s="384"/>
      <c r="BI48" s="384"/>
      <c r="BJ48" s="384"/>
    </row>
    <row r="49" spans="1:74" s="342" customFormat="1" ht="12" customHeight="1" x14ac:dyDescent="0.25">
      <c r="A49" s="341"/>
      <c r="B49" s="656" t="s">
        <v>86</v>
      </c>
      <c r="C49" s="614"/>
      <c r="D49" s="614"/>
      <c r="E49" s="614"/>
      <c r="F49" s="614"/>
      <c r="G49" s="614"/>
      <c r="H49" s="614"/>
      <c r="I49" s="614"/>
      <c r="J49" s="614"/>
      <c r="K49" s="614"/>
      <c r="L49" s="614"/>
      <c r="M49" s="614"/>
      <c r="N49" s="614"/>
      <c r="O49" s="614"/>
      <c r="P49" s="614"/>
      <c r="Q49" s="615"/>
      <c r="AY49" s="384"/>
      <c r="AZ49" s="384"/>
      <c r="BA49" s="384"/>
      <c r="BB49" s="384"/>
      <c r="BC49" s="384"/>
      <c r="BD49" s="384"/>
      <c r="BE49" s="384"/>
      <c r="BF49" s="384"/>
      <c r="BG49" s="384"/>
      <c r="BH49" s="384"/>
      <c r="BI49" s="384"/>
      <c r="BJ49" s="384"/>
    </row>
    <row r="50" spans="1:74" s="220" customFormat="1" ht="12" customHeight="1" x14ac:dyDescent="0.25">
      <c r="A50" s="75"/>
      <c r="B50" s="621" t="s">
        <v>787</v>
      </c>
      <c r="C50" s="603"/>
      <c r="D50" s="603"/>
      <c r="E50" s="603"/>
      <c r="F50" s="603"/>
      <c r="G50" s="603"/>
      <c r="H50" s="603"/>
      <c r="I50" s="603"/>
      <c r="J50" s="603"/>
      <c r="K50" s="603"/>
      <c r="L50" s="603"/>
      <c r="M50" s="603"/>
      <c r="N50" s="603"/>
      <c r="O50" s="603"/>
      <c r="P50" s="603"/>
      <c r="Q50" s="603"/>
      <c r="AY50" s="383"/>
      <c r="AZ50" s="383"/>
      <c r="BA50" s="383"/>
      <c r="BB50" s="383"/>
      <c r="BC50" s="383"/>
      <c r="BD50" s="383"/>
      <c r="BE50" s="383"/>
      <c r="BF50" s="383"/>
      <c r="BG50" s="383"/>
      <c r="BH50" s="383"/>
      <c r="BI50" s="383"/>
      <c r="BJ50" s="383"/>
    </row>
    <row r="51" spans="1:74" s="342" customFormat="1" ht="12" customHeight="1" x14ac:dyDescent="0.25">
      <c r="A51" s="341"/>
      <c r="B51" s="611" t="str">
        <f>"Notes: "&amp;"EIA completed modeling and analysis for this report on " &amp;Dates!$D$2&amp;"."</f>
        <v>Notes: EIA completed modeling and analysis for this report on Thursday November 2, 2023.</v>
      </c>
      <c r="C51" s="612"/>
      <c r="D51" s="612"/>
      <c r="E51" s="612"/>
      <c r="F51" s="612"/>
      <c r="G51" s="612"/>
      <c r="H51" s="612"/>
      <c r="I51" s="612"/>
      <c r="J51" s="612"/>
      <c r="K51" s="612"/>
      <c r="L51" s="612"/>
      <c r="M51" s="612"/>
      <c r="N51" s="612"/>
      <c r="O51" s="612"/>
      <c r="P51" s="612"/>
      <c r="Q51" s="612"/>
      <c r="AY51" s="384"/>
      <c r="AZ51" s="384"/>
      <c r="BA51" s="384"/>
      <c r="BB51" s="384"/>
      <c r="BC51" s="384"/>
      <c r="BD51" s="384"/>
      <c r="BE51" s="384"/>
      <c r="BF51" s="384"/>
      <c r="BG51" s="384"/>
      <c r="BH51" s="384"/>
      <c r="BI51" s="384"/>
      <c r="BJ51" s="384"/>
    </row>
    <row r="52" spans="1:74" s="342" customFormat="1" ht="12" customHeight="1" x14ac:dyDescent="0.25">
      <c r="A52" s="341"/>
      <c r="B52" s="626" t="s">
        <v>337</v>
      </c>
      <c r="C52" s="612"/>
      <c r="D52" s="612"/>
      <c r="E52" s="612"/>
      <c r="F52" s="612"/>
      <c r="G52" s="612"/>
      <c r="H52" s="612"/>
      <c r="I52" s="612"/>
      <c r="J52" s="612"/>
      <c r="K52" s="612"/>
      <c r="L52" s="612"/>
      <c r="M52" s="612"/>
      <c r="N52" s="612"/>
      <c r="O52" s="612"/>
      <c r="P52" s="612"/>
      <c r="Q52" s="612"/>
      <c r="AY52" s="384"/>
      <c r="AZ52" s="384"/>
      <c r="BA52" s="384"/>
      <c r="BB52" s="384"/>
      <c r="BC52" s="384"/>
      <c r="BD52" s="384"/>
      <c r="BE52" s="384"/>
      <c r="BF52" s="384"/>
      <c r="BG52" s="384"/>
      <c r="BH52" s="384"/>
      <c r="BI52" s="384"/>
      <c r="BJ52" s="384"/>
    </row>
    <row r="53" spans="1:74" s="342" customFormat="1" ht="12" customHeight="1" x14ac:dyDescent="0.25">
      <c r="A53" s="341"/>
      <c r="B53" s="613" t="s">
        <v>834</v>
      </c>
      <c r="C53" s="614"/>
      <c r="D53" s="614"/>
      <c r="E53" s="614"/>
      <c r="F53" s="614"/>
      <c r="G53" s="614"/>
      <c r="H53" s="614"/>
      <c r="I53" s="614"/>
      <c r="J53" s="614"/>
      <c r="K53" s="614"/>
      <c r="L53" s="614"/>
      <c r="M53" s="614"/>
      <c r="N53" s="614"/>
      <c r="O53" s="614"/>
      <c r="P53" s="614"/>
      <c r="Q53" s="615"/>
      <c r="AY53" s="384"/>
      <c r="AZ53" s="384"/>
      <c r="BA53" s="384"/>
      <c r="BB53" s="384"/>
      <c r="BC53" s="384"/>
      <c r="BD53" s="384"/>
      <c r="BE53" s="384"/>
      <c r="BF53" s="384"/>
      <c r="BG53" s="384"/>
      <c r="BH53" s="384"/>
      <c r="BI53" s="384"/>
      <c r="BJ53" s="384"/>
    </row>
    <row r="54" spans="1:74" s="342" customFormat="1" ht="12" customHeight="1" x14ac:dyDescent="0.25">
      <c r="A54" s="341"/>
      <c r="B54" s="623" t="s">
        <v>806</v>
      </c>
      <c r="C54" s="624"/>
      <c r="D54" s="624"/>
      <c r="E54" s="624"/>
      <c r="F54" s="624"/>
      <c r="G54" s="624"/>
      <c r="H54" s="624"/>
      <c r="I54" s="624"/>
      <c r="J54" s="624"/>
      <c r="K54" s="624"/>
      <c r="L54" s="624"/>
      <c r="M54" s="624"/>
      <c r="N54" s="624"/>
      <c r="O54" s="624"/>
      <c r="P54" s="624"/>
      <c r="Q54" s="615"/>
      <c r="AY54" s="384"/>
      <c r="AZ54" s="384"/>
      <c r="BA54" s="384"/>
      <c r="BB54" s="384"/>
      <c r="BC54" s="384"/>
      <c r="BD54" s="384"/>
      <c r="BE54" s="384"/>
      <c r="BF54" s="384"/>
      <c r="BG54" s="384"/>
      <c r="BH54" s="384"/>
      <c r="BI54" s="384"/>
      <c r="BJ54" s="384"/>
    </row>
    <row r="55" spans="1:74" s="343" customFormat="1" ht="12" customHeight="1" x14ac:dyDescent="0.25">
      <c r="A55" s="322"/>
      <c r="B55" s="631" t="s">
        <v>1246</v>
      </c>
      <c r="C55" s="615"/>
      <c r="D55" s="615"/>
      <c r="E55" s="615"/>
      <c r="F55" s="615"/>
      <c r="G55" s="615"/>
      <c r="H55" s="615"/>
      <c r="I55" s="615"/>
      <c r="J55" s="615"/>
      <c r="K55" s="615"/>
      <c r="L55" s="615"/>
      <c r="M55" s="615"/>
      <c r="N55" s="615"/>
      <c r="O55" s="615"/>
      <c r="P55" s="615"/>
      <c r="Q55" s="615"/>
      <c r="AY55" s="385"/>
      <c r="AZ55" s="385"/>
      <c r="BA55" s="385"/>
      <c r="BB55" s="385"/>
      <c r="BC55" s="385"/>
      <c r="BD55" s="385"/>
      <c r="BE55" s="385"/>
      <c r="BF55" s="385"/>
      <c r="BG55" s="385"/>
      <c r="BH55" s="385"/>
      <c r="BI55" s="385"/>
      <c r="BJ55" s="385"/>
    </row>
    <row r="56" spans="1:74" ht="10" x14ac:dyDescent="0.2">
      <c r="BD56" s="281"/>
      <c r="BE56" s="281"/>
      <c r="BF56" s="281"/>
      <c r="BK56" s="281"/>
      <c r="BL56" s="281"/>
      <c r="BM56" s="281"/>
      <c r="BN56" s="281"/>
      <c r="BO56" s="281"/>
      <c r="BP56" s="281"/>
      <c r="BQ56" s="281"/>
      <c r="BR56" s="281"/>
      <c r="BS56" s="281"/>
      <c r="BT56" s="281"/>
      <c r="BU56" s="281"/>
      <c r="BV56" s="281"/>
    </row>
    <row r="57" spans="1:74" ht="10" x14ac:dyDescent="0.2">
      <c r="BD57" s="281"/>
      <c r="BE57" s="281"/>
      <c r="BF57" s="281"/>
      <c r="BK57" s="281"/>
      <c r="BL57" s="281"/>
      <c r="BM57" s="281"/>
      <c r="BN57" s="281"/>
      <c r="BO57" s="281"/>
      <c r="BP57" s="281"/>
      <c r="BQ57" s="281"/>
      <c r="BR57" s="281"/>
      <c r="BS57" s="281"/>
      <c r="BT57" s="281"/>
      <c r="BU57" s="281"/>
      <c r="BV57" s="281"/>
    </row>
    <row r="58" spans="1:74" ht="10" x14ac:dyDescent="0.2">
      <c r="BD58" s="281"/>
      <c r="BE58" s="281"/>
      <c r="BF58" s="281"/>
      <c r="BK58" s="281"/>
      <c r="BL58" s="281"/>
      <c r="BM58" s="281"/>
      <c r="BN58" s="281"/>
      <c r="BO58" s="281"/>
      <c r="BP58" s="281"/>
      <c r="BQ58" s="281"/>
      <c r="BR58" s="281"/>
      <c r="BS58" s="281"/>
      <c r="BT58" s="281"/>
      <c r="BU58" s="281"/>
      <c r="BV58" s="281"/>
    </row>
    <row r="59" spans="1:74" ht="10" x14ac:dyDescent="0.2">
      <c r="BD59" s="281"/>
      <c r="BE59" s="281"/>
      <c r="BF59" s="281"/>
      <c r="BK59" s="281"/>
      <c r="BL59" s="281"/>
      <c r="BM59" s="281"/>
      <c r="BN59" s="281"/>
      <c r="BO59" s="281"/>
      <c r="BP59" s="281"/>
      <c r="BQ59" s="281"/>
      <c r="BR59" s="281"/>
      <c r="BS59" s="281"/>
      <c r="BT59" s="281"/>
      <c r="BU59" s="281"/>
      <c r="BV59" s="281"/>
    </row>
    <row r="60" spans="1:74" ht="10" x14ac:dyDescent="0.2">
      <c r="BD60" s="281"/>
      <c r="BE60" s="281"/>
      <c r="BF60" s="281"/>
      <c r="BK60" s="281"/>
      <c r="BL60" s="281"/>
      <c r="BM60" s="281"/>
      <c r="BN60" s="281"/>
      <c r="BO60" s="281"/>
      <c r="BP60" s="281"/>
      <c r="BQ60" s="281"/>
      <c r="BR60" s="281"/>
      <c r="BS60" s="281"/>
      <c r="BT60" s="281"/>
      <c r="BU60" s="281"/>
      <c r="BV60" s="281"/>
    </row>
    <row r="61" spans="1:74" ht="10" x14ac:dyDescent="0.2">
      <c r="BD61" s="281"/>
      <c r="BE61" s="281"/>
      <c r="BF61" s="281"/>
      <c r="BK61" s="281"/>
      <c r="BL61" s="281"/>
      <c r="BM61" s="281"/>
      <c r="BN61" s="281"/>
      <c r="BO61" s="281"/>
      <c r="BP61" s="281"/>
      <c r="BQ61" s="281"/>
      <c r="BR61" s="281"/>
      <c r="BS61" s="281"/>
      <c r="BT61" s="281"/>
      <c r="BU61" s="281"/>
      <c r="BV61" s="281"/>
    </row>
    <row r="62" spans="1:74" ht="10" x14ac:dyDescent="0.2">
      <c r="BD62" s="281"/>
      <c r="BE62" s="281"/>
      <c r="BF62" s="281"/>
      <c r="BK62" s="281"/>
      <c r="BL62" s="281"/>
      <c r="BM62" s="281"/>
      <c r="BN62" s="281"/>
      <c r="BO62" s="281"/>
      <c r="BP62" s="281"/>
      <c r="BQ62" s="281"/>
      <c r="BR62" s="281"/>
      <c r="BS62" s="281"/>
      <c r="BT62" s="281"/>
      <c r="BU62" s="281"/>
      <c r="BV62" s="281"/>
    </row>
    <row r="63" spans="1:74" ht="10" x14ac:dyDescent="0.2">
      <c r="BD63" s="281"/>
      <c r="BE63" s="281"/>
      <c r="BF63" s="281"/>
      <c r="BK63" s="281"/>
      <c r="BL63" s="281"/>
      <c r="BM63" s="281"/>
      <c r="BN63" s="281"/>
      <c r="BO63" s="281"/>
      <c r="BP63" s="281"/>
      <c r="BQ63" s="281"/>
      <c r="BR63" s="281"/>
      <c r="BS63" s="281"/>
      <c r="BT63" s="281"/>
      <c r="BU63" s="281"/>
      <c r="BV63" s="281"/>
    </row>
    <row r="64" spans="1:74" ht="10" x14ac:dyDescent="0.2">
      <c r="BD64" s="281"/>
      <c r="BE64" s="281"/>
      <c r="BF64" s="281"/>
      <c r="BK64" s="281"/>
      <c r="BL64" s="281"/>
      <c r="BM64" s="281"/>
      <c r="BN64" s="281"/>
      <c r="BO64" s="281"/>
      <c r="BP64" s="281"/>
      <c r="BQ64" s="281"/>
      <c r="BR64" s="281"/>
      <c r="BS64" s="281"/>
      <c r="BT64" s="281"/>
      <c r="BU64" s="281"/>
      <c r="BV64" s="281"/>
    </row>
    <row r="65" spans="56:74" ht="10" x14ac:dyDescent="0.2">
      <c r="BD65" s="281"/>
      <c r="BE65" s="281"/>
      <c r="BF65" s="281"/>
      <c r="BK65" s="281"/>
      <c r="BL65" s="281"/>
      <c r="BM65" s="281"/>
      <c r="BN65" s="281"/>
      <c r="BO65" s="281"/>
      <c r="BP65" s="281"/>
      <c r="BQ65" s="281"/>
      <c r="BR65" s="281"/>
      <c r="BS65" s="281"/>
      <c r="BT65" s="281"/>
      <c r="BU65" s="281"/>
      <c r="BV65" s="281"/>
    </row>
    <row r="66" spans="56:74" x14ac:dyDescent="0.25">
      <c r="BK66" s="281"/>
      <c r="BL66" s="281"/>
      <c r="BM66" s="281"/>
      <c r="BN66" s="281"/>
      <c r="BO66" s="281"/>
      <c r="BP66" s="281"/>
      <c r="BQ66" s="281"/>
      <c r="BR66" s="281"/>
      <c r="BS66" s="281"/>
      <c r="BT66" s="281"/>
      <c r="BU66" s="281"/>
      <c r="BV66" s="281"/>
    </row>
    <row r="67" spans="56:74" x14ac:dyDescent="0.25">
      <c r="BK67" s="281"/>
      <c r="BL67" s="281"/>
      <c r="BM67" s="281"/>
      <c r="BN67" s="281"/>
      <c r="BO67" s="281"/>
      <c r="BP67" s="281"/>
      <c r="BQ67" s="281"/>
      <c r="BR67" s="281"/>
      <c r="BS67" s="281"/>
      <c r="BT67" s="281"/>
      <c r="BU67" s="281"/>
      <c r="BV67" s="281"/>
    </row>
    <row r="68" spans="56:74" x14ac:dyDescent="0.25">
      <c r="BK68" s="281"/>
      <c r="BL68" s="281"/>
      <c r="BM68" s="281"/>
      <c r="BN68" s="281"/>
      <c r="BO68" s="281"/>
      <c r="BP68" s="281"/>
      <c r="BQ68" s="281"/>
      <c r="BR68" s="281"/>
      <c r="BS68" s="281"/>
      <c r="BT68" s="281"/>
      <c r="BU68" s="281"/>
      <c r="BV68" s="281"/>
    </row>
    <row r="69" spans="56:74" x14ac:dyDescent="0.25">
      <c r="BK69" s="281"/>
      <c r="BL69" s="281"/>
      <c r="BM69" s="281"/>
      <c r="BN69" s="281"/>
      <c r="BO69" s="281"/>
      <c r="BP69" s="281"/>
      <c r="BQ69" s="281"/>
      <c r="BR69" s="281"/>
      <c r="BS69" s="281"/>
      <c r="BT69" s="281"/>
      <c r="BU69" s="281"/>
      <c r="BV69" s="281"/>
    </row>
    <row r="70" spans="56:74" x14ac:dyDescent="0.25">
      <c r="BK70" s="281"/>
      <c r="BL70" s="281"/>
      <c r="BM70" s="281"/>
      <c r="BN70" s="281"/>
      <c r="BO70" s="281"/>
      <c r="BP70" s="281"/>
      <c r="BQ70" s="281"/>
      <c r="BR70" s="281"/>
      <c r="BS70" s="281"/>
      <c r="BT70" s="281"/>
      <c r="BU70" s="281"/>
      <c r="BV70" s="281"/>
    </row>
    <row r="71" spans="56:74" x14ac:dyDescent="0.25">
      <c r="BK71" s="281"/>
      <c r="BL71" s="281"/>
      <c r="BM71" s="281"/>
      <c r="BN71" s="281"/>
      <c r="BO71" s="281"/>
      <c r="BP71" s="281"/>
      <c r="BQ71" s="281"/>
      <c r="BR71" s="281"/>
      <c r="BS71" s="281"/>
      <c r="BT71" s="281"/>
      <c r="BU71" s="281"/>
      <c r="BV71" s="281"/>
    </row>
    <row r="72" spans="56:74" x14ac:dyDescent="0.25">
      <c r="BK72" s="281"/>
      <c r="BL72" s="281"/>
      <c r="BM72" s="281"/>
      <c r="BN72" s="281"/>
      <c r="BO72" s="281"/>
      <c r="BP72" s="281"/>
      <c r="BQ72" s="281"/>
      <c r="BR72" s="281"/>
      <c r="BS72" s="281"/>
      <c r="BT72" s="281"/>
      <c r="BU72" s="281"/>
      <c r="BV72" s="281"/>
    </row>
    <row r="73" spans="56:74" x14ac:dyDescent="0.25">
      <c r="BK73" s="281"/>
      <c r="BL73" s="281"/>
      <c r="BM73" s="281"/>
      <c r="BN73" s="281"/>
      <c r="BO73" s="281"/>
      <c r="BP73" s="281"/>
      <c r="BQ73" s="281"/>
      <c r="BR73" s="281"/>
      <c r="BS73" s="281"/>
      <c r="BT73" s="281"/>
      <c r="BU73" s="281"/>
      <c r="BV73" s="281"/>
    </row>
    <row r="74" spans="56:74" x14ac:dyDescent="0.25">
      <c r="BK74" s="281"/>
      <c r="BL74" s="281"/>
      <c r="BM74" s="281"/>
      <c r="BN74" s="281"/>
      <c r="BO74" s="281"/>
      <c r="BP74" s="281"/>
      <c r="BQ74" s="281"/>
      <c r="BR74" s="281"/>
      <c r="BS74" s="281"/>
      <c r="BT74" s="281"/>
      <c r="BU74" s="281"/>
      <c r="BV74" s="281"/>
    </row>
    <row r="75" spans="56:74" x14ac:dyDescent="0.25">
      <c r="BK75" s="281"/>
      <c r="BL75" s="281"/>
      <c r="BM75" s="281"/>
      <c r="BN75" s="281"/>
      <c r="BO75" s="281"/>
      <c r="BP75" s="281"/>
      <c r="BQ75" s="281"/>
      <c r="BR75" s="281"/>
      <c r="BS75" s="281"/>
      <c r="BT75" s="281"/>
      <c r="BU75" s="281"/>
      <c r="BV75" s="281"/>
    </row>
    <row r="76" spans="56:74" x14ac:dyDescent="0.25">
      <c r="BK76" s="281"/>
      <c r="BL76" s="281"/>
      <c r="BM76" s="281"/>
      <c r="BN76" s="281"/>
      <c r="BO76" s="281"/>
      <c r="BP76" s="281"/>
      <c r="BQ76" s="281"/>
      <c r="BR76" s="281"/>
      <c r="BS76" s="281"/>
      <c r="BT76" s="281"/>
      <c r="BU76" s="281"/>
      <c r="BV76" s="281"/>
    </row>
    <row r="77" spans="56:74" x14ac:dyDescent="0.25">
      <c r="BK77" s="281"/>
      <c r="BL77" s="281"/>
      <c r="BM77" s="281"/>
      <c r="BN77" s="281"/>
      <c r="BO77" s="281"/>
      <c r="BP77" s="281"/>
      <c r="BQ77" s="281"/>
      <c r="BR77" s="281"/>
      <c r="BS77" s="281"/>
      <c r="BT77" s="281"/>
      <c r="BU77" s="281"/>
      <c r="BV77" s="281"/>
    </row>
    <row r="78" spans="56:74" x14ac:dyDescent="0.25">
      <c r="BK78" s="281"/>
      <c r="BL78" s="281"/>
      <c r="BM78" s="281"/>
      <c r="BN78" s="281"/>
      <c r="BO78" s="281"/>
      <c r="BP78" s="281"/>
      <c r="BQ78" s="281"/>
      <c r="BR78" s="281"/>
      <c r="BS78" s="281"/>
      <c r="BT78" s="281"/>
      <c r="BU78" s="281"/>
      <c r="BV78" s="281"/>
    </row>
    <row r="79" spans="56:74" x14ac:dyDescent="0.25">
      <c r="BK79" s="281"/>
      <c r="BL79" s="281"/>
      <c r="BM79" s="281"/>
      <c r="BN79" s="281"/>
      <c r="BO79" s="281"/>
      <c r="BP79" s="281"/>
      <c r="BQ79" s="281"/>
      <c r="BR79" s="281"/>
      <c r="BS79" s="281"/>
      <c r="BT79" s="281"/>
      <c r="BU79" s="281"/>
      <c r="BV79" s="281"/>
    </row>
    <row r="80" spans="56:74" x14ac:dyDescent="0.25">
      <c r="BK80" s="281"/>
      <c r="BL80" s="281"/>
      <c r="BM80" s="281"/>
      <c r="BN80" s="281"/>
      <c r="BO80" s="281"/>
      <c r="BP80" s="281"/>
      <c r="BQ80" s="281"/>
      <c r="BR80" s="281"/>
      <c r="BS80" s="281"/>
      <c r="BT80" s="281"/>
      <c r="BU80" s="281"/>
      <c r="BV80" s="281"/>
    </row>
    <row r="81" spans="63:74" x14ac:dyDescent="0.25">
      <c r="BK81" s="281"/>
      <c r="BL81" s="281"/>
      <c r="BM81" s="281"/>
      <c r="BN81" s="281"/>
      <c r="BO81" s="281"/>
      <c r="BP81" s="281"/>
      <c r="BQ81" s="281"/>
      <c r="BR81" s="281"/>
      <c r="BS81" s="281"/>
      <c r="BT81" s="281"/>
      <c r="BU81" s="281"/>
      <c r="BV81" s="281"/>
    </row>
    <row r="82" spans="63:74" x14ac:dyDescent="0.25">
      <c r="BK82" s="281"/>
      <c r="BL82" s="281"/>
      <c r="BM82" s="281"/>
      <c r="BN82" s="281"/>
      <c r="BO82" s="281"/>
      <c r="BP82" s="281"/>
      <c r="BQ82" s="281"/>
      <c r="BR82" s="281"/>
      <c r="BS82" s="281"/>
      <c r="BT82" s="281"/>
      <c r="BU82" s="281"/>
      <c r="BV82" s="281"/>
    </row>
    <row r="83" spans="63:74" x14ac:dyDescent="0.25">
      <c r="BK83" s="281"/>
      <c r="BL83" s="281"/>
      <c r="BM83" s="281"/>
      <c r="BN83" s="281"/>
      <c r="BO83" s="281"/>
      <c r="BP83" s="281"/>
      <c r="BQ83" s="281"/>
      <c r="BR83" s="281"/>
      <c r="BS83" s="281"/>
      <c r="BT83" s="281"/>
      <c r="BU83" s="281"/>
      <c r="BV83" s="281"/>
    </row>
    <row r="84" spans="63:74" x14ac:dyDescent="0.25">
      <c r="BK84" s="281"/>
      <c r="BL84" s="281"/>
      <c r="BM84" s="281"/>
      <c r="BN84" s="281"/>
      <c r="BO84" s="281"/>
      <c r="BP84" s="281"/>
      <c r="BQ84" s="281"/>
      <c r="BR84" s="281"/>
      <c r="BS84" s="281"/>
      <c r="BT84" s="281"/>
      <c r="BU84" s="281"/>
      <c r="BV84" s="281"/>
    </row>
    <row r="85" spans="63:74" x14ac:dyDescent="0.25">
      <c r="BK85" s="281"/>
      <c r="BL85" s="281"/>
      <c r="BM85" s="281"/>
      <c r="BN85" s="281"/>
      <c r="BO85" s="281"/>
      <c r="BP85" s="281"/>
      <c r="BQ85" s="281"/>
      <c r="BR85" s="281"/>
      <c r="BS85" s="281"/>
      <c r="BT85" s="281"/>
      <c r="BU85" s="281"/>
      <c r="BV85" s="281"/>
    </row>
    <row r="86" spans="63:74" x14ac:dyDescent="0.25">
      <c r="BK86" s="281"/>
      <c r="BL86" s="281"/>
      <c r="BM86" s="281"/>
      <c r="BN86" s="281"/>
      <c r="BO86" s="281"/>
      <c r="BP86" s="281"/>
      <c r="BQ86" s="281"/>
      <c r="BR86" s="281"/>
      <c r="BS86" s="281"/>
      <c r="BT86" s="281"/>
      <c r="BU86" s="281"/>
      <c r="BV86" s="281"/>
    </row>
    <row r="87" spans="63:74" x14ac:dyDescent="0.25">
      <c r="BK87" s="281"/>
      <c r="BL87" s="281"/>
      <c r="BM87" s="281"/>
      <c r="BN87" s="281"/>
      <c r="BO87" s="281"/>
      <c r="BP87" s="281"/>
      <c r="BQ87" s="281"/>
      <c r="BR87" s="281"/>
      <c r="BS87" s="281"/>
      <c r="BT87" s="281"/>
      <c r="BU87" s="281"/>
      <c r="BV87" s="281"/>
    </row>
    <row r="88" spans="63:74" x14ac:dyDescent="0.25">
      <c r="BK88" s="281"/>
      <c r="BL88" s="281"/>
      <c r="BM88" s="281"/>
      <c r="BN88" s="281"/>
      <c r="BO88" s="281"/>
      <c r="BP88" s="281"/>
      <c r="BQ88" s="281"/>
      <c r="BR88" s="281"/>
      <c r="BS88" s="281"/>
      <c r="BT88" s="281"/>
      <c r="BU88" s="281"/>
      <c r="BV88" s="281"/>
    </row>
    <row r="89" spans="63:74" x14ac:dyDescent="0.25">
      <c r="BK89" s="281"/>
      <c r="BL89" s="281"/>
      <c r="BM89" s="281"/>
      <c r="BN89" s="281"/>
      <c r="BO89" s="281"/>
      <c r="BP89" s="281"/>
      <c r="BQ89" s="281"/>
      <c r="BR89" s="281"/>
      <c r="BS89" s="281"/>
      <c r="BT89" s="281"/>
      <c r="BU89" s="281"/>
      <c r="BV89" s="281"/>
    </row>
    <row r="90" spans="63:74" x14ac:dyDescent="0.25">
      <c r="BK90" s="281"/>
      <c r="BL90" s="281"/>
      <c r="BM90" s="281"/>
      <c r="BN90" s="281"/>
      <c r="BO90" s="281"/>
      <c r="BP90" s="281"/>
      <c r="BQ90" s="281"/>
      <c r="BR90" s="281"/>
      <c r="BS90" s="281"/>
      <c r="BT90" s="281"/>
      <c r="BU90" s="281"/>
      <c r="BV90" s="281"/>
    </row>
    <row r="91" spans="63:74" x14ac:dyDescent="0.25">
      <c r="BK91" s="281"/>
      <c r="BL91" s="281"/>
      <c r="BM91" s="281"/>
      <c r="BN91" s="281"/>
      <c r="BO91" s="281"/>
      <c r="BP91" s="281"/>
      <c r="BQ91" s="281"/>
      <c r="BR91" s="281"/>
      <c r="BS91" s="281"/>
      <c r="BT91" s="281"/>
      <c r="BU91" s="281"/>
      <c r="BV91" s="281"/>
    </row>
    <row r="92" spans="63:74" x14ac:dyDescent="0.25">
      <c r="BK92" s="281"/>
      <c r="BL92" s="281"/>
      <c r="BM92" s="281"/>
      <c r="BN92" s="281"/>
      <c r="BO92" s="281"/>
      <c r="BP92" s="281"/>
      <c r="BQ92" s="281"/>
      <c r="BR92" s="281"/>
      <c r="BS92" s="281"/>
      <c r="BT92" s="281"/>
      <c r="BU92" s="281"/>
      <c r="BV92" s="281"/>
    </row>
    <row r="93" spans="63:74" x14ac:dyDescent="0.25">
      <c r="BK93" s="281"/>
      <c r="BL93" s="281"/>
      <c r="BM93" s="281"/>
      <c r="BN93" s="281"/>
      <c r="BO93" s="281"/>
      <c r="BP93" s="281"/>
      <c r="BQ93" s="281"/>
      <c r="BR93" s="281"/>
      <c r="BS93" s="281"/>
      <c r="BT93" s="281"/>
      <c r="BU93" s="281"/>
      <c r="BV93" s="281"/>
    </row>
    <row r="94" spans="63:74" x14ac:dyDescent="0.25">
      <c r="BK94" s="281"/>
      <c r="BL94" s="281"/>
      <c r="BM94" s="281"/>
      <c r="BN94" s="281"/>
      <c r="BO94" s="281"/>
      <c r="BP94" s="281"/>
      <c r="BQ94" s="281"/>
      <c r="BR94" s="281"/>
      <c r="BS94" s="281"/>
      <c r="BT94" s="281"/>
      <c r="BU94" s="281"/>
      <c r="BV94" s="281"/>
    </row>
    <row r="95" spans="63:74" x14ac:dyDescent="0.25">
      <c r="BK95" s="281"/>
      <c r="BL95" s="281"/>
      <c r="BM95" s="281"/>
      <c r="BN95" s="281"/>
      <c r="BO95" s="281"/>
      <c r="BP95" s="281"/>
      <c r="BQ95" s="281"/>
      <c r="BR95" s="281"/>
      <c r="BS95" s="281"/>
      <c r="BT95" s="281"/>
      <c r="BU95" s="281"/>
      <c r="BV95" s="281"/>
    </row>
    <row r="96" spans="63:74" x14ac:dyDescent="0.25">
      <c r="BK96" s="281"/>
      <c r="BL96" s="281"/>
      <c r="BM96" s="281"/>
      <c r="BN96" s="281"/>
      <c r="BO96" s="281"/>
      <c r="BP96" s="281"/>
      <c r="BQ96" s="281"/>
      <c r="BR96" s="281"/>
      <c r="BS96" s="281"/>
      <c r="BT96" s="281"/>
      <c r="BU96" s="281"/>
      <c r="BV96" s="281"/>
    </row>
    <row r="97" spans="63:74" x14ac:dyDescent="0.25">
      <c r="BK97" s="281"/>
      <c r="BL97" s="281"/>
      <c r="BM97" s="281"/>
      <c r="BN97" s="281"/>
      <c r="BO97" s="281"/>
      <c r="BP97" s="281"/>
      <c r="BQ97" s="281"/>
      <c r="BR97" s="281"/>
      <c r="BS97" s="281"/>
      <c r="BT97" s="281"/>
      <c r="BU97" s="281"/>
      <c r="BV97" s="281"/>
    </row>
    <row r="98" spans="63:74" x14ac:dyDescent="0.25">
      <c r="BK98" s="281"/>
      <c r="BL98" s="281"/>
      <c r="BM98" s="281"/>
      <c r="BN98" s="281"/>
      <c r="BO98" s="281"/>
      <c r="BP98" s="281"/>
      <c r="BQ98" s="281"/>
      <c r="BR98" s="281"/>
      <c r="BS98" s="281"/>
      <c r="BT98" s="281"/>
      <c r="BU98" s="281"/>
      <c r="BV98" s="281"/>
    </row>
    <row r="99" spans="63:74" x14ac:dyDescent="0.25">
      <c r="BK99" s="281"/>
      <c r="BL99" s="281"/>
      <c r="BM99" s="281"/>
      <c r="BN99" s="281"/>
      <c r="BO99" s="281"/>
      <c r="BP99" s="281"/>
      <c r="BQ99" s="281"/>
      <c r="BR99" s="281"/>
      <c r="BS99" s="281"/>
      <c r="BT99" s="281"/>
      <c r="BU99" s="281"/>
      <c r="BV99" s="281"/>
    </row>
    <row r="100" spans="63:74" x14ac:dyDescent="0.25">
      <c r="BK100" s="281"/>
      <c r="BL100" s="281"/>
      <c r="BM100" s="281"/>
      <c r="BN100" s="281"/>
      <c r="BO100" s="281"/>
      <c r="BP100" s="281"/>
      <c r="BQ100" s="281"/>
      <c r="BR100" s="281"/>
      <c r="BS100" s="281"/>
      <c r="BT100" s="281"/>
      <c r="BU100" s="281"/>
      <c r="BV100" s="281"/>
    </row>
    <row r="101" spans="63:74" x14ac:dyDescent="0.25">
      <c r="BK101" s="281"/>
      <c r="BL101" s="281"/>
      <c r="BM101" s="281"/>
      <c r="BN101" s="281"/>
      <c r="BO101" s="281"/>
      <c r="BP101" s="281"/>
      <c r="BQ101" s="281"/>
      <c r="BR101" s="281"/>
      <c r="BS101" s="281"/>
      <c r="BT101" s="281"/>
      <c r="BU101" s="281"/>
      <c r="BV101" s="281"/>
    </row>
    <row r="102" spans="63:74" x14ac:dyDescent="0.25">
      <c r="BK102" s="281"/>
      <c r="BL102" s="281"/>
      <c r="BM102" s="281"/>
      <c r="BN102" s="281"/>
      <c r="BO102" s="281"/>
      <c r="BP102" s="281"/>
      <c r="BQ102" s="281"/>
      <c r="BR102" s="281"/>
      <c r="BS102" s="281"/>
      <c r="BT102" s="281"/>
      <c r="BU102" s="281"/>
      <c r="BV102" s="281"/>
    </row>
    <row r="103" spans="63:74" x14ac:dyDescent="0.25">
      <c r="BK103" s="281"/>
      <c r="BL103" s="281"/>
      <c r="BM103" s="281"/>
      <c r="BN103" s="281"/>
      <c r="BO103" s="281"/>
      <c r="BP103" s="281"/>
      <c r="BQ103" s="281"/>
      <c r="BR103" s="281"/>
      <c r="BS103" s="281"/>
      <c r="BT103" s="281"/>
      <c r="BU103" s="281"/>
      <c r="BV103" s="281"/>
    </row>
    <row r="104" spans="63:74" x14ac:dyDescent="0.25">
      <c r="BK104" s="281"/>
      <c r="BL104" s="281"/>
      <c r="BM104" s="281"/>
      <c r="BN104" s="281"/>
      <c r="BO104" s="281"/>
      <c r="BP104" s="281"/>
      <c r="BQ104" s="281"/>
      <c r="BR104" s="281"/>
      <c r="BS104" s="281"/>
      <c r="BT104" s="281"/>
      <c r="BU104" s="281"/>
      <c r="BV104" s="281"/>
    </row>
    <row r="105" spans="63:74" x14ac:dyDescent="0.25">
      <c r="BK105" s="281"/>
      <c r="BL105" s="281"/>
      <c r="BM105" s="281"/>
      <c r="BN105" s="281"/>
      <c r="BO105" s="281"/>
      <c r="BP105" s="281"/>
      <c r="BQ105" s="281"/>
      <c r="BR105" s="281"/>
      <c r="BS105" s="281"/>
      <c r="BT105" s="281"/>
      <c r="BU105" s="281"/>
      <c r="BV105" s="281"/>
    </row>
    <row r="106" spans="63:74" x14ac:dyDescent="0.25">
      <c r="BK106" s="281"/>
      <c r="BL106" s="281"/>
      <c r="BM106" s="281"/>
      <c r="BN106" s="281"/>
      <c r="BO106" s="281"/>
      <c r="BP106" s="281"/>
      <c r="BQ106" s="281"/>
      <c r="BR106" s="281"/>
      <c r="BS106" s="281"/>
      <c r="BT106" s="281"/>
      <c r="BU106" s="281"/>
      <c r="BV106" s="281"/>
    </row>
    <row r="107" spans="63:74" x14ac:dyDescent="0.25">
      <c r="BK107" s="281"/>
      <c r="BL107" s="281"/>
      <c r="BM107" s="281"/>
      <c r="BN107" s="281"/>
      <c r="BO107" s="281"/>
      <c r="BP107" s="281"/>
      <c r="BQ107" s="281"/>
      <c r="BR107" s="281"/>
      <c r="BS107" s="281"/>
      <c r="BT107" s="281"/>
      <c r="BU107" s="281"/>
      <c r="BV107" s="281"/>
    </row>
    <row r="108" spans="63:74" x14ac:dyDescent="0.25">
      <c r="BK108" s="281"/>
      <c r="BL108" s="281"/>
      <c r="BM108" s="281"/>
      <c r="BN108" s="281"/>
      <c r="BO108" s="281"/>
      <c r="BP108" s="281"/>
      <c r="BQ108" s="281"/>
      <c r="BR108" s="281"/>
      <c r="BS108" s="281"/>
      <c r="BT108" s="281"/>
      <c r="BU108" s="281"/>
      <c r="BV108" s="281"/>
    </row>
    <row r="109" spans="63:74" x14ac:dyDescent="0.25">
      <c r="BK109" s="281"/>
      <c r="BL109" s="281"/>
      <c r="BM109" s="281"/>
      <c r="BN109" s="281"/>
      <c r="BO109" s="281"/>
      <c r="BP109" s="281"/>
      <c r="BQ109" s="281"/>
      <c r="BR109" s="281"/>
      <c r="BS109" s="281"/>
      <c r="BT109" s="281"/>
      <c r="BU109" s="281"/>
      <c r="BV109" s="281"/>
    </row>
    <row r="110" spans="63:74" x14ac:dyDescent="0.25">
      <c r="BK110" s="281"/>
      <c r="BL110" s="281"/>
      <c r="BM110" s="281"/>
      <c r="BN110" s="281"/>
      <c r="BO110" s="281"/>
      <c r="BP110" s="281"/>
      <c r="BQ110" s="281"/>
      <c r="BR110" s="281"/>
      <c r="BS110" s="281"/>
      <c r="BT110" s="281"/>
      <c r="BU110" s="281"/>
      <c r="BV110" s="281"/>
    </row>
    <row r="111" spans="63:74" x14ac:dyDescent="0.25">
      <c r="BK111" s="281"/>
      <c r="BL111" s="281"/>
      <c r="BM111" s="281"/>
      <c r="BN111" s="281"/>
      <c r="BO111" s="281"/>
      <c r="BP111" s="281"/>
      <c r="BQ111" s="281"/>
      <c r="BR111" s="281"/>
      <c r="BS111" s="281"/>
      <c r="BT111" s="281"/>
      <c r="BU111" s="281"/>
      <c r="BV111" s="281"/>
    </row>
    <row r="112" spans="63:74" x14ac:dyDescent="0.25">
      <c r="BK112" s="281"/>
      <c r="BL112" s="281"/>
      <c r="BM112" s="281"/>
      <c r="BN112" s="281"/>
      <c r="BO112" s="281"/>
      <c r="BP112" s="281"/>
      <c r="BQ112" s="281"/>
      <c r="BR112" s="281"/>
      <c r="BS112" s="281"/>
      <c r="BT112" s="281"/>
      <c r="BU112" s="281"/>
      <c r="BV112" s="281"/>
    </row>
    <row r="113" spans="63:74" x14ac:dyDescent="0.25">
      <c r="BK113" s="281"/>
      <c r="BL113" s="281"/>
      <c r="BM113" s="281"/>
      <c r="BN113" s="281"/>
      <c r="BO113" s="281"/>
      <c r="BP113" s="281"/>
      <c r="BQ113" s="281"/>
      <c r="BR113" s="281"/>
      <c r="BS113" s="281"/>
      <c r="BT113" s="281"/>
      <c r="BU113" s="281"/>
      <c r="BV113" s="281"/>
    </row>
    <row r="114" spans="63:74" x14ac:dyDescent="0.25">
      <c r="BK114" s="281"/>
      <c r="BL114" s="281"/>
      <c r="BM114" s="281"/>
      <c r="BN114" s="281"/>
      <c r="BO114" s="281"/>
      <c r="BP114" s="281"/>
      <c r="BQ114" s="281"/>
      <c r="BR114" s="281"/>
      <c r="BS114" s="281"/>
      <c r="BT114" s="281"/>
      <c r="BU114" s="281"/>
      <c r="BV114" s="281"/>
    </row>
    <row r="115" spans="63:74" x14ac:dyDescent="0.25">
      <c r="BK115" s="281"/>
      <c r="BL115" s="281"/>
      <c r="BM115" s="281"/>
      <c r="BN115" s="281"/>
      <c r="BO115" s="281"/>
      <c r="BP115" s="281"/>
      <c r="BQ115" s="281"/>
      <c r="BR115" s="281"/>
      <c r="BS115" s="281"/>
      <c r="BT115" s="281"/>
      <c r="BU115" s="281"/>
      <c r="BV115" s="281"/>
    </row>
    <row r="116" spans="63:74" x14ac:dyDescent="0.25">
      <c r="BK116" s="281"/>
      <c r="BL116" s="281"/>
      <c r="BM116" s="281"/>
      <c r="BN116" s="281"/>
      <c r="BO116" s="281"/>
      <c r="BP116" s="281"/>
      <c r="BQ116" s="281"/>
      <c r="BR116" s="281"/>
      <c r="BS116" s="281"/>
      <c r="BT116" s="281"/>
      <c r="BU116" s="281"/>
      <c r="BV116" s="281"/>
    </row>
    <row r="117" spans="63:74" x14ac:dyDescent="0.25">
      <c r="BK117" s="281"/>
      <c r="BL117" s="281"/>
      <c r="BM117" s="281"/>
      <c r="BN117" s="281"/>
      <c r="BO117" s="281"/>
      <c r="BP117" s="281"/>
      <c r="BQ117" s="281"/>
      <c r="BR117" s="281"/>
      <c r="BS117" s="281"/>
      <c r="BT117" s="281"/>
      <c r="BU117" s="281"/>
      <c r="BV117" s="281"/>
    </row>
    <row r="118" spans="63:74" x14ac:dyDescent="0.25">
      <c r="BK118" s="281"/>
      <c r="BL118" s="281"/>
      <c r="BM118" s="281"/>
      <c r="BN118" s="281"/>
      <c r="BO118" s="281"/>
      <c r="BP118" s="281"/>
      <c r="BQ118" s="281"/>
      <c r="BR118" s="281"/>
      <c r="BS118" s="281"/>
      <c r="BT118" s="281"/>
      <c r="BU118" s="281"/>
      <c r="BV118" s="281"/>
    </row>
    <row r="119" spans="63:74" x14ac:dyDescent="0.25">
      <c r="BK119" s="281"/>
      <c r="BL119" s="281"/>
      <c r="BM119" s="281"/>
      <c r="BN119" s="281"/>
      <c r="BO119" s="281"/>
      <c r="BP119" s="281"/>
      <c r="BQ119" s="281"/>
      <c r="BR119" s="281"/>
      <c r="BS119" s="281"/>
      <c r="BT119" s="281"/>
      <c r="BU119" s="281"/>
      <c r="BV119" s="281"/>
    </row>
    <row r="120" spans="63:74" x14ac:dyDescent="0.25">
      <c r="BK120" s="281"/>
      <c r="BL120" s="281"/>
      <c r="BM120" s="281"/>
      <c r="BN120" s="281"/>
      <c r="BO120" s="281"/>
      <c r="BP120" s="281"/>
      <c r="BQ120" s="281"/>
      <c r="BR120" s="281"/>
      <c r="BS120" s="281"/>
      <c r="BT120" s="281"/>
      <c r="BU120" s="281"/>
      <c r="BV120" s="281"/>
    </row>
    <row r="121" spans="63:74" x14ac:dyDescent="0.25">
      <c r="BK121" s="281"/>
      <c r="BL121" s="281"/>
      <c r="BM121" s="281"/>
      <c r="BN121" s="281"/>
      <c r="BO121" s="281"/>
      <c r="BP121" s="281"/>
      <c r="BQ121" s="281"/>
      <c r="BR121" s="281"/>
      <c r="BS121" s="281"/>
      <c r="BT121" s="281"/>
      <c r="BU121" s="281"/>
      <c r="BV121" s="281"/>
    </row>
    <row r="122" spans="63:74" x14ac:dyDescent="0.25">
      <c r="BK122" s="281"/>
      <c r="BL122" s="281"/>
      <c r="BM122" s="281"/>
      <c r="BN122" s="281"/>
      <c r="BO122" s="281"/>
      <c r="BP122" s="281"/>
      <c r="BQ122" s="281"/>
      <c r="BR122" s="281"/>
      <c r="BS122" s="281"/>
      <c r="BT122" s="281"/>
      <c r="BU122" s="281"/>
      <c r="BV122" s="281"/>
    </row>
    <row r="123" spans="63:74" x14ac:dyDescent="0.25">
      <c r="BK123" s="281"/>
      <c r="BL123" s="281"/>
      <c r="BM123" s="281"/>
      <c r="BN123" s="281"/>
      <c r="BO123" s="281"/>
      <c r="BP123" s="281"/>
      <c r="BQ123" s="281"/>
      <c r="BR123" s="281"/>
      <c r="BS123" s="281"/>
      <c r="BT123" s="281"/>
      <c r="BU123" s="281"/>
      <c r="BV123" s="281"/>
    </row>
    <row r="124" spans="63:74" x14ac:dyDescent="0.25">
      <c r="BK124" s="281"/>
      <c r="BL124" s="281"/>
      <c r="BM124" s="281"/>
      <c r="BN124" s="281"/>
      <c r="BO124" s="281"/>
      <c r="BP124" s="281"/>
      <c r="BQ124" s="281"/>
      <c r="BR124" s="281"/>
      <c r="BS124" s="281"/>
      <c r="BT124" s="281"/>
      <c r="BU124" s="281"/>
      <c r="BV124" s="281"/>
    </row>
    <row r="125" spans="63:74" x14ac:dyDescent="0.25">
      <c r="BK125" s="281"/>
      <c r="BL125" s="281"/>
      <c r="BM125" s="281"/>
      <c r="BN125" s="281"/>
      <c r="BO125" s="281"/>
      <c r="BP125" s="281"/>
      <c r="BQ125" s="281"/>
      <c r="BR125" s="281"/>
      <c r="BS125" s="281"/>
      <c r="BT125" s="281"/>
      <c r="BU125" s="281"/>
      <c r="BV125" s="281"/>
    </row>
    <row r="126" spans="63:74" x14ac:dyDescent="0.25">
      <c r="BK126" s="281"/>
      <c r="BL126" s="281"/>
      <c r="BM126" s="281"/>
      <c r="BN126" s="281"/>
      <c r="BO126" s="281"/>
      <c r="BP126" s="281"/>
      <c r="BQ126" s="281"/>
      <c r="BR126" s="281"/>
      <c r="BS126" s="281"/>
      <c r="BT126" s="281"/>
      <c r="BU126" s="281"/>
      <c r="BV126" s="281"/>
    </row>
    <row r="127" spans="63:74" x14ac:dyDescent="0.25">
      <c r="BK127" s="281"/>
      <c r="BL127" s="281"/>
      <c r="BM127" s="281"/>
      <c r="BN127" s="281"/>
      <c r="BO127" s="281"/>
      <c r="BP127" s="281"/>
      <c r="BQ127" s="281"/>
      <c r="BR127" s="281"/>
      <c r="BS127" s="281"/>
      <c r="BT127" s="281"/>
      <c r="BU127" s="281"/>
      <c r="BV127" s="281"/>
    </row>
    <row r="128" spans="63:74" x14ac:dyDescent="0.25">
      <c r="BK128" s="281"/>
      <c r="BL128" s="281"/>
      <c r="BM128" s="281"/>
      <c r="BN128" s="281"/>
      <c r="BO128" s="281"/>
      <c r="BP128" s="281"/>
      <c r="BQ128" s="281"/>
      <c r="BR128" s="281"/>
      <c r="BS128" s="281"/>
      <c r="BT128" s="281"/>
      <c r="BU128" s="281"/>
      <c r="BV128" s="281"/>
    </row>
    <row r="129" spans="63:74" x14ac:dyDescent="0.25">
      <c r="BK129" s="281"/>
      <c r="BL129" s="281"/>
      <c r="BM129" s="281"/>
      <c r="BN129" s="281"/>
      <c r="BO129" s="281"/>
      <c r="BP129" s="281"/>
      <c r="BQ129" s="281"/>
      <c r="BR129" s="281"/>
      <c r="BS129" s="281"/>
      <c r="BT129" s="281"/>
      <c r="BU129" s="281"/>
      <c r="BV129" s="281"/>
    </row>
    <row r="130" spans="63:74" x14ac:dyDescent="0.25">
      <c r="BK130" s="281"/>
      <c r="BL130" s="281"/>
      <c r="BM130" s="281"/>
      <c r="BN130" s="281"/>
      <c r="BO130" s="281"/>
      <c r="BP130" s="281"/>
      <c r="BQ130" s="281"/>
      <c r="BR130" s="281"/>
      <c r="BS130" s="281"/>
      <c r="BT130" s="281"/>
      <c r="BU130" s="281"/>
      <c r="BV130" s="281"/>
    </row>
    <row r="131" spans="63:74" x14ac:dyDescent="0.25">
      <c r="BK131" s="281"/>
      <c r="BL131" s="281"/>
      <c r="BM131" s="281"/>
      <c r="BN131" s="281"/>
      <c r="BO131" s="281"/>
      <c r="BP131" s="281"/>
      <c r="BQ131" s="281"/>
      <c r="BR131" s="281"/>
      <c r="BS131" s="281"/>
      <c r="BT131" s="281"/>
      <c r="BU131" s="281"/>
      <c r="BV131" s="281"/>
    </row>
    <row r="132" spans="63:74" x14ac:dyDescent="0.25">
      <c r="BK132" s="281"/>
      <c r="BL132" s="281"/>
      <c r="BM132" s="281"/>
      <c r="BN132" s="281"/>
      <c r="BO132" s="281"/>
      <c r="BP132" s="281"/>
      <c r="BQ132" s="281"/>
      <c r="BR132" s="281"/>
      <c r="BS132" s="281"/>
      <c r="BT132" s="281"/>
      <c r="BU132" s="281"/>
      <c r="BV132" s="281"/>
    </row>
    <row r="133" spans="63:74" x14ac:dyDescent="0.25">
      <c r="BK133" s="281"/>
      <c r="BL133" s="281"/>
      <c r="BM133" s="281"/>
      <c r="BN133" s="281"/>
      <c r="BO133" s="281"/>
      <c r="BP133" s="281"/>
      <c r="BQ133" s="281"/>
      <c r="BR133" s="281"/>
      <c r="BS133" s="281"/>
      <c r="BT133" s="281"/>
      <c r="BU133" s="281"/>
      <c r="BV133" s="281"/>
    </row>
    <row r="134" spans="63:74" x14ac:dyDescent="0.25">
      <c r="BK134" s="281"/>
      <c r="BL134" s="281"/>
      <c r="BM134" s="281"/>
      <c r="BN134" s="281"/>
      <c r="BO134" s="281"/>
      <c r="BP134" s="281"/>
      <c r="BQ134" s="281"/>
      <c r="BR134" s="281"/>
      <c r="BS134" s="281"/>
      <c r="BT134" s="281"/>
      <c r="BU134" s="281"/>
      <c r="BV134" s="281"/>
    </row>
    <row r="135" spans="63:74" x14ac:dyDescent="0.25">
      <c r="BK135" s="281"/>
      <c r="BL135" s="281"/>
      <c r="BM135" s="281"/>
      <c r="BN135" s="281"/>
      <c r="BO135" s="281"/>
      <c r="BP135" s="281"/>
      <c r="BQ135" s="281"/>
      <c r="BR135" s="281"/>
      <c r="BS135" s="281"/>
      <c r="BT135" s="281"/>
      <c r="BU135" s="281"/>
      <c r="BV135" s="281"/>
    </row>
    <row r="136" spans="63:74" x14ac:dyDescent="0.25">
      <c r="BK136" s="281"/>
      <c r="BL136" s="281"/>
      <c r="BM136" s="281"/>
      <c r="BN136" s="281"/>
      <c r="BO136" s="281"/>
      <c r="BP136" s="281"/>
      <c r="BQ136" s="281"/>
      <c r="BR136" s="281"/>
      <c r="BS136" s="281"/>
      <c r="BT136" s="281"/>
      <c r="BU136" s="281"/>
      <c r="BV136" s="281"/>
    </row>
    <row r="137" spans="63:74" x14ac:dyDescent="0.25">
      <c r="BK137" s="281"/>
      <c r="BL137" s="281"/>
      <c r="BM137" s="281"/>
      <c r="BN137" s="281"/>
      <c r="BO137" s="281"/>
      <c r="BP137" s="281"/>
      <c r="BQ137" s="281"/>
      <c r="BR137" s="281"/>
      <c r="BS137" s="281"/>
      <c r="BT137" s="281"/>
      <c r="BU137" s="281"/>
      <c r="BV137" s="281"/>
    </row>
    <row r="138" spans="63:74" x14ac:dyDescent="0.25">
      <c r="BK138" s="281"/>
      <c r="BL138" s="281"/>
      <c r="BM138" s="281"/>
      <c r="BN138" s="281"/>
      <c r="BO138" s="281"/>
      <c r="BP138" s="281"/>
      <c r="BQ138" s="281"/>
      <c r="BR138" s="281"/>
      <c r="BS138" s="281"/>
      <c r="BT138" s="281"/>
      <c r="BU138" s="281"/>
      <c r="BV138" s="281"/>
    </row>
    <row r="139" spans="63:74" x14ac:dyDescent="0.25">
      <c r="BK139" s="281"/>
      <c r="BL139" s="281"/>
      <c r="BM139" s="281"/>
      <c r="BN139" s="281"/>
      <c r="BO139" s="281"/>
      <c r="BP139" s="281"/>
      <c r="BQ139" s="281"/>
      <c r="BR139" s="281"/>
      <c r="BS139" s="281"/>
      <c r="BT139" s="281"/>
      <c r="BU139" s="281"/>
      <c r="BV139" s="281"/>
    </row>
    <row r="140" spans="63:74" x14ac:dyDescent="0.25">
      <c r="BK140" s="281"/>
      <c r="BL140" s="281"/>
      <c r="BM140" s="281"/>
      <c r="BN140" s="281"/>
      <c r="BO140" s="281"/>
      <c r="BP140" s="281"/>
      <c r="BQ140" s="281"/>
      <c r="BR140" s="281"/>
      <c r="BS140" s="281"/>
      <c r="BT140" s="281"/>
      <c r="BU140" s="281"/>
      <c r="BV140" s="281"/>
    </row>
    <row r="141" spans="63:74" x14ac:dyDescent="0.25">
      <c r="BK141" s="281"/>
      <c r="BL141" s="281"/>
      <c r="BM141" s="281"/>
      <c r="BN141" s="281"/>
      <c r="BO141" s="281"/>
      <c r="BP141" s="281"/>
      <c r="BQ141" s="281"/>
      <c r="BR141" s="281"/>
      <c r="BS141" s="281"/>
      <c r="BT141" s="281"/>
      <c r="BU141" s="281"/>
      <c r="BV141" s="281"/>
    </row>
    <row r="142" spans="63:74" x14ac:dyDescent="0.25">
      <c r="BK142" s="281"/>
      <c r="BL142" s="281"/>
      <c r="BM142" s="281"/>
      <c r="BN142" s="281"/>
      <c r="BO142" s="281"/>
      <c r="BP142" s="281"/>
      <c r="BQ142" s="281"/>
      <c r="BR142" s="281"/>
      <c r="BS142" s="281"/>
      <c r="BT142" s="281"/>
      <c r="BU142" s="281"/>
      <c r="BV142" s="281"/>
    </row>
    <row r="143" spans="63:74" x14ac:dyDescent="0.25">
      <c r="BK143" s="281"/>
      <c r="BL143" s="281"/>
      <c r="BM143" s="281"/>
      <c r="BN143" s="281"/>
      <c r="BO143" s="281"/>
      <c r="BP143" s="281"/>
      <c r="BQ143" s="281"/>
      <c r="BR143" s="281"/>
      <c r="BS143" s="281"/>
      <c r="BT143" s="281"/>
      <c r="BU143" s="281"/>
      <c r="BV143" s="281"/>
    </row>
  </sheetData>
  <mergeCells count="18">
    <mergeCell ref="AM3:AX3"/>
    <mergeCell ref="AY3:BJ3"/>
    <mergeCell ref="BK3:BV3"/>
    <mergeCell ref="B1:AL1"/>
    <mergeCell ref="C3:N3"/>
    <mergeCell ref="O3:Z3"/>
    <mergeCell ref="AA3:AL3"/>
    <mergeCell ref="B55:Q55"/>
    <mergeCell ref="B49:Q49"/>
    <mergeCell ref="B51:Q51"/>
    <mergeCell ref="B53:Q53"/>
    <mergeCell ref="A1:A2"/>
    <mergeCell ref="B50:Q50"/>
    <mergeCell ref="B46:Q46"/>
    <mergeCell ref="B47:Q47"/>
    <mergeCell ref="B48:Q48"/>
    <mergeCell ref="B54:Q54"/>
    <mergeCell ref="B52:Q52"/>
  </mergeCells>
  <phoneticPr fontId="6"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4"/>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H6" sqref="BH6:BH55"/>
    </sheetView>
  </sheetViews>
  <sheetFormatPr defaultColWidth="11" defaultRowHeight="10.5" x14ac:dyDescent="0.25"/>
  <cols>
    <col min="1" max="1" width="11.54296875" style="79" customWidth="1"/>
    <col min="2" max="2" width="26.7265625" style="79" customWidth="1"/>
    <col min="3" max="50" width="6.54296875" style="79" customWidth="1"/>
    <col min="51" max="55" width="6.54296875" style="276" customWidth="1"/>
    <col min="56" max="58" width="6.54296875" style="501" customWidth="1"/>
    <col min="59" max="62" width="6.54296875" style="276" customWidth="1"/>
    <col min="63" max="74" width="6.54296875" style="79" customWidth="1"/>
    <col min="75" max="16384" width="11" style="79"/>
  </cols>
  <sheetData>
    <row r="1" spans="1:74" ht="15.65" customHeight="1" x14ac:dyDescent="0.3">
      <c r="A1" s="600" t="s">
        <v>771</v>
      </c>
      <c r="B1" s="659" t="s">
        <v>784</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row>
    <row r="2" spans="1:74" ht="14.15" customHeight="1" x14ac:dyDescent="0.25">
      <c r="A2" s="601"/>
      <c r="B2" s="402" t="str">
        <f>"U.S. Energy Information Administration  |  Short-Term Energy Outlook  - "&amp;Dates!D1</f>
        <v>U.S. Energy Information Administration  |  Short-Term Energy Outlook  - November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1" t="s">
        <v>1278</v>
      </c>
      <c r="B3" s="11"/>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s="9" customFormat="1"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598"/>
      <c r="B5" s="597" t="s">
        <v>1027</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303"/>
      <c r="AZ5" s="303"/>
      <c r="BA5" s="303"/>
      <c r="BB5" s="303"/>
      <c r="BC5" s="303"/>
      <c r="BD5" s="81"/>
      <c r="BE5" s="81"/>
      <c r="BF5" s="81"/>
      <c r="BG5" s="81"/>
      <c r="BH5" s="81"/>
      <c r="BI5" s="81"/>
      <c r="BJ5" s="303"/>
      <c r="BK5" s="303"/>
      <c r="BL5" s="303"/>
      <c r="BM5" s="303"/>
      <c r="BN5" s="303"/>
      <c r="BO5" s="303"/>
      <c r="BP5" s="303"/>
      <c r="BQ5" s="303"/>
      <c r="BR5" s="303"/>
      <c r="BS5" s="303"/>
      <c r="BT5" s="303"/>
      <c r="BU5" s="303"/>
      <c r="BV5" s="303"/>
    </row>
    <row r="6" spans="1:74" ht="11.15" customHeight="1" x14ac:dyDescent="0.25">
      <c r="A6" s="598" t="s">
        <v>1021</v>
      </c>
      <c r="B6" s="158" t="s">
        <v>1348</v>
      </c>
      <c r="C6" s="207">
        <v>359.72883525999998</v>
      </c>
      <c r="D6" s="207">
        <v>315.28173221999998</v>
      </c>
      <c r="E6" s="207">
        <v>326.90325259999997</v>
      </c>
      <c r="F6" s="207">
        <v>296.95261148999998</v>
      </c>
      <c r="G6" s="207">
        <v>330.66082259000001</v>
      </c>
      <c r="H6" s="207">
        <v>353.23935506999999</v>
      </c>
      <c r="I6" s="207">
        <v>410.36489155999999</v>
      </c>
      <c r="J6" s="207">
        <v>401.73165455999998</v>
      </c>
      <c r="K6" s="207">
        <v>360.75956918999998</v>
      </c>
      <c r="L6" s="207">
        <v>320.51764491</v>
      </c>
      <c r="M6" s="207">
        <v>315.89735204999999</v>
      </c>
      <c r="N6" s="207">
        <v>338.5361585</v>
      </c>
      <c r="O6" s="207">
        <v>342.01910966000003</v>
      </c>
      <c r="P6" s="207">
        <v>319.69810647000003</v>
      </c>
      <c r="Q6" s="207">
        <v>309.86969614999998</v>
      </c>
      <c r="R6" s="207">
        <v>279.84621380999999</v>
      </c>
      <c r="S6" s="207">
        <v>304.83682580999999</v>
      </c>
      <c r="T6" s="207">
        <v>351.96718971000001</v>
      </c>
      <c r="U6" s="207">
        <v>409.87126008000001</v>
      </c>
      <c r="V6" s="207">
        <v>398.53559253999998</v>
      </c>
      <c r="W6" s="207">
        <v>333.49303682999999</v>
      </c>
      <c r="X6" s="207">
        <v>313.70343889999998</v>
      </c>
      <c r="Y6" s="207">
        <v>301.40296374000002</v>
      </c>
      <c r="Z6" s="207">
        <v>344.52341285</v>
      </c>
      <c r="AA6" s="207">
        <v>349.20970907999998</v>
      </c>
      <c r="AB6" s="207">
        <v>323.89952904</v>
      </c>
      <c r="AC6" s="207">
        <v>311.39727590000001</v>
      </c>
      <c r="AD6" s="207">
        <v>293.30794445999999</v>
      </c>
      <c r="AE6" s="207">
        <v>320.18096152999999</v>
      </c>
      <c r="AF6" s="207">
        <v>373.85647757999999</v>
      </c>
      <c r="AG6" s="207">
        <v>405.62409079000003</v>
      </c>
      <c r="AH6" s="207">
        <v>412.86476757999998</v>
      </c>
      <c r="AI6" s="207">
        <v>347.74377498000001</v>
      </c>
      <c r="AJ6" s="207">
        <v>320.20177806999999</v>
      </c>
      <c r="AK6" s="207">
        <v>314.30952057000002</v>
      </c>
      <c r="AL6" s="207">
        <v>337.10356099000001</v>
      </c>
      <c r="AM6" s="207">
        <v>373.76591903000002</v>
      </c>
      <c r="AN6" s="207">
        <v>324.3110552</v>
      </c>
      <c r="AO6" s="207">
        <v>324.53085092999999</v>
      </c>
      <c r="AP6" s="207">
        <v>303.99405023999998</v>
      </c>
      <c r="AQ6" s="207">
        <v>342.18440580999999</v>
      </c>
      <c r="AR6" s="207">
        <v>379.13447693000001</v>
      </c>
      <c r="AS6" s="207">
        <v>422.97565268</v>
      </c>
      <c r="AT6" s="207">
        <v>412.13376166</v>
      </c>
      <c r="AU6" s="207">
        <v>351.65540003000001</v>
      </c>
      <c r="AV6" s="207">
        <v>313.94938539999998</v>
      </c>
      <c r="AW6" s="207">
        <v>321.78055983000002</v>
      </c>
      <c r="AX6" s="207">
        <v>360.25671509</v>
      </c>
      <c r="AY6" s="207">
        <v>347.81714547000001</v>
      </c>
      <c r="AZ6" s="207">
        <v>309.11637927999999</v>
      </c>
      <c r="BA6" s="207">
        <v>329.83882234999999</v>
      </c>
      <c r="BB6" s="207">
        <v>299.67309927999997</v>
      </c>
      <c r="BC6" s="207">
        <v>327.53262359000001</v>
      </c>
      <c r="BD6" s="207">
        <v>356.67238486999997</v>
      </c>
      <c r="BE6" s="207">
        <v>425.61132837000002</v>
      </c>
      <c r="BF6" s="207">
        <v>423.93425740999999</v>
      </c>
      <c r="BG6" s="207">
        <v>360.44490000000002</v>
      </c>
      <c r="BH6" s="207">
        <v>322.84679999999997</v>
      </c>
      <c r="BI6" s="246">
        <v>322.36</v>
      </c>
      <c r="BJ6" s="246">
        <v>362.55200000000002</v>
      </c>
      <c r="BK6" s="246">
        <v>360.73219999999998</v>
      </c>
      <c r="BL6" s="246">
        <v>330.2192</v>
      </c>
      <c r="BM6" s="246">
        <v>332.56709999999998</v>
      </c>
      <c r="BN6" s="246">
        <v>303.74099999999999</v>
      </c>
      <c r="BO6" s="246">
        <v>339.74009999999998</v>
      </c>
      <c r="BP6" s="246">
        <v>379.2808</v>
      </c>
      <c r="BQ6" s="246">
        <v>434.29079999999999</v>
      </c>
      <c r="BR6" s="246">
        <v>427.18090000000001</v>
      </c>
      <c r="BS6" s="246">
        <v>365.1429</v>
      </c>
      <c r="BT6" s="246">
        <v>324.31389999999999</v>
      </c>
      <c r="BU6" s="246">
        <v>323.46960000000001</v>
      </c>
      <c r="BV6" s="246">
        <v>364.3039</v>
      </c>
    </row>
    <row r="7" spans="1:74" ht="11.15" customHeight="1" x14ac:dyDescent="0.25">
      <c r="A7" s="598" t="s">
        <v>1022</v>
      </c>
      <c r="B7" s="418" t="s">
        <v>1349</v>
      </c>
      <c r="C7" s="207">
        <v>345.54329459000002</v>
      </c>
      <c r="D7" s="207">
        <v>302.89002044</v>
      </c>
      <c r="E7" s="207">
        <v>313.63116795000002</v>
      </c>
      <c r="F7" s="207">
        <v>284.59857189000002</v>
      </c>
      <c r="G7" s="207">
        <v>317.73534196000003</v>
      </c>
      <c r="H7" s="207">
        <v>339.95989379999997</v>
      </c>
      <c r="I7" s="207">
        <v>395.87405727999999</v>
      </c>
      <c r="J7" s="207">
        <v>387.20621082999997</v>
      </c>
      <c r="K7" s="207">
        <v>347.13559379999998</v>
      </c>
      <c r="L7" s="207">
        <v>307.16439255</v>
      </c>
      <c r="M7" s="207">
        <v>302.300907</v>
      </c>
      <c r="N7" s="207">
        <v>324.30807604</v>
      </c>
      <c r="O7" s="207">
        <v>327.71017662000003</v>
      </c>
      <c r="P7" s="207">
        <v>306.45559788999998</v>
      </c>
      <c r="Q7" s="207">
        <v>296.52242329000001</v>
      </c>
      <c r="R7" s="207">
        <v>267.76744989000002</v>
      </c>
      <c r="S7" s="207">
        <v>292.54631831</v>
      </c>
      <c r="T7" s="207">
        <v>339.24945960000002</v>
      </c>
      <c r="U7" s="207">
        <v>396.31127507999997</v>
      </c>
      <c r="V7" s="207">
        <v>384.92208773999999</v>
      </c>
      <c r="W7" s="207">
        <v>320.96814869999997</v>
      </c>
      <c r="X7" s="207">
        <v>301.33099442999998</v>
      </c>
      <c r="Y7" s="207">
        <v>289.04609841000001</v>
      </c>
      <c r="Z7" s="207">
        <v>330.82642434000002</v>
      </c>
      <c r="AA7" s="207">
        <v>335.50756569999999</v>
      </c>
      <c r="AB7" s="207">
        <v>312.79046679999999</v>
      </c>
      <c r="AC7" s="207">
        <v>299.39954768000001</v>
      </c>
      <c r="AD7" s="207">
        <v>281.72475012000001</v>
      </c>
      <c r="AE7" s="207">
        <v>308.03607340000002</v>
      </c>
      <c r="AF7" s="207">
        <v>360.9186699</v>
      </c>
      <c r="AG7" s="207">
        <v>391.70503095999999</v>
      </c>
      <c r="AH7" s="207">
        <v>399.04340768999998</v>
      </c>
      <c r="AI7" s="207">
        <v>335.24031330000003</v>
      </c>
      <c r="AJ7" s="207">
        <v>307.59117122999999</v>
      </c>
      <c r="AK7" s="207">
        <v>301.4582547</v>
      </c>
      <c r="AL7" s="207">
        <v>323.76603514999999</v>
      </c>
      <c r="AM7" s="207">
        <v>359.85566921999998</v>
      </c>
      <c r="AN7" s="207">
        <v>312.15804652999998</v>
      </c>
      <c r="AO7" s="207">
        <v>311.53005946000002</v>
      </c>
      <c r="AP7" s="207">
        <v>291.81450210000003</v>
      </c>
      <c r="AQ7" s="207">
        <v>329.31767051999998</v>
      </c>
      <c r="AR7" s="207">
        <v>366.01821837</v>
      </c>
      <c r="AS7" s="207">
        <v>408.87429655</v>
      </c>
      <c r="AT7" s="207">
        <v>398.04124166999998</v>
      </c>
      <c r="AU7" s="207">
        <v>338.96642750000001</v>
      </c>
      <c r="AV7" s="207">
        <v>301.41942676999997</v>
      </c>
      <c r="AW7" s="207">
        <v>308.81567007000001</v>
      </c>
      <c r="AX7" s="207">
        <v>347.08100565000001</v>
      </c>
      <c r="AY7" s="207">
        <v>334.48271082999997</v>
      </c>
      <c r="AZ7" s="207">
        <v>296.76519053999999</v>
      </c>
      <c r="BA7" s="207">
        <v>316.88954419999999</v>
      </c>
      <c r="BB7" s="207">
        <v>288.47441183000001</v>
      </c>
      <c r="BC7" s="207">
        <v>315.16743034000001</v>
      </c>
      <c r="BD7" s="207">
        <v>343.61689416000002</v>
      </c>
      <c r="BE7" s="207">
        <v>411.94332272000003</v>
      </c>
      <c r="BF7" s="207">
        <v>409.97876524999998</v>
      </c>
      <c r="BG7" s="207">
        <v>347.40929999999997</v>
      </c>
      <c r="BH7" s="207">
        <v>310.07589999999999</v>
      </c>
      <c r="BI7" s="246">
        <v>309.31349999999998</v>
      </c>
      <c r="BJ7" s="246">
        <v>348.72219999999999</v>
      </c>
      <c r="BK7" s="246">
        <v>346.94709999999998</v>
      </c>
      <c r="BL7" s="246">
        <v>317.49860000000001</v>
      </c>
      <c r="BM7" s="246">
        <v>319.68830000000003</v>
      </c>
      <c r="BN7" s="246">
        <v>291.61529999999999</v>
      </c>
      <c r="BO7" s="246">
        <v>326.81819999999999</v>
      </c>
      <c r="BP7" s="246">
        <v>366.16289999999998</v>
      </c>
      <c r="BQ7" s="246">
        <v>420.2704</v>
      </c>
      <c r="BR7" s="246">
        <v>412.97840000000002</v>
      </c>
      <c r="BS7" s="246">
        <v>351.97309999999999</v>
      </c>
      <c r="BT7" s="246">
        <v>311.42950000000002</v>
      </c>
      <c r="BU7" s="246">
        <v>310.32850000000002</v>
      </c>
      <c r="BV7" s="246">
        <v>350.38639999999998</v>
      </c>
    </row>
    <row r="8" spans="1:74" ht="11.15" customHeight="1" x14ac:dyDescent="0.25">
      <c r="A8" s="598" t="s">
        <v>1219</v>
      </c>
      <c r="B8" s="418" t="s">
        <v>1333</v>
      </c>
      <c r="C8" s="207">
        <v>13.025178147</v>
      </c>
      <c r="D8" s="207">
        <v>11.33499668</v>
      </c>
      <c r="E8" s="207">
        <v>12.099327651999999</v>
      </c>
      <c r="F8" s="207">
        <v>11.30142216</v>
      </c>
      <c r="G8" s="207">
        <v>11.853971518</v>
      </c>
      <c r="H8" s="207">
        <v>12.146757989999999</v>
      </c>
      <c r="I8" s="207">
        <v>13.178098791</v>
      </c>
      <c r="J8" s="207">
        <v>13.235646043999999</v>
      </c>
      <c r="K8" s="207">
        <v>12.47397342</v>
      </c>
      <c r="L8" s="207">
        <v>12.280777472</v>
      </c>
      <c r="M8" s="207">
        <v>12.530543550000001</v>
      </c>
      <c r="N8" s="207">
        <v>13.0767083</v>
      </c>
      <c r="O8" s="207">
        <v>13.164051668000001</v>
      </c>
      <c r="P8" s="207">
        <v>12.168841612</v>
      </c>
      <c r="Q8" s="207">
        <v>12.296850972</v>
      </c>
      <c r="R8" s="207">
        <v>11.13612663</v>
      </c>
      <c r="S8" s="207">
        <v>11.278249003999999</v>
      </c>
      <c r="T8" s="207">
        <v>11.615167140000001</v>
      </c>
      <c r="U8" s="207">
        <v>12.266783359</v>
      </c>
      <c r="V8" s="207">
        <v>12.372127063000001</v>
      </c>
      <c r="W8" s="207">
        <v>11.42742309</v>
      </c>
      <c r="X8" s="207">
        <v>11.340912341999999</v>
      </c>
      <c r="Y8" s="207">
        <v>11.36963652</v>
      </c>
      <c r="Z8" s="207">
        <v>12.628158729000001</v>
      </c>
      <c r="AA8" s="207">
        <v>12.606454854000001</v>
      </c>
      <c r="AB8" s="207">
        <v>10.136364448</v>
      </c>
      <c r="AC8" s="207">
        <v>11.009997324</v>
      </c>
      <c r="AD8" s="207">
        <v>10.64531247</v>
      </c>
      <c r="AE8" s="207">
        <v>11.17893263</v>
      </c>
      <c r="AF8" s="207">
        <v>11.836579410000001</v>
      </c>
      <c r="AG8" s="207">
        <v>12.714699259</v>
      </c>
      <c r="AH8" s="207">
        <v>12.578950321000001</v>
      </c>
      <c r="AI8" s="207">
        <v>11.38859442</v>
      </c>
      <c r="AJ8" s="207">
        <v>11.5708678</v>
      </c>
      <c r="AK8" s="207">
        <v>11.819855069999999</v>
      </c>
      <c r="AL8" s="207">
        <v>12.263584128</v>
      </c>
      <c r="AM8" s="207">
        <v>12.507651929</v>
      </c>
      <c r="AN8" s="207">
        <v>10.921140149999999</v>
      </c>
      <c r="AO8" s="207">
        <v>11.673136859</v>
      </c>
      <c r="AP8" s="207">
        <v>10.871232920000001</v>
      </c>
      <c r="AQ8" s="207">
        <v>11.485485350999999</v>
      </c>
      <c r="AR8" s="207">
        <v>11.661056240000001</v>
      </c>
      <c r="AS8" s="207">
        <v>12.509503067000001</v>
      </c>
      <c r="AT8" s="207">
        <v>12.497536208</v>
      </c>
      <c r="AU8" s="207">
        <v>11.271846109</v>
      </c>
      <c r="AV8" s="207">
        <v>11.230137190000001</v>
      </c>
      <c r="AW8" s="207">
        <v>11.634973088000001</v>
      </c>
      <c r="AX8" s="207">
        <v>11.779041167000001</v>
      </c>
      <c r="AY8" s="207">
        <v>11.969405578</v>
      </c>
      <c r="AZ8" s="207">
        <v>11.119972215000001</v>
      </c>
      <c r="BA8" s="207">
        <v>11.649211620000001</v>
      </c>
      <c r="BB8" s="207">
        <v>9.9646547739999995</v>
      </c>
      <c r="BC8" s="207">
        <v>11.019840547999999</v>
      </c>
      <c r="BD8" s="207">
        <v>11.608573371</v>
      </c>
      <c r="BE8" s="207">
        <v>12.102999391999999</v>
      </c>
      <c r="BF8" s="207">
        <v>12.414452695</v>
      </c>
      <c r="BG8" s="207">
        <v>11.55584</v>
      </c>
      <c r="BH8" s="207">
        <v>11.30575</v>
      </c>
      <c r="BI8" s="246">
        <v>11.60867</v>
      </c>
      <c r="BJ8" s="246">
        <v>12.30911</v>
      </c>
      <c r="BK8" s="246">
        <v>12.28308</v>
      </c>
      <c r="BL8" s="246">
        <v>11.3279</v>
      </c>
      <c r="BM8" s="246">
        <v>11.445069999999999</v>
      </c>
      <c r="BN8" s="246">
        <v>10.76037</v>
      </c>
      <c r="BO8" s="246">
        <v>11.421709999999999</v>
      </c>
      <c r="BP8" s="246">
        <v>11.562329999999999</v>
      </c>
      <c r="BQ8" s="246">
        <v>12.32518</v>
      </c>
      <c r="BR8" s="246">
        <v>12.54139</v>
      </c>
      <c r="BS8" s="246">
        <v>11.61674</v>
      </c>
      <c r="BT8" s="246">
        <v>11.36722</v>
      </c>
      <c r="BU8" s="246">
        <v>11.66897</v>
      </c>
      <c r="BV8" s="246">
        <v>12.3789</v>
      </c>
    </row>
    <row r="9" spans="1:74" ht="11.15" customHeight="1" x14ac:dyDescent="0.25">
      <c r="A9" s="598" t="s">
        <v>1220</v>
      </c>
      <c r="B9" s="418" t="s">
        <v>1332</v>
      </c>
      <c r="C9" s="207">
        <v>1.160362519</v>
      </c>
      <c r="D9" s="207">
        <v>1.0567150999999999</v>
      </c>
      <c r="E9" s="207">
        <v>1.1727570009999999</v>
      </c>
      <c r="F9" s="207">
        <v>1.0526174399999999</v>
      </c>
      <c r="G9" s="207">
        <v>1.07150911</v>
      </c>
      <c r="H9" s="207">
        <v>1.1327032800000001</v>
      </c>
      <c r="I9" s="207">
        <v>1.312735486</v>
      </c>
      <c r="J9" s="207">
        <v>1.2897976870000001</v>
      </c>
      <c r="K9" s="207">
        <v>1.1500019699999999</v>
      </c>
      <c r="L9" s="207">
        <v>1.072474884</v>
      </c>
      <c r="M9" s="207">
        <v>1.0659015000000001</v>
      </c>
      <c r="N9" s="207">
        <v>1.151374162</v>
      </c>
      <c r="O9" s="207">
        <v>1.144881367</v>
      </c>
      <c r="P9" s="207">
        <v>1.073666971</v>
      </c>
      <c r="Q9" s="207">
        <v>1.0504218869999999</v>
      </c>
      <c r="R9" s="207">
        <v>0.94263728999999996</v>
      </c>
      <c r="S9" s="207">
        <v>1.0122584999999999</v>
      </c>
      <c r="T9" s="207">
        <v>1.1025629699999999</v>
      </c>
      <c r="U9" s="207">
        <v>1.2932016420000001</v>
      </c>
      <c r="V9" s="207">
        <v>1.241377733</v>
      </c>
      <c r="W9" s="207">
        <v>1.0974650399999999</v>
      </c>
      <c r="X9" s="207">
        <v>1.03153213</v>
      </c>
      <c r="Y9" s="207">
        <v>0.98722880999999996</v>
      </c>
      <c r="Z9" s="207">
        <v>1.06882978</v>
      </c>
      <c r="AA9" s="207">
        <v>1.095688521</v>
      </c>
      <c r="AB9" s="207">
        <v>0.97269779599999995</v>
      </c>
      <c r="AC9" s="207">
        <v>0.98773089700000005</v>
      </c>
      <c r="AD9" s="207">
        <v>0.93788187000000001</v>
      </c>
      <c r="AE9" s="207">
        <v>0.96595550500000005</v>
      </c>
      <c r="AF9" s="207">
        <v>1.10122827</v>
      </c>
      <c r="AG9" s="207">
        <v>1.204360571</v>
      </c>
      <c r="AH9" s="207">
        <v>1.242409568</v>
      </c>
      <c r="AI9" s="207">
        <v>1.11486726</v>
      </c>
      <c r="AJ9" s="207">
        <v>1.0397390390000001</v>
      </c>
      <c r="AK9" s="207">
        <v>1.0314108</v>
      </c>
      <c r="AL9" s="207">
        <v>1.073941711</v>
      </c>
      <c r="AM9" s="207">
        <v>1.4025978750000001</v>
      </c>
      <c r="AN9" s="207">
        <v>1.2318685250000001</v>
      </c>
      <c r="AO9" s="207">
        <v>1.327654611</v>
      </c>
      <c r="AP9" s="207">
        <v>1.3083152199999999</v>
      </c>
      <c r="AQ9" s="207">
        <v>1.381249934</v>
      </c>
      <c r="AR9" s="207">
        <v>1.4552023169999999</v>
      </c>
      <c r="AS9" s="207">
        <v>1.59185306</v>
      </c>
      <c r="AT9" s="207">
        <v>1.594983783</v>
      </c>
      <c r="AU9" s="207">
        <v>1.4171264180000001</v>
      </c>
      <c r="AV9" s="207">
        <v>1.299821444</v>
      </c>
      <c r="AW9" s="207">
        <v>1.329916664</v>
      </c>
      <c r="AX9" s="207">
        <v>1.396668273</v>
      </c>
      <c r="AY9" s="207">
        <v>1.365029056</v>
      </c>
      <c r="AZ9" s="207">
        <v>1.2312165239999999</v>
      </c>
      <c r="BA9" s="207">
        <v>1.3000665309999999</v>
      </c>
      <c r="BB9" s="207">
        <v>1.234032671</v>
      </c>
      <c r="BC9" s="207">
        <v>1.345352702</v>
      </c>
      <c r="BD9" s="207">
        <v>1.4469173390000001</v>
      </c>
      <c r="BE9" s="207">
        <v>1.565006267</v>
      </c>
      <c r="BF9" s="207">
        <v>1.541039472</v>
      </c>
      <c r="BG9" s="207">
        <v>1.4797419999999999</v>
      </c>
      <c r="BH9" s="207">
        <v>1.4651689999999999</v>
      </c>
      <c r="BI9" s="246">
        <v>1.4378880000000001</v>
      </c>
      <c r="BJ9" s="246">
        <v>1.5207250000000001</v>
      </c>
      <c r="BK9" s="246">
        <v>1.502062</v>
      </c>
      <c r="BL9" s="246">
        <v>1.392684</v>
      </c>
      <c r="BM9" s="246">
        <v>1.4336979999999999</v>
      </c>
      <c r="BN9" s="246">
        <v>1.3652690000000001</v>
      </c>
      <c r="BO9" s="246">
        <v>1.5002610000000001</v>
      </c>
      <c r="BP9" s="246">
        <v>1.5555589999999999</v>
      </c>
      <c r="BQ9" s="246">
        <v>1.6951689999999999</v>
      </c>
      <c r="BR9" s="246">
        <v>1.661178</v>
      </c>
      <c r="BS9" s="246">
        <v>1.5530710000000001</v>
      </c>
      <c r="BT9" s="246">
        <v>1.517239</v>
      </c>
      <c r="BU9" s="246">
        <v>1.4721599999999999</v>
      </c>
      <c r="BV9" s="246">
        <v>1.5386299999999999</v>
      </c>
    </row>
    <row r="10" spans="1:74" ht="11.15" customHeight="1" x14ac:dyDescent="0.25">
      <c r="A10" s="417" t="s">
        <v>1023</v>
      </c>
      <c r="B10" s="418" t="s">
        <v>1350</v>
      </c>
      <c r="C10" s="207">
        <v>3.3410119800000002</v>
      </c>
      <c r="D10" s="207">
        <v>3.1338530160000002</v>
      </c>
      <c r="E10" s="207">
        <v>2.4007799959999998</v>
      </c>
      <c r="F10" s="207">
        <v>2.3863760100000002</v>
      </c>
      <c r="G10" s="207">
        <v>3.041396019</v>
      </c>
      <c r="H10" s="207">
        <v>3.63049599</v>
      </c>
      <c r="I10" s="207">
        <v>3.685152993</v>
      </c>
      <c r="J10" s="207">
        <v>4.0799139990000004</v>
      </c>
      <c r="K10" s="207">
        <v>3.5169769799999999</v>
      </c>
      <c r="L10" s="207">
        <v>2.1962630139999999</v>
      </c>
      <c r="M10" s="207">
        <v>3.5953349999999999</v>
      </c>
      <c r="N10" s="207">
        <v>4.0368740020000002</v>
      </c>
      <c r="O10" s="207">
        <v>3.1822139840000001</v>
      </c>
      <c r="P10" s="207">
        <v>2.8315100040000001</v>
      </c>
      <c r="Q10" s="207">
        <v>3.7776139959999999</v>
      </c>
      <c r="R10" s="207">
        <v>3.2440500000000001</v>
      </c>
      <c r="S10" s="207">
        <v>3.7051470009999998</v>
      </c>
      <c r="T10" s="207">
        <v>3.9033740099999998</v>
      </c>
      <c r="U10" s="207">
        <v>5.4271159979999997</v>
      </c>
      <c r="V10" s="207">
        <v>5.8826640049999996</v>
      </c>
      <c r="W10" s="207">
        <v>3.7403179799999999</v>
      </c>
      <c r="X10" s="207">
        <v>3.8845699790000001</v>
      </c>
      <c r="Y10" s="207">
        <v>3.4132250100000001</v>
      </c>
      <c r="Z10" s="207">
        <v>4.322381987</v>
      </c>
      <c r="AA10" s="207">
        <v>4.1452130189999998</v>
      </c>
      <c r="AB10" s="207">
        <v>2.9268660120000001</v>
      </c>
      <c r="AC10" s="207">
        <v>3.8262259950000002</v>
      </c>
      <c r="AD10" s="207">
        <v>3.3243160199999999</v>
      </c>
      <c r="AE10" s="207">
        <v>3.6948459800000002</v>
      </c>
      <c r="AF10" s="207">
        <v>4.4416770000000003</v>
      </c>
      <c r="AG10" s="207">
        <v>4.4138849970000003</v>
      </c>
      <c r="AH10" s="207">
        <v>3.3715719970000002</v>
      </c>
      <c r="AI10" s="207">
        <v>2.7407619900000002</v>
      </c>
      <c r="AJ10" s="207">
        <v>2.8512429799999999</v>
      </c>
      <c r="AK10" s="207">
        <v>1.161897</v>
      </c>
      <c r="AL10" s="207">
        <v>2.4130869960000001</v>
      </c>
      <c r="AM10" s="207">
        <v>2.9975299999999998</v>
      </c>
      <c r="AN10" s="207">
        <v>1.8206</v>
      </c>
      <c r="AO10" s="207">
        <v>1.996035</v>
      </c>
      <c r="AP10" s="207">
        <v>2.4962070000000001</v>
      </c>
      <c r="AQ10" s="207">
        <v>2.7666680000000001</v>
      </c>
      <c r="AR10" s="207">
        <v>4.3843899999999998</v>
      </c>
      <c r="AS10" s="207">
        <v>5.4643959999999998</v>
      </c>
      <c r="AT10" s="207">
        <v>5.9130370000000001</v>
      </c>
      <c r="AU10" s="207">
        <v>3.8373919999999999</v>
      </c>
      <c r="AV10" s="207">
        <v>2.8880370000000002</v>
      </c>
      <c r="AW10" s="207">
        <v>2.6266579999999999</v>
      </c>
      <c r="AX10" s="207">
        <v>4.0210309999999998</v>
      </c>
      <c r="AY10" s="207">
        <v>3.9949151660000002</v>
      </c>
      <c r="AZ10" s="207">
        <v>2.7937510141000002</v>
      </c>
      <c r="BA10" s="207">
        <v>3.4935138268000001</v>
      </c>
      <c r="BB10" s="207">
        <v>3.0113806194000001</v>
      </c>
      <c r="BC10" s="207">
        <v>3.8035226142999998</v>
      </c>
      <c r="BD10" s="207">
        <v>3.6724347466</v>
      </c>
      <c r="BE10" s="207">
        <v>3.9547055221999998</v>
      </c>
      <c r="BF10" s="207">
        <v>4.2025560870999996</v>
      </c>
      <c r="BG10" s="207">
        <v>3.1853389999999999</v>
      </c>
      <c r="BH10" s="207">
        <v>2.7506710000000001</v>
      </c>
      <c r="BI10" s="246">
        <v>3.024813</v>
      </c>
      <c r="BJ10" s="246">
        <v>3.5394670000000001</v>
      </c>
      <c r="BK10" s="246">
        <v>3.8543919999999998</v>
      </c>
      <c r="BL10" s="246">
        <v>3.3207719999999998</v>
      </c>
      <c r="BM10" s="246">
        <v>3.736837</v>
      </c>
      <c r="BN10" s="246">
        <v>3.4022039999999998</v>
      </c>
      <c r="BO10" s="246">
        <v>3.9746229999999998</v>
      </c>
      <c r="BP10" s="246">
        <v>4.4180599999999997</v>
      </c>
      <c r="BQ10" s="246">
        <v>5.1738840000000001</v>
      </c>
      <c r="BR10" s="246">
        <v>5.2327599999999999</v>
      </c>
      <c r="BS10" s="246">
        <v>3.9531550000000002</v>
      </c>
      <c r="BT10" s="246">
        <v>3.387524</v>
      </c>
      <c r="BU10" s="246">
        <v>3.518122</v>
      </c>
      <c r="BV10" s="246">
        <v>3.9710559999999999</v>
      </c>
    </row>
    <row r="11" spans="1:74" ht="11.15" customHeight="1" x14ac:dyDescent="0.25">
      <c r="A11" s="417" t="s">
        <v>1024</v>
      </c>
      <c r="B11" s="418" t="s">
        <v>1351</v>
      </c>
      <c r="C11" s="207">
        <v>363.06984724</v>
      </c>
      <c r="D11" s="207">
        <v>318.41558523999998</v>
      </c>
      <c r="E11" s="207">
        <v>329.30403260000003</v>
      </c>
      <c r="F11" s="207">
        <v>299.33898749999997</v>
      </c>
      <c r="G11" s="207">
        <v>333.70221860999999</v>
      </c>
      <c r="H11" s="207">
        <v>356.86985105999997</v>
      </c>
      <c r="I11" s="207">
        <v>414.05004455</v>
      </c>
      <c r="J11" s="207">
        <v>405.81156856000001</v>
      </c>
      <c r="K11" s="207">
        <v>364.27654617000002</v>
      </c>
      <c r="L11" s="207">
        <v>322.71390792</v>
      </c>
      <c r="M11" s="207">
        <v>319.49268704999997</v>
      </c>
      <c r="N11" s="207">
        <v>342.57303250000001</v>
      </c>
      <c r="O11" s="207">
        <v>345.20132364</v>
      </c>
      <c r="P11" s="207">
        <v>322.52961648000002</v>
      </c>
      <c r="Q11" s="207">
        <v>313.64731015000001</v>
      </c>
      <c r="R11" s="207">
        <v>283.09026381000001</v>
      </c>
      <c r="S11" s="207">
        <v>308.54197282000001</v>
      </c>
      <c r="T11" s="207">
        <v>355.87056372000001</v>
      </c>
      <c r="U11" s="207">
        <v>415.29837608000003</v>
      </c>
      <c r="V11" s="207">
        <v>404.41825654000002</v>
      </c>
      <c r="W11" s="207">
        <v>337.23335480999998</v>
      </c>
      <c r="X11" s="207">
        <v>317.58800888000002</v>
      </c>
      <c r="Y11" s="207">
        <v>304.81618874999998</v>
      </c>
      <c r="Z11" s="207">
        <v>348.84579484</v>
      </c>
      <c r="AA11" s="207">
        <v>353.35492209</v>
      </c>
      <c r="AB11" s="207">
        <v>326.82639505999998</v>
      </c>
      <c r="AC11" s="207">
        <v>315.22350189000002</v>
      </c>
      <c r="AD11" s="207">
        <v>296.63226048000001</v>
      </c>
      <c r="AE11" s="207">
        <v>323.87580751000002</v>
      </c>
      <c r="AF11" s="207">
        <v>378.29815458000002</v>
      </c>
      <c r="AG11" s="207">
        <v>410.03797579000002</v>
      </c>
      <c r="AH11" s="207">
        <v>416.23633957999999</v>
      </c>
      <c r="AI11" s="207">
        <v>350.48453697000002</v>
      </c>
      <c r="AJ11" s="207">
        <v>323.05302104999998</v>
      </c>
      <c r="AK11" s="207">
        <v>315.47141757000003</v>
      </c>
      <c r="AL11" s="207">
        <v>339.51664798000002</v>
      </c>
      <c r="AM11" s="207">
        <v>376.76344903</v>
      </c>
      <c r="AN11" s="207">
        <v>326.13165520000001</v>
      </c>
      <c r="AO11" s="207">
        <v>326.52688592999999</v>
      </c>
      <c r="AP11" s="207">
        <v>306.49025724000001</v>
      </c>
      <c r="AQ11" s="207">
        <v>344.95107381000003</v>
      </c>
      <c r="AR11" s="207">
        <v>383.51886693</v>
      </c>
      <c r="AS11" s="207">
        <v>428.44004868000002</v>
      </c>
      <c r="AT11" s="207">
        <v>418.04679865999998</v>
      </c>
      <c r="AU11" s="207">
        <v>355.49279202999998</v>
      </c>
      <c r="AV11" s="207">
        <v>316.83742239999998</v>
      </c>
      <c r="AW11" s="207">
        <v>324.40721782999998</v>
      </c>
      <c r="AX11" s="207">
        <v>364.27774608999999</v>
      </c>
      <c r="AY11" s="207">
        <v>351.81206063000002</v>
      </c>
      <c r="AZ11" s="207">
        <v>311.91013029999999</v>
      </c>
      <c r="BA11" s="207">
        <v>333.33233618000003</v>
      </c>
      <c r="BB11" s="207">
        <v>302.68447989999999</v>
      </c>
      <c r="BC11" s="207">
        <v>331.33614619999997</v>
      </c>
      <c r="BD11" s="207">
        <v>360.34481962000001</v>
      </c>
      <c r="BE11" s="207">
        <v>429.56603389999998</v>
      </c>
      <c r="BF11" s="207">
        <v>428.13681350000002</v>
      </c>
      <c r="BG11" s="207">
        <v>363.63029999999998</v>
      </c>
      <c r="BH11" s="207">
        <v>325.59750000000003</v>
      </c>
      <c r="BI11" s="246">
        <v>325.38490000000002</v>
      </c>
      <c r="BJ11" s="246">
        <v>366.0915</v>
      </c>
      <c r="BK11" s="246">
        <v>364.58659999999998</v>
      </c>
      <c r="BL11" s="246">
        <v>333.53989999999999</v>
      </c>
      <c r="BM11" s="246">
        <v>336.3039</v>
      </c>
      <c r="BN11" s="246">
        <v>307.14319999999998</v>
      </c>
      <c r="BO11" s="246">
        <v>343.71480000000003</v>
      </c>
      <c r="BP11" s="246">
        <v>383.69880000000001</v>
      </c>
      <c r="BQ11" s="246">
        <v>439.46469999999999</v>
      </c>
      <c r="BR11" s="246">
        <v>432.41370000000001</v>
      </c>
      <c r="BS11" s="246">
        <v>369.09609999999998</v>
      </c>
      <c r="BT11" s="246">
        <v>327.70150000000001</v>
      </c>
      <c r="BU11" s="246">
        <v>326.98770000000002</v>
      </c>
      <c r="BV11" s="246">
        <v>368.27499999999998</v>
      </c>
    </row>
    <row r="12" spans="1:74" ht="11.15" customHeight="1" x14ac:dyDescent="0.25">
      <c r="A12" s="417" t="s">
        <v>1025</v>
      </c>
      <c r="B12" s="418" t="s">
        <v>1352</v>
      </c>
      <c r="C12" s="207">
        <v>21.932624031</v>
      </c>
      <c r="D12" s="207">
        <v>11.674141444</v>
      </c>
      <c r="E12" s="207">
        <v>15.730086804999999</v>
      </c>
      <c r="F12" s="207">
        <v>14.5286694</v>
      </c>
      <c r="G12" s="207">
        <v>25.485333554</v>
      </c>
      <c r="H12" s="207">
        <v>23.680478669999999</v>
      </c>
      <c r="I12" s="207">
        <v>25.157631252000002</v>
      </c>
      <c r="J12" s="207">
        <v>20.409323586999999</v>
      </c>
      <c r="K12" s="207">
        <v>11.78171985</v>
      </c>
      <c r="L12" s="207">
        <v>2.6797664179999998</v>
      </c>
      <c r="M12" s="207">
        <v>21.952933739999999</v>
      </c>
      <c r="N12" s="207">
        <v>20.184798708999999</v>
      </c>
      <c r="O12" s="207">
        <v>16.955188297999999</v>
      </c>
      <c r="P12" s="207">
        <v>16.104373553999999</v>
      </c>
      <c r="Q12" s="207">
        <v>11.894609882999999</v>
      </c>
      <c r="R12" s="207">
        <v>9.9578397299999999</v>
      </c>
      <c r="S12" s="207">
        <v>22.914897192000002</v>
      </c>
      <c r="T12" s="207">
        <v>24.515262480000001</v>
      </c>
      <c r="U12" s="207">
        <v>23.720422396</v>
      </c>
      <c r="V12" s="207">
        <v>23.438287924000001</v>
      </c>
      <c r="W12" s="207">
        <v>3.5506021200000002</v>
      </c>
      <c r="X12" s="207">
        <v>9.718636772</v>
      </c>
      <c r="Y12" s="207">
        <v>16.588035120000001</v>
      </c>
      <c r="Z12" s="207">
        <v>21.345853892000001</v>
      </c>
      <c r="AA12" s="207">
        <v>19.378382193</v>
      </c>
      <c r="AB12" s="207">
        <v>17.010103348000001</v>
      </c>
      <c r="AC12" s="207">
        <v>8.9508361809999997</v>
      </c>
      <c r="AD12" s="207">
        <v>13.30346211</v>
      </c>
      <c r="AE12" s="207">
        <v>22.753506666</v>
      </c>
      <c r="AF12" s="207">
        <v>28.09887573</v>
      </c>
      <c r="AG12" s="207">
        <v>23.412042518</v>
      </c>
      <c r="AH12" s="207">
        <v>22.608387916000002</v>
      </c>
      <c r="AI12" s="207">
        <v>2.65223487</v>
      </c>
      <c r="AJ12" s="207">
        <v>9.4396697869999997</v>
      </c>
      <c r="AK12" s="207">
        <v>16.632541889999999</v>
      </c>
      <c r="AL12" s="207">
        <v>19.981502599999999</v>
      </c>
      <c r="AM12" s="207">
        <v>25.437792811000001</v>
      </c>
      <c r="AN12" s="207">
        <v>9.1994895160999999</v>
      </c>
      <c r="AO12" s="207">
        <v>10.385593855</v>
      </c>
      <c r="AP12" s="207">
        <v>10.464122896999999</v>
      </c>
      <c r="AQ12" s="207">
        <v>23.534954556999999</v>
      </c>
      <c r="AR12" s="207">
        <v>24.466100740000002</v>
      </c>
      <c r="AS12" s="207">
        <v>26.382202303</v>
      </c>
      <c r="AT12" s="207">
        <v>15.584892765999999</v>
      </c>
      <c r="AU12" s="207">
        <v>3.3916943321000002</v>
      </c>
      <c r="AV12" s="207">
        <v>8.2290528894000001</v>
      </c>
      <c r="AW12" s="207">
        <v>20.340906197999999</v>
      </c>
      <c r="AX12" s="207">
        <v>24.501379256</v>
      </c>
      <c r="AY12" s="207">
        <v>17.625363191999998</v>
      </c>
      <c r="AZ12" s="207">
        <v>10.116030249</v>
      </c>
      <c r="BA12" s="207">
        <v>15.724702293</v>
      </c>
      <c r="BB12" s="207">
        <v>12.150643655</v>
      </c>
      <c r="BC12" s="207">
        <v>22.325983079</v>
      </c>
      <c r="BD12" s="207">
        <v>20.587615188000001</v>
      </c>
      <c r="BE12" s="207">
        <v>32.343055794000001</v>
      </c>
      <c r="BF12" s="207">
        <v>25.511780856000001</v>
      </c>
      <c r="BG12" s="207">
        <v>1.2225200000000001</v>
      </c>
      <c r="BH12" s="207">
        <v>8.1902869999999997</v>
      </c>
      <c r="BI12" s="246">
        <v>18.135400000000001</v>
      </c>
      <c r="BJ12" s="246">
        <v>24.079509999999999</v>
      </c>
      <c r="BK12" s="246">
        <v>18.665500000000002</v>
      </c>
      <c r="BL12" s="246">
        <v>9.9419470000000008</v>
      </c>
      <c r="BM12" s="246">
        <v>15.368259999999999</v>
      </c>
      <c r="BN12" s="246">
        <v>13.267659999999999</v>
      </c>
      <c r="BO12" s="246">
        <v>27.451720000000002</v>
      </c>
      <c r="BP12" s="246">
        <v>27.515039999999999</v>
      </c>
      <c r="BQ12" s="246">
        <v>30.42672</v>
      </c>
      <c r="BR12" s="246">
        <v>22.153030000000001</v>
      </c>
      <c r="BS12" s="246">
        <v>3.4041769999999998</v>
      </c>
      <c r="BT12" s="246">
        <v>7.2591419999999998</v>
      </c>
      <c r="BU12" s="246">
        <v>17.720890000000001</v>
      </c>
      <c r="BV12" s="246">
        <v>24.09967</v>
      </c>
    </row>
    <row r="13" spans="1:74" ht="11.15" customHeight="1" x14ac:dyDescent="0.25">
      <c r="A13" s="417" t="s">
        <v>995</v>
      </c>
      <c r="B13" s="418" t="s">
        <v>1353</v>
      </c>
      <c r="C13" s="207">
        <v>1.9031979999999999</v>
      </c>
      <c r="D13" s="207">
        <v>2.0588739999999999</v>
      </c>
      <c r="E13" s="207">
        <v>2.9142589999999999</v>
      </c>
      <c r="F13" s="207">
        <v>3.2449699999999999</v>
      </c>
      <c r="G13" s="207">
        <v>3.5487829999999998</v>
      </c>
      <c r="H13" s="207">
        <v>3.6040519999999998</v>
      </c>
      <c r="I13" s="207">
        <v>3.7601399999999998</v>
      </c>
      <c r="J13" s="207">
        <v>3.6113529999999998</v>
      </c>
      <c r="K13" s="207">
        <v>3.2049780000000001</v>
      </c>
      <c r="L13" s="207">
        <v>2.8325279999999999</v>
      </c>
      <c r="M13" s="207">
        <v>2.2275529999999999</v>
      </c>
      <c r="N13" s="207">
        <v>2.0467580000000001</v>
      </c>
      <c r="O13" s="207">
        <v>2.3125369999999998</v>
      </c>
      <c r="P13" s="207">
        <v>2.6227269999999998</v>
      </c>
      <c r="Q13" s="207">
        <v>3.4238569999999999</v>
      </c>
      <c r="R13" s="207">
        <v>3.8157489999999998</v>
      </c>
      <c r="S13" s="207">
        <v>4.2672980000000003</v>
      </c>
      <c r="T13" s="207">
        <v>4.2690400000000004</v>
      </c>
      <c r="U13" s="207">
        <v>4.4052759999999997</v>
      </c>
      <c r="V13" s="207">
        <v>4.1985159999999997</v>
      </c>
      <c r="W13" s="207">
        <v>3.7215020000000001</v>
      </c>
      <c r="X13" s="207">
        <v>3.3101419999999999</v>
      </c>
      <c r="Y13" s="207">
        <v>2.686766</v>
      </c>
      <c r="Z13" s="207">
        <v>2.4889700000000001</v>
      </c>
      <c r="AA13" s="207">
        <v>2.7498200000000002</v>
      </c>
      <c r="AB13" s="207">
        <v>2.9391419999999999</v>
      </c>
      <c r="AC13" s="207">
        <v>4.1583069999999998</v>
      </c>
      <c r="AD13" s="207">
        <v>4.6103360000000002</v>
      </c>
      <c r="AE13" s="207">
        <v>5.0626860000000002</v>
      </c>
      <c r="AF13" s="207">
        <v>5.1071669999999996</v>
      </c>
      <c r="AG13" s="207">
        <v>5.1923959999999996</v>
      </c>
      <c r="AH13" s="207">
        <v>4.924366</v>
      </c>
      <c r="AI13" s="207">
        <v>4.3697629999999998</v>
      </c>
      <c r="AJ13" s="207">
        <v>3.820954</v>
      </c>
      <c r="AK13" s="207">
        <v>3.2590599999999998</v>
      </c>
      <c r="AL13" s="207">
        <v>2.9702039999999998</v>
      </c>
      <c r="AM13" s="207">
        <v>3.2472620000000001</v>
      </c>
      <c r="AN13" s="207">
        <v>3.5765899999999999</v>
      </c>
      <c r="AO13" s="207">
        <v>4.90029</v>
      </c>
      <c r="AP13" s="207">
        <v>5.40869</v>
      </c>
      <c r="AQ13" s="207">
        <v>5.9461139999999997</v>
      </c>
      <c r="AR13" s="207">
        <v>5.9405840000000003</v>
      </c>
      <c r="AS13" s="207">
        <v>6.1573950000000002</v>
      </c>
      <c r="AT13" s="207">
        <v>5.9099589999999997</v>
      </c>
      <c r="AU13" s="207">
        <v>5.2815409999999998</v>
      </c>
      <c r="AV13" s="207">
        <v>4.7898649999999998</v>
      </c>
      <c r="AW13" s="207">
        <v>3.8519800000000002</v>
      </c>
      <c r="AX13" s="207">
        <v>3.501239</v>
      </c>
      <c r="AY13" s="207">
        <v>3.9940859999999998</v>
      </c>
      <c r="AZ13" s="207">
        <v>4.4064240000000003</v>
      </c>
      <c r="BA13" s="207">
        <v>6.0067120000000003</v>
      </c>
      <c r="BB13" s="207">
        <v>6.7715459999999998</v>
      </c>
      <c r="BC13" s="207">
        <v>7.563847</v>
      </c>
      <c r="BD13" s="207">
        <v>7.4331189999999996</v>
      </c>
      <c r="BE13" s="207">
        <v>7.6970660000000004</v>
      </c>
      <c r="BF13" s="207">
        <v>7.5846830000000001</v>
      </c>
      <c r="BG13" s="207">
        <v>6.750578</v>
      </c>
      <c r="BH13" s="207">
        <v>6.0017339999999999</v>
      </c>
      <c r="BI13" s="246">
        <v>4.8437939999999999</v>
      </c>
      <c r="BJ13" s="246">
        <v>4.4206370000000001</v>
      </c>
      <c r="BK13" s="246">
        <v>4.7447229999999996</v>
      </c>
      <c r="BL13" s="246">
        <v>5.2039679999999997</v>
      </c>
      <c r="BM13" s="246">
        <v>7.1304600000000002</v>
      </c>
      <c r="BN13" s="246">
        <v>7.9188999999999998</v>
      </c>
      <c r="BO13" s="246">
        <v>8.6852160000000005</v>
      </c>
      <c r="BP13" s="246">
        <v>8.7604100000000003</v>
      </c>
      <c r="BQ13" s="246">
        <v>9.0154870000000003</v>
      </c>
      <c r="BR13" s="246">
        <v>8.6442730000000001</v>
      </c>
      <c r="BS13" s="246">
        <v>7.6923219999999999</v>
      </c>
      <c r="BT13" s="246">
        <v>6.8382579999999997</v>
      </c>
      <c r="BU13" s="246">
        <v>5.5129289999999997</v>
      </c>
      <c r="BV13" s="246">
        <v>5.0319120000000002</v>
      </c>
    </row>
    <row r="14" spans="1:74" ht="11.15" customHeight="1" x14ac:dyDescent="0.25">
      <c r="A14" s="417" t="s">
        <v>996</v>
      </c>
      <c r="B14" s="418" t="s">
        <v>1354</v>
      </c>
      <c r="C14" s="207">
        <v>1.1065100000000001</v>
      </c>
      <c r="D14" s="207">
        <v>1.2049730000000001</v>
      </c>
      <c r="E14" s="207">
        <v>1.727195</v>
      </c>
      <c r="F14" s="207">
        <v>1.934966</v>
      </c>
      <c r="G14" s="207">
        <v>2.129702</v>
      </c>
      <c r="H14" s="207">
        <v>2.1753990000000001</v>
      </c>
      <c r="I14" s="207">
        <v>2.2680699999999998</v>
      </c>
      <c r="J14" s="207">
        <v>2.1844619999999999</v>
      </c>
      <c r="K14" s="207">
        <v>1.9296489999999999</v>
      </c>
      <c r="L14" s="207">
        <v>1.697281</v>
      </c>
      <c r="M14" s="207">
        <v>1.346193</v>
      </c>
      <c r="N14" s="207">
        <v>1.2100599999999999</v>
      </c>
      <c r="O14" s="207">
        <v>1.3852390000000001</v>
      </c>
      <c r="P14" s="207">
        <v>1.5775539999999999</v>
      </c>
      <c r="Q14" s="207">
        <v>2.0491269999999999</v>
      </c>
      <c r="R14" s="207">
        <v>2.3101419999999999</v>
      </c>
      <c r="S14" s="207">
        <v>2.6096020000000002</v>
      </c>
      <c r="T14" s="207">
        <v>2.6096300000000001</v>
      </c>
      <c r="U14" s="207">
        <v>2.6801219999999999</v>
      </c>
      <c r="V14" s="207">
        <v>2.5397470000000002</v>
      </c>
      <c r="W14" s="207">
        <v>2.2414960000000002</v>
      </c>
      <c r="X14" s="207">
        <v>2.0077310000000002</v>
      </c>
      <c r="Y14" s="207">
        <v>1.656542</v>
      </c>
      <c r="Z14" s="207">
        <v>1.5118529999999999</v>
      </c>
      <c r="AA14" s="207">
        <v>1.6694180000000001</v>
      </c>
      <c r="AB14" s="207">
        <v>1.7743169999999999</v>
      </c>
      <c r="AC14" s="207">
        <v>2.5489739999999999</v>
      </c>
      <c r="AD14" s="207">
        <v>2.8371040000000001</v>
      </c>
      <c r="AE14" s="207">
        <v>3.1348229999999999</v>
      </c>
      <c r="AF14" s="207">
        <v>3.1609039999999999</v>
      </c>
      <c r="AG14" s="207">
        <v>3.1876980000000001</v>
      </c>
      <c r="AH14" s="207">
        <v>2.9941110000000002</v>
      </c>
      <c r="AI14" s="207">
        <v>2.6424509999999999</v>
      </c>
      <c r="AJ14" s="207">
        <v>2.3078810000000001</v>
      </c>
      <c r="AK14" s="207">
        <v>2.067841</v>
      </c>
      <c r="AL14" s="207">
        <v>1.8567659999999999</v>
      </c>
      <c r="AM14" s="207">
        <v>2.0407000000000002</v>
      </c>
      <c r="AN14" s="207">
        <v>2.2554569999999998</v>
      </c>
      <c r="AO14" s="207">
        <v>3.082665</v>
      </c>
      <c r="AP14" s="207">
        <v>3.425681</v>
      </c>
      <c r="AQ14" s="207">
        <v>3.7792910000000002</v>
      </c>
      <c r="AR14" s="207">
        <v>3.772564</v>
      </c>
      <c r="AS14" s="207">
        <v>3.90455</v>
      </c>
      <c r="AT14" s="207">
        <v>3.7598419999999999</v>
      </c>
      <c r="AU14" s="207">
        <v>3.3606880000000001</v>
      </c>
      <c r="AV14" s="207">
        <v>3.1195300000000001</v>
      </c>
      <c r="AW14" s="207">
        <v>2.5453519999999998</v>
      </c>
      <c r="AX14" s="207">
        <v>2.304338</v>
      </c>
      <c r="AY14" s="207">
        <v>2.6405409999999998</v>
      </c>
      <c r="AZ14" s="207">
        <v>2.9093339999999999</v>
      </c>
      <c r="BA14" s="207">
        <v>3.9714130000000001</v>
      </c>
      <c r="BB14" s="207">
        <v>4.5172049999999997</v>
      </c>
      <c r="BC14" s="207">
        <v>5.1064439999999998</v>
      </c>
      <c r="BD14" s="207">
        <v>4.983473</v>
      </c>
      <c r="BE14" s="207">
        <v>5.1541170000000003</v>
      </c>
      <c r="BF14" s="207">
        <v>5.1394500000000001</v>
      </c>
      <c r="BG14" s="207">
        <v>4.5513389999999996</v>
      </c>
      <c r="BH14" s="207">
        <v>4.0492949999999999</v>
      </c>
      <c r="BI14" s="246">
        <v>3.300713</v>
      </c>
      <c r="BJ14" s="246">
        <v>2.9712540000000001</v>
      </c>
      <c r="BK14" s="246">
        <v>3.1811699999999998</v>
      </c>
      <c r="BL14" s="246">
        <v>3.488254</v>
      </c>
      <c r="BM14" s="246">
        <v>4.8015330000000001</v>
      </c>
      <c r="BN14" s="246">
        <v>5.3644749999999997</v>
      </c>
      <c r="BO14" s="246">
        <v>5.8951190000000002</v>
      </c>
      <c r="BP14" s="246">
        <v>5.9612829999999999</v>
      </c>
      <c r="BQ14" s="246">
        <v>6.1161859999999999</v>
      </c>
      <c r="BR14" s="246">
        <v>5.8629939999999996</v>
      </c>
      <c r="BS14" s="246">
        <v>5.1935849999999997</v>
      </c>
      <c r="BT14" s="246">
        <v>4.6219340000000004</v>
      </c>
      <c r="BU14" s="246">
        <v>3.7619639999999999</v>
      </c>
      <c r="BV14" s="246">
        <v>3.3877489999999999</v>
      </c>
    </row>
    <row r="15" spans="1:74" ht="11.15" customHeight="1" x14ac:dyDescent="0.25">
      <c r="A15" s="417" t="s">
        <v>997</v>
      </c>
      <c r="B15" s="418" t="s">
        <v>1355</v>
      </c>
      <c r="C15" s="207">
        <v>0.62886059999999999</v>
      </c>
      <c r="D15" s="207">
        <v>0.67607969999999995</v>
      </c>
      <c r="E15" s="207">
        <v>0.93292929999999996</v>
      </c>
      <c r="F15" s="207">
        <v>1.0323720000000001</v>
      </c>
      <c r="G15" s="207">
        <v>1.1104700000000001</v>
      </c>
      <c r="H15" s="207">
        <v>1.1181490000000001</v>
      </c>
      <c r="I15" s="207">
        <v>1.1713990000000001</v>
      </c>
      <c r="J15" s="207">
        <v>1.1160110000000001</v>
      </c>
      <c r="K15" s="207">
        <v>0.99412619999999996</v>
      </c>
      <c r="L15" s="207">
        <v>0.88061409999999996</v>
      </c>
      <c r="M15" s="207">
        <v>0.68309390000000003</v>
      </c>
      <c r="N15" s="207">
        <v>0.65746579999999999</v>
      </c>
      <c r="O15" s="207">
        <v>0.73561200000000004</v>
      </c>
      <c r="P15" s="207">
        <v>0.83321800000000001</v>
      </c>
      <c r="Q15" s="207">
        <v>1.0822529999999999</v>
      </c>
      <c r="R15" s="207">
        <v>1.189365</v>
      </c>
      <c r="S15" s="207">
        <v>1.3091489999999999</v>
      </c>
      <c r="T15" s="207">
        <v>1.305048</v>
      </c>
      <c r="U15" s="207">
        <v>1.355407</v>
      </c>
      <c r="V15" s="207">
        <v>1.30088</v>
      </c>
      <c r="W15" s="207">
        <v>1.1589929999999999</v>
      </c>
      <c r="X15" s="207">
        <v>1.0114350000000001</v>
      </c>
      <c r="Y15" s="207">
        <v>0.80431319999999995</v>
      </c>
      <c r="Z15" s="207">
        <v>0.77378610000000003</v>
      </c>
      <c r="AA15" s="207">
        <v>0.86467179999999999</v>
      </c>
      <c r="AB15" s="207">
        <v>0.93466970000000005</v>
      </c>
      <c r="AC15" s="207">
        <v>1.279522</v>
      </c>
      <c r="AD15" s="207">
        <v>1.4160550000000001</v>
      </c>
      <c r="AE15" s="207">
        <v>1.533736</v>
      </c>
      <c r="AF15" s="207">
        <v>1.5506340000000001</v>
      </c>
      <c r="AG15" s="207">
        <v>1.5994390000000001</v>
      </c>
      <c r="AH15" s="207">
        <v>1.5379529999999999</v>
      </c>
      <c r="AI15" s="207">
        <v>1.3731329999999999</v>
      </c>
      <c r="AJ15" s="207">
        <v>1.1944250000000001</v>
      </c>
      <c r="AK15" s="207">
        <v>0.94518809999999998</v>
      </c>
      <c r="AL15" s="207">
        <v>0.89461639999999998</v>
      </c>
      <c r="AM15" s="207">
        <v>0.97565519999999994</v>
      </c>
      <c r="AN15" s="207">
        <v>1.0761289999999999</v>
      </c>
      <c r="AO15" s="207">
        <v>1.468574</v>
      </c>
      <c r="AP15" s="207">
        <v>1.6053189999999999</v>
      </c>
      <c r="AQ15" s="207">
        <v>1.7520420000000001</v>
      </c>
      <c r="AR15" s="207">
        <v>1.7533700000000001</v>
      </c>
      <c r="AS15" s="207">
        <v>1.825499</v>
      </c>
      <c r="AT15" s="207">
        <v>1.736856</v>
      </c>
      <c r="AU15" s="207">
        <v>1.5503229999999999</v>
      </c>
      <c r="AV15" s="207">
        <v>1.334625</v>
      </c>
      <c r="AW15" s="207">
        <v>1.048278</v>
      </c>
      <c r="AX15" s="207">
        <v>0.96681470000000003</v>
      </c>
      <c r="AY15" s="207">
        <v>1.107486</v>
      </c>
      <c r="AZ15" s="207">
        <v>1.235684</v>
      </c>
      <c r="BA15" s="207">
        <v>1.6613629999999999</v>
      </c>
      <c r="BB15" s="207">
        <v>1.842125</v>
      </c>
      <c r="BC15" s="207">
        <v>2.0065810000000002</v>
      </c>
      <c r="BD15" s="207">
        <v>1.9991209999999999</v>
      </c>
      <c r="BE15" s="207">
        <v>2.077839</v>
      </c>
      <c r="BF15" s="207">
        <v>1.99682</v>
      </c>
      <c r="BG15" s="207">
        <v>1.7942149999999999</v>
      </c>
      <c r="BH15" s="207">
        <v>1.58379</v>
      </c>
      <c r="BI15" s="246">
        <v>1.254551</v>
      </c>
      <c r="BJ15" s="246">
        <v>1.190007</v>
      </c>
      <c r="BK15" s="246">
        <v>1.289425</v>
      </c>
      <c r="BL15" s="246">
        <v>1.422941</v>
      </c>
      <c r="BM15" s="246">
        <v>1.9160779999999999</v>
      </c>
      <c r="BN15" s="246">
        <v>2.1078429999999999</v>
      </c>
      <c r="BO15" s="246">
        <v>2.2981690000000001</v>
      </c>
      <c r="BP15" s="246">
        <v>2.3067350000000002</v>
      </c>
      <c r="BQ15" s="246">
        <v>2.3909750000000001</v>
      </c>
      <c r="BR15" s="246">
        <v>2.2889539999999999</v>
      </c>
      <c r="BS15" s="246">
        <v>2.0543200000000001</v>
      </c>
      <c r="BT15" s="246">
        <v>1.8120510000000001</v>
      </c>
      <c r="BU15" s="246">
        <v>1.4345810000000001</v>
      </c>
      <c r="BV15" s="246">
        <v>1.359899</v>
      </c>
    </row>
    <row r="16" spans="1:74" ht="11.15" customHeight="1" x14ac:dyDescent="0.25">
      <c r="A16" s="417" t="s">
        <v>998</v>
      </c>
      <c r="B16" s="418" t="s">
        <v>1356</v>
      </c>
      <c r="C16" s="207">
        <v>0.1678277</v>
      </c>
      <c r="D16" s="207">
        <v>0.17782120000000001</v>
      </c>
      <c r="E16" s="207">
        <v>0.25413439999999998</v>
      </c>
      <c r="F16" s="207">
        <v>0.2776324</v>
      </c>
      <c r="G16" s="207">
        <v>0.30861119999999997</v>
      </c>
      <c r="H16" s="207">
        <v>0.31050470000000002</v>
      </c>
      <c r="I16" s="207">
        <v>0.32067059999999997</v>
      </c>
      <c r="J16" s="207">
        <v>0.31087989999999999</v>
      </c>
      <c r="K16" s="207">
        <v>0.28120309999999998</v>
      </c>
      <c r="L16" s="207">
        <v>0.25463330000000001</v>
      </c>
      <c r="M16" s="207">
        <v>0.19826640000000001</v>
      </c>
      <c r="N16" s="207">
        <v>0.17923210000000001</v>
      </c>
      <c r="O16" s="207">
        <v>0.191686</v>
      </c>
      <c r="P16" s="207">
        <v>0.211955</v>
      </c>
      <c r="Q16" s="207">
        <v>0.29247689999999998</v>
      </c>
      <c r="R16" s="207">
        <v>0.31624150000000001</v>
      </c>
      <c r="S16" s="207">
        <v>0.34854689999999999</v>
      </c>
      <c r="T16" s="207">
        <v>0.35436220000000002</v>
      </c>
      <c r="U16" s="207">
        <v>0.36974659999999998</v>
      </c>
      <c r="V16" s="207">
        <v>0.35788819999999999</v>
      </c>
      <c r="W16" s="207">
        <v>0.32101289999999999</v>
      </c>
      <c r="X16" s="207">
        <v>0.29097630000000002</v>
      </c>
      <c r="Y16" s="207">
        <v>0.225911</v>
      </c>
      <c r="Z16" s="207">
        <v>0.20333090000000001</v>
      </c>
      <c r="AA16" s="207">
        <v>0.21573020000000001</v>
      </c>
      <c r="AB16" s="207">
        <v>0.230156</v>
      </c>
      <c r="AC16" s="207">
        <v>0.32981070000000001</v>
      </c>
      <c r="AD16" s="207">
        <v>0.35717759999999998</v>
      </c>
      <c r="AE16" s="207">
        <v>0.3941268</v>
      </c>
      <c r="AF16" s="207">
        <v>0.39562940000000002</v>
      </c>
      <c r="AG16" s="207">
        <v>0.4052596</v>
      </c>
      <c r="AH16" s="207">
        <v>0.39230199999999998</v>
      </c>
      <c r="AI16" s="207">
        <v>0.35417989999999999</v>
      </c>
      <c r="AJ16" s="207">
        <v>0.31864789999999998</v>
      </c>
      <c r="AK16" s="207">
        <v>0.24603069999999999</v>
      </c>
      <c r="AL16" s="207">
        <v>0.21882170000000001</v>
      </c>
      <c r="AM16" s="207">
        <v>0.2309069</v>
      </c>
      <c r="AN16" s="207">
        <v>0.24500430000000001</v>
      </c>
      <c r="AO16" s="207">
        <v>0.34905219999999998</v>
      </c>
      <c r="AP16" s="207">
        <v>0.37768960000000001</v>
      </c>
      <c r="AQ16" s="207">
        <v>0.41478150000000003</v>
      </c>
      <c r="AR16" s="207">
        <v>0.41465000000000002</v>
      </c>
      <c r="AS16" s="207">
        <v>0.427346</v>
      </c>
      <c r="AT16" s="207">
        <v>0.41326059999999998</v>
      </c>
      <c r="AU16" s="207">
        <v>0.37053049999999998</v>
      </c>
      <c r="AV16" s="207">
        <v>0.33571000000000001</v>
      </c>
      <c r="AW16" s="207">
        <v>0.25835029999999998</v>
      </c>
      <c r="AX16" s="207">
        <v>0.23008629999999999</v>
      </c>
      <c r="AY16" s="207">
        <v>0.2460591</v>
      </c>
      <c r="AZ16" s="207">
        <v>0.26140629999999998</v>
      </c>
      <c r="BA16" s="207">
        <v>0.3739362</v>
      </c>
      <c r="BB16" s="207">
        <v>0.41221590000000002</v>
      </c>
      <c r="BC16" s="207">
        <v>0.45082139999999998</v>
      </c>
      <c r="BD16" s="207">
        <v>0.4505246</v>
      </c>
      <c r="BE16" s="207">
        <v>0.46511000000000002</v>
      </c>
      <c r="BF16" s="207">
        <v>0.44841249999999999</v>
      </c>
      <c r="BG16" s="207">
        <v>0.40502290000000002</v>
      </c>
      <c r="BH16" s="207">
        <v>0.36864920000000001</v>
      </c>
      <c r="BI16" s="246">
        <v>0.28853040000000002</v>
      </c>
      <c r="BJ16" s="246">
        <v>0.25937650000000001</v>
      </c>
      <c r="BK16" s="246">
        <v>0.27412809999999999</v>
      </c>
      <c r="BL16" s="246">
        <v>0.29277249999999999</v>
      </c>
      <c r="BM16" s="246">
        <v>0.41284979999999999</v>
      </c>
      <c r="BN16" s="246">
        <v>0.44658189999999998</v>
      </c>
      <c r="BO16" s="246">
        <v>0.49192829999999999</v>
      </c>
      <c r="BP16" s="246">
        <v>0.49239110000000003</v>
      </c>
      <c r="BQ16" s="246">
        <v>0.50832599999999994</v>
      </c>
      <c r="BR16" s="246">
        <v>0.4923246</v>
      </c>
      <c r="BS16" s="246">
        <v>0.4444167</v>
      </c>
      <c r="BT16" s="246">
        <v>0.40427380000000002</v>
      </c>
      <c r="BU16" s="246">
        <v>0.31638430000000001</v>
      </c>
      <c r="BV16" s="246">
        <v>0.28426439999999997</v>
      </c>
    </row>
    <row r="17" spans="1:74" ht="11.15" customHeight="1" x14ac:dyDescent="0.25">
      <c r="A17" s="80"/>
      <c r="B17" s="83"/>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274"/>
      <c r="BJ17" s="274"/>
      <c r="BK17" s="274"/>
      <c r="BL17" s="274"/>
      <c r="BM17" s="274"/>
      <c r="BN17" s="274"/>
      <c r="BO17" s="274"/>
      <c r="BP17" s="274"/>
      <c r="BQ17" s="274"/>
      <c r="BR17" s="274"/>
      <c r="BS17" s="274"/>
      <c r="BT17" s="274"/>
      <c r="BU17" s="274"/>
      <c r="BV17" s="274"/>
    </row>
    <row r="18" spans="1:74" ht="11.15" customHeight="1" x14ac:dyDescent="0.25">
      <c r="A18" s="80"/>
      <c r="B18" s="84" t="s">
        <v>1026</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274"/>
      <c r="BJ18" s="274"/>
      <c r="BK18" s="274"/>
      <c r="BL18" s="274"/>
      <c r="BM18" s="274"/>
      <c r="BN18" s="274"/>
      <c r="BO18" s="274"/>
      <c r="BP18" s="274"/>
      <c r="BQ18" s="274"/>
      <c r="BR18" s="274"/>
      <c r="BS18" s="274"/>
      <c r="BT18" s="274"/>
      <c r="BU18" s="274"/>
      <c r="BV18" s="274"/>
    </row>
    <row r="19" spans="1:74" ht="11.15" customHeight="1" x14ac:dyDescent="0.25">
      <c r="A19" s="82" t="s">
        <v>1028</v>
      </c>
      <c r="B19" s="418" t="s">
        <v>1274</v>
      </c>
      <c r="C19" s="207">
        <v>328.60925101999999</v>
      </c>
      <c r="D19" s="207">
        <v>295.79769324</v>
      </c>
      <c r="E19" s="207">
        <v>301.85269314999999</v>
      </c>
      <c r="F19" s="207">
        <v>273.89983767000001</v>
      </c>
      <c r="G19" s="207">
        <v>296.80173617000003</v>
      </c>
      <c r="H19" s="207">
        <v>321.4616049</v>
      </c>
      <c r="I19" s="207">
        <v>376.09482069000001</v>
      </c>
      <c r="J19" s="207">
        <v>372.57408714000002</v>
      </c>
      <c r="K19" s="207">
        <v>340.4628012</v>
      </c>
      <c r="L19" s="207">
        <v>308.24120550999999</v>
      </c>
      <c r="M19" s="207">
        <v>285.53204147999998</v>
      </c>
      <c r="N19" s="207">
        <v>309.82269079000002</v>
      </c>
      <c r="O19" s="207">
        <v>315.53278978999998</v>
      </c>
      <c r="P19" s="207">
        <v>294.65940476999998</v>
      </c>
      <c r="Q19" s="207">
        <v>289.89378031000001</v>
      </c>
      <c r="R19" s="207">
        <v>262.40056178999998</v>
      </c>
      <c r="S19" s="207">
        <v>274.70708122000002</v>
      </c>
      <c r="T19" s="207">
        <v>320.05572389999998</v>
      </c>
      <c r="U19" s="207">
        <v>379.53004105000002</v>
      </c>
      <c r="V19" s="207">
        <v>368.88450403000002</v>
      </c>
      <c r="W19" s="207">
        <v>322.5545133</v>
      </c>
      <c r="X19" s="207">
        <v>296.87657754999998</v>
      </c>
      <c r="Y19" s="207">
        <v>277.24920096</v>
      </c>
      <c r="Z19" s="207">
        <v>315.33030213000001</v>
      </c>
      <c r="AA19" s="207">
        <v>321.49647555000001</v>
      </c>
      <c r="AB19" s="207">
        <v>299.69803444000001</v>
      </c>
      <c r="AC19" s="207">
        <v>295.34500172000003</v>
      </c>
      <c r="AD19" s="207">
        <v>272.77869642000002</v>
      </c>
      <c r="AE19" s="207">
        <v>290.06060196999999</v>
      </c>
      <c r="AF19" s="207">
        <v>338.41538009999999</v>
      </c>
      <c r="AG19" s="207">
        <v>373.94829915999998</v>
      </c>
      <c r="AH19" s="207">
        <v>381.03930364000001</v>
      </c>
      <c r="AI19" s="207">
        <v>336.44401049999999</v>
      </c>
      <c r="AJ19" s="207">
        <v>302.12747064000001</v>
      </c>
      <c r="AK19" s="207">
        <v>287.13380022000001</v>
      </c>
      <c r="AL19" s="207">
        <v>307.38717882999998</v>
      </c>
      <c r="AM19" s="207">
        <v>338.65604632999998</v>
      </c>
      <c r="AN19" s="207">
        <v>305.86307052000001</v>
      </c>
      <c r="AO19" s="207">
        <v>304.30002693</v>
      </c>
      <c r="AP19" s="207">
        <v>284.93286674000001</v>
      </c>
      <c r="AQ19" s="207">
        <v>309.69695396999998</v>
      </c>
      <c r="AR19" s="207">
        <v>347.10633233999999</v>
      </c>
      <c r="AS19" s="207">
        <v>389.21417473000002</v>
      </c>
      <c r="AT19" s="207">
        <v>389.62628230000001</v>
      </c>
      <c r="AU19" s="207">
        <v>340.54384070999998</v>
      </c>
      <c r="AV19" s="207">
        <v>297.19594413999999</v>
      </c>
      <c r="AW19" s="207">
        <v>292.25774617000002</v>
      </c>
      <c r="AX19" s="207">
        <v>327.77578446000001</v>
      </c>
      <c r="AY19" s="207">
        <v>322.04154640000002</v>
      </c>
      <c r="AZ19" s="207">
        <v>290.54450028000002</v>
      </c>
      <c r="BA19" s="207">
        <v>305.81328764</v>
      </c>
      <c r="BB19" s="207">
        <v>280.33394743999997</v>
      </c>
      <c r="BC19" s="207">
        <v>297.74780788999999</v>
      </c>
      <c r="BD19" s="207">
        <v>327.86611861</v>
      </c>
      <c r="BE19" s="207">
        <v>384.77400686999999</v>
      </c>
      <c r="BF19" s="207">
        <v>389.91421551000002</v>
      </c>
      <c r="BG19" s="207">
        <v>350.53478861000002</v>
      </c>
      <c r="BH19" s="207">
        <v>305.77530906999999</v>
      </c>
      <c r="BI19" s="246">
        <v>295.36649999999997</v>
      </c>
      <c r="BJ19" s="246">
        <v>329.41559999999998</v>
      </c>
      <c r="BK19" s="246">
        <v>333.3655</v>
      </c>
      <c r="BL19" s="246">
        <v>312.01190000000003</v>
      </c>
      <c r="BM19" s="246">
        <v>309.2056</v>
      </c>
      <c r="BN19" s="246">
        <v>282.8313</v>
      </c>
      <c r="BO19" s="246">
        <v>304.49360000000001</v>
      </c>
      <c r="BP19" s="246">
        <v>344.23590000000002</v>
      </c>
      <c r="BQ19" s="246">
        <v>396.2681</v>
      </c>
      <c r="BR19" s="246">
        <v>397.32479999999998</v>
      </c>
      <c r="BS19" s="246">
        <v>353.69670000000002</v>
      </c>
      <c r="BT19" s="246">
        <v>308.70699999999999</v>
      </c>
      <c r="BU19" s="246">
        <v>297.29770000000002</v>
      </c>
      <c r="BV19" s="246">
        <v>331.4991</v>
      </c>
    </row>
    <row r="20" spans="1:74" ht="11.15" customHeight="1" x14ac:dyDescent="0.25">
      <c r="A20" s="588" t="s">
        <v>1064</v>
      </c>
      <c r="B20" s="101" t="s">
        <v>372</v>
      </c>
      <c r="C20" s="207">
        <v>133.31755021000001</v>
      </c>
      <c r="D20" s="207">
        <v>116.60800242000001</v>
      </c>
      <c r="E20" s="207">
        <v>112.60541507000001</v>
      </c>
      <c r="F20" s="207">
        <v>90.383821839999996</v>
      </c>
      <c r="G20" s="207">
        <v>100.33107133</v>
      </c>
      <c r="H20" s="207">
        <v>120.11616995999999</v>
      </c>
      <c r="I20" s="207">
        <v>153.74888910000001</v>
      </c>
      <c r="J20" s="207">
        <v>150.08305576000001</v>
      </c>
      <c r="K20" s="207">
        <v>131.5667267</v>
      </c>
      <c r="L20" s="207">
        <v>107.99720824000001</v>
      </c>
      <c r="M20" s="207">
        <v>102.45292212</v>
      </c>
      <c r="N20" s="207">
        <v>121.07807665</v>
      </c>
      <c r="O20" s="207">
        <v>124.44221134999999</v>
      </c>
      <c r="P20" s="207">
        <v>112.12288192</v>
      </c>
      <c r="Q20" s="207">
        <v>104.25494275</v>
      </c>
      <c r="R20" s="207">
        <v>97.759203060000004</v>
      </c>
      <c r="S20" s="207">
        <v>105.68094311</v>
      </c>
      <c r="T20" s="207">
        <v>131.53805062999999</v>
      </c>
      <c r="U20" s="207">
        <v>167.10814163000001</v>
      </c>
      <c r="V20" s="207">
        <v>158.93914744</v>
      </c>
      <c r="W20" s="207">
        <v>127.82389320999999</v>
      </c>
      <c r="X20" s="207">
        <v>105.51393613</v>
      </c>
      <c r="Y20" s="207">
        <v>99.660936559999996</v>
      </c>
      <c r="Z20" s="207">
        <v>129.76075834</v>
      </c>
      <c r="AA20" s="207">
        <v>136.68235149</v>
      </c>
      <c r="AB20" s="207">
        <v>126.54955735999999</v>
      </c>
      <c r="AC20" s="207">
        <v>114.37398007</v>
      </c>
      <c r="AD20" s="207">
        <v>93.890880019999997</v>
      </c>
      <c r="AE20" s="207">
        <v>101.16029415</v>
      </c>
      <c r="AF20" s="207">
        <v>132.15348567000001</v>
      </c>
      <c r="AG20" s="207">
        <v>154.49457176000001</v>
      </c>
      <c r="AH20" s="207">
        <v>157.79177211000001</v>
      </c>
      <c r="AI20" s="207">
        <v>131.11130374000001</v>
      </c>
      <c r="AJ20" s="207">
        <v>103.99221442</v>
      </c>
      <c r="AK20" s="207">
        <v>100.59096642</v>
      </c>
      <c r="AL20" s="207">
        <v>117.69550511</v>
      </c>
      <c r="AM20" s="207">
        <v>140.50406917000001</v>
      </c>
      <c r="AN20" s="207">
        <v>125.34230282</v>
      </c>
      <c r="AO20" s="207">
        <v>111.43858992</v>
      </c>
      <c r="AP20" s="207">
        <v>97.431844069999997</v>
      </c>
      <c r="AQ20" s="207">
        <v>110.07073407999999</v>
      </c>
      <c r="AR20" s="207">
        <v>136.31028781000001</v>
      </c>
      <c r="AS20" s="207">
        <v>164.27657789</v>
      </c>
      <c r="AT20" s="207">
        <v>160.27146690999999</v>
      </c>
      <c r="AU20" s="207">
        <v>129.24131829999999</v>
      </c>
      <c r="AV20" s="207">
        <v>99.792191169999995</v>
      </c>
      <c r="AW20" s="207">
        <v>103.15207773</v>
      </c>
      <c r="AX20" s="207">
        <v>131.40170248000001</v>
      </c>
      <c r="AY20" s="207">
        <v>132.05018152</v>
      </c>
      <c r="AZ20" s="207">
        <v>112.53757899999999</v>
      </c>
      <c r="BA20" s="207">
        <v>110.78362591</v>
      </c>
      <c r="BB20" s="207">
        <v>96.535586589999994</v>
      </c>
      <c r="BC20" s="207">
        <v>100.47172071</v>
      </c>
      <c r="BD20" s="207">
        <v>121.55968519</v>
      </c>
      <c r="BE20" s="207">
        <v>160.07969428000001</v>
      </c>
      <c r="BF20" s="207">
        <v>162.03507782</v>
      </c>
      <c r="BG20" s="207">
        <v>134.48849616999999</v>
      </c>
      <c r="BH20" s="207">
        <v>103.41995036</v>
      </c>
      <c r="BI20" s="246">
        <v>103.91289999999999</v>
      </c>
      <c r="BJ20" s="246">
        <v>130.3399</v>
      </c>
      <c r="BK20" s="246">
        <v>139.9984</v>
      </c>
      <c r="BL20" s="246">
        <v>125.384</v>
      </c>
      <c r="BM20" s="246">
        <v>112.902</v>
      </c>
      <c r="BN20" s="246">
        <v>97.647390000000001</v>
      </c>
      <c r="BO20" s="246">
        <v>104.5992</v>
      </c>
      <c r="BP20" s="246">
        <v>132.6412</v>
      </c>
      <c r="BQ20" s="246">
        <v>168.81209999999999</v>
      </c>
      <c r="BR20" s="246">
        <v>166.93870000000001</v>
      </c>
      <c r="BS20" s="246">
        <v>136.7988</v>
      </c>
      <c r="BT20" s="246">
        <v>105.3407</v>
      </c>
      <c r="BU20" s="246">
        <v>105.2817</v>
      </c>
      <c r="BV20" s="246">
        <v>131.80000000000001</v>
      </c>
    </row>
    <row r="21" spans="1:74" ht="11.15" customHeight="1" x14ac:dyDescent="0.25">
      <c r="A21" s="417" t="s">
        <v>1075</v>
      </c>
      <c r="B21" s="101" t="s">
        <v>371</v>
      </c>
      <c r="C21" s="207">
        <v>112.0123883</v>
      </c>
      <c r="D21" s="207">
        <v>102.07087865</v>
      </c>
      <c r="E21" s="207">
        <v>107.46819988</v>
      </c>
      <c r="F21" s="207">
        <v>102.44593962</v>
      </c>
      <c r="G21" s="207">
        <v>111.20095272</v>
      </c>
      <c r="H21" s="207">
        <v>115.74502704</v>
      </c>
      <c r="I21" s="207">
        <v>130.95145260999999</v>
      </c>
      <c r="J21" s="207">
        <v>130.77617383</v>
      </c>
      <c r="K21" s="207">
        <v>122.05915072000001</v>
      </c>
      <c r="L21" s="207">
        <v>115.30490274</v>
      </c>
      <c r="M21" s="207">
        <v>102.84001359</v>
      </c>
      <c r="N21" s="207">
        <v>108.00147573</v>
      </c>
      <c r="O21" s="207">
        <v>109.81219557999999</v>
      </c>
      <c r="P21" s="207">
        <v>103.01476878</v>
      </c>
      <c r="Q21" s="207">
        <v>104.10984329999999</v>
      </c>
      <c r="R21" s="207">
        <v>91.405772409999997</v>
      </c>
      <c r="S21" s="207">
        <v>94.299162929999994</v>
      </c>
      <c r="T21" s="207">
        <v>109.59271993</v>
      </c>
      <c r="U21" s="207">
        <v>127.10748119</v>
      </c>
      <c r="V21" s="207">
        <v>123.0568842</v>
      </c>
      <c r="W21" s="207">
        <v>113.21974254</v>
      </c>
      <c r="X21" s="207">
        <v>108.46818857</v>
      </c>
      <c r="Y21" s="207">
        <v>97.896620040000002</v>
      </c>
      <c r="Z21" s="207">
        <v>105.45620390000001</v>
      </c>
      <c r="AA21" s="207">
        <v>104.49764718</v>
      </c>
      <c r="AB21" s="207">
        <v>98.355677380000003</v>
      </c>
      <c r="AC21" s="207">
        <v>102.87723446</v>
      </c>
      <c r="AD21" s="207">
        <v>98.721379159999998</v>
      </c>
      <c r="AE21" s="207">
        <v>104.71120892</v>
      </c>
      <c r="AF21" s="207">
        <v>119.05269115999999</v>
      </c>
      <c r="AG21" s="207">
        <v>127.85573406</v>
      </c>
      <c r="AH21" s="207">
        <v>131.11112134999999</v>
      </c>
      <c r="AI21" s="207">
        <v>118.9886836</v>
      </c>
      <c r="AJ21" s="207">
        <v>112.24647543</v>
      </c>
      <c r="AK21" s="207">
        <v>103.50607832999999</v>
      </c>
      <c r="AL21" s="207">
        <v>106.51556746</v>
      </c>
      <c r="AM21" s="207">
        <v>113.60509055</v>
      </c>
      <c r="AN21" s="207">
        <v>103.06262117</v>
      </c>
      <c r="AO21" s="207">
        <v>108.60313762</v>
      </c>
      <c r="AP21" s="207">
        <v>104.56587141</v>
      </c>
      <c r="AQ21" s="207">
        <v>113.00720865</v>
      </c>
      <c r="AR21" s="207">
        <v>121.5671717</v>
      </c>
      <c r="AS21" s="207">
        <v>133.95171135999999</v>
      </c>
      <c r="AT21" s="207">
        <v>135.67595261</v>
      </c>
      <c r="AU21" s="207">
        <v>124.19527519</v>
      </c>
      <c r="AV21" s="207">
        <v>111.85135754</v>
      </c>
      <c r="AW21" s="207">
        <v>106.85796302999999</v>
      </c>
      <c r="AX21" s="207">
        <v>113.92945204999999</v>
      </c>
      <c r="AY21" s="207">
        <v>110.45347497</v>
      </c>
      <c r="AZ21" s="207">
        <v>101.39875945</v>
      </c>
      <c r="BA21" s="207">
        <v>110.03252680999999</v>
      </c>
      <c r="BB21" s="207">
        <v>101.51881688</v>
      </c>
      <c r="BC21" s="207">
        <v>110.35981891</v>
      </c>
      <c r="BD21" s="207">
        <v>117.68765148</v>
      </c>
      <c r="BE21" s="207">
        <v>132.59189641</v>
      </c>
      <c r="BF21" s="207">
        <v>134.30979793</v>
      </c>
      <c r="BG21" s="207">
        <v>128.15997995000001</v>
      </c>
      <c r="BH21" s="207">
        <v>115.21785418</v>
      </c>
      <c r="BI21" s="246">
        <v>108.1451</v>
      </c>
      <c r="BJ21" s="246">
        <v>114.84350000000001</v>
      </c>
      <c r="BK21" s="246">
        <v>113.20480000000001</v>
      </c>
      <c r="BL21" s="246">
        <v>106.75790000000001</v>
      </c>
      <c r="BM21" s="246">
        <v>110.1956</v>
      </c>
      <c r="BN21" s="246">
        <v>101.9558</v>
      </c>
      <c r="BO21" s="246">
        <v>111.6865</v>
      </c>
      <c r="BP21" s="246">
        <v>121.1679</v>
      </c>
      <c r="BQ21" s="246">
        <v>133.9701</v>
      </c>
      <c r="BR21" s="246">
        <v>134.83000000000001</v>
      </c>
      <c r="BS21" s="246">
        <v>127.5468</v>
      </c>
      <c r="BT21" s="246">
        <v>114.81910000000001</v>
      </c>
      <c r="BU21" s="246">
        <v>107.3081</v>
      </c>
      <c r="BV21" s="246">
        <v>114.0303</v>
      </c>
    </row>
    <row r="22" spans="1:74" ht="11.15" customHeight="1" x14ac:dyDescent="0.25">
      <c r="A22" s="417" t="s">
        <v>1086</v>
      </c>
      <c r="B22" s="101" t="s">
        <v>370</v>
      </c>
      <c r="C22" s="207">
        <v>82.609756970000007</v>
      </c>
      <c r="D22" s="207">
        <v>76.447262789999996</v>
      </c>
      <c r="E22" s="207">
        <v>81.092831009999998</v>
      </c>
      <c r="F22" s="207">
        <v>80.459758440000002</v>
      </c>
      <c r="G22" s="207">
        <v>84.661293049999998</v>
      </c>
      <c r="H22" s="207">
        <v>84.991994640000001</v>
      </c>
      <c r="I22" s="207">
        <v>90.752186690000002</v>
      </c>
      <c r="J22" s="207">
        <v>91.061842179999999</v>
      </c>
      <c r="K22" s="207">
        <v>86.160376979999995</v>
      </c>
      <c r="L22" s="207">
        <v>84.396137409999994</v>
      </c>
      <c r="M22" s="207">
        <v>79.624664109999998</v>
      </c>
      <c r="N22" s="207">
        <v>80.094745140000001</v>
      </c>
      <c r="O22" s="207">
        <v>80.608512529999999</v>
      </c>
      <c r="P22" s="207">
        <v>78.902731709999998</v>
      </c>
      <c r="Q22" s="207">
        <v>80.930615950000004</v>
      </c>
      <c r="R22" s="207">
        <v>72.791102109999997</v>
      </c>
      <c r="S22" s="207">
        <v>74.273010369999994</v>
      </c>
      <c r="T22" s="207">
        <v>78.444678800000005</v>
      </c>
      <c r="U22" s="207">
        <v>84.758379599999998</v>
      </c>
      <c r="V22" s="207">
        <v>86.366130150000004</v>
      </c>
      <c r="W22" s="207">
        <v>80.976889589999999</v>
      </c>
      <c r="X22" s="207">
        <v>82.371380549999998</v>
      </c>
      <c r="Y22" s="207">
        <v>79.166796180000006</v>
      </c>
      <c r="Z22" s="207">
        <v>79.49180088</v>
      </c>
      <c r="AA22" s="207">
        <v>79.749530280000002</v>
      </c>
      <c r="AB22" s="207">
        <v>74.245261900000003</v>
      </c>
      <c r="AC22" s="207">
        <v>77.551521989999998</v>
      </c>
      <c r="AD22" s="207">
        <v>79.660859070000001</v>
      </c>
      <c r="AE22" s="207">
        <v>83.70251055</v>
      </c>
      <c r="AF22" s="207">
        <v>86.70160946</v>
      </c>
      <c r="AG22" s="207">
        <v>91.052252139999993</v>
      </c>
      <c r="AH22" s="207">
        <v>91.576366730000004</v>
      </c>
      <c r="AI22" s="207">
        <v>85.817139620000006</v>
      </c>
      <c r="AJ22" s="207">
        <v>85.355969090000002</v>
      </c>
      <c r="AK22" s="207">
        <v>82.545235070000004</v>
      </c>
      <c r="AL22" s="207">
        <v>82.6552346</v>
      </c>
      <c r="AM22" s="207">
        <v>83.982005909999998</v>
      </c>
      <c r="AN22" s="207">
        <v>76.892528729999995</v>
      </c>
      <c r="AO22" s="207">
        <v>83.679089779999998</v>
      </c>
      <c r="AP22" s="207">
        <v>82.422106639999996</v>
      </c>
      <c r="AQ22" s="207">
        <v>86.089694050000006</v>
      </c>
      <c r="AR22" s="207">
        <v>88.715713210000004</v>
      </c>
      <c r="AS22" s="207">
        <v>90.419842889999998</v>
      </c>
      <c r="AT22" s="207">
        <v>93.143141170000007</v>
      </c>
      <c r="AU22" s="207">
        <v>86.549522679999995</v>
      </c>
      <c r="AV22" s="207">
        <v>85.017015000000001</v>
      </c>
      <c r="AW22" s="207">
        <v>81.701399390000006</v>
      </c>
      <c r="AX22" s="207">
        <v>81.851926660000004</v>
      </c>
      <c r="AY22" s="207">
        <v>78.96931309</v>
      </c>
      <c r="AZ22" s="207">
        <v>76.058252010000004</v>
      </c>
      <c r="BA22" s="207">
        <v>84.429974139999999</v>
      </c>
      <c r="BB22" s="207">
        <v>81.76897554</v>
      </c>
      <c r="BC22" s="207">
        <v>86.398547829999998</v>
      </c>
      <c r="BD22" s="207">
        <v>88.051089540000007</v>
      </c>
      <c r="BE22" s="207">
        <v>91.482000630000002</v>
      </c>
      <c r="BF22" s="207">
        <v>92.988802280000002</v>
      </c>
      <c r="BG22" s="207">
        <v>87.325346910999997</v>
      </c>
      <c r="BH22" s="207">
        <v>86.588828501999998</v>
      </c>
      <c r="BI22" s="246">
        <v>82.786299999999997</v>
      </c>
      <c r="BJ22" s="246">
        <v>83.665229999999994</v>
      </c>
      <c r="BK22" s="246">
        <v>79.572900000000004</v>
      </c>
      <c r="BL22" s="246">
        <v>79.275649999999999</v>
      </c>
      <c r="BM22" s="246">
        <v>85.546530000000004</v>
      </c>
      <c r="BN22" s="246">
        <v>82.703980000000001</v>
      </c>
      <c r="BO22" s="246">
        <v>87.689760000000007</v>
      </c>
      <c r="BP22" s="246">
        <v>89.89085</v>
      </c>
      <c r="BQ22" s="246">
        <v>92.927049999999994</v>
      </c>
      <c r="BR22" s="246">
        <v>95.003950000000003</v>
      </c>
      <c r="BS22" s="246">
        <v>88.806749999999994</v>
      </c>
      <c r="BT22" s="246">
        <v>88.016210000000001</v>
      </c>
      <c r="BU22" s="246">
        <v>84.187849999999997</v>
      </c>
      <c r="BV22" s="246">
        <v>85.102649999999997</v>
      </c>
    </row>
    <row r="23" spans="1:74" ht="11.15" customHeight="1" x14ac:dyDescent="0.25">
      <c r="A23" s="417" t="s">
        <v>1261</v>
      </c>
      <c r="B23" s="101" t="s">
        <v>783</v>
      </c>
      <c r="C23" s="207">
        <v>0.66955799999999999</v>
      </c>
      <c r="D23" s="207">
        <v>0.67154899999999995</v>
      </c>
      <c r="E23" s="207">
        <v>0.68624700000000005</v>
      </c>
      <c r="F23" s="207">
        <v>0.610317</v>
      </c>
      <c r="G23" s="207">
        <v>0.60841999999999996</v>
      </c>
      <c r="H23" s="207">
        <v>0.60841500000000004</v>
      </c>
      <c r="I23" s="207">
        <v>0.642293</v>
      </c>
      <c r="J23" s="207">
        <v>0.65301399999999998</v>
      </c>
      <c r="K23" s="207">
        <v>0.67654800000000004</v>
      </c>
      <c r="L23" s="207">
        <v>0.54295899999999997</v>
      </c>
      <c r="M23" s="207">
        <v>0.61444200000000004</v>
      </c>
      <c r="N23" s="207">
        <v>0.64839599999999997</v>
      </c>
      <c r="O23" s="207">
        <v>0.66986900000000005</v>
      </c>
      <c r="P23" s="207">
        <v>0.61902500000000005</v>
      </c>
      <c r="Q23" s="207">
        <v>0.59837700000000005</v>
      </c>
      <c r="R23" s="207">
        <v>0.44448399999999999</v>
      </c>
      <c r="S23" s="207">
        <v>0.45396500000000001</v>
      </c>
      <c r="T23" s="207">
        <v>0.48027199999999998</v>
      </c>
      <c r="U23" s="207">
        <v>0.55603800000000003</v>
      </c>
      <c r="V23" s="207">
        <v>0.52234199999999997</v>
      </c>
      <c r="W23" s="207">
        <v>0.53398599999999996</v>
      </c>
      <c r="X23" s="207">
        <v>0.52307300000000001</v>
      </c>
      <c r="Y23" s="207">
        <v>0.52485000000000004</v>
      </c>
      <c r="Z23" s="207">
        <v>0.62154100000000001</v>
      </c>
      <c r="AA23" s="207">
        <v>0.56694699999999998</v>
      </c>
      <c r="AB23" s="207">
        <v>0.54753499999999999</v>
      </c>
      <c r="AC23" s="207">
        <v>0.54226300000000005</v>
      </c>
      <c r="AD23" s="207">
        <v>0.505579</v>
      </c>
      <c r="AE23" s="207">
        <v>0.48658699999999999</v>
      </c>
      <c r="AF23" s="207">
        <v>0.50759699999999996</v>
      </c>
      <c r="AG23" s="207">
        <v>0.54574</v>
      </c>
      <c r="AH23" s="207">
        <v>0.56004299999999996</v>
      </c>
      <c r="AI23" s="207">
        <v>0.52688299999999999</v>
      </c>
      <c r="AJ23" s="207">
        <v>0.53281199999999995</v>
      </c>
      <c r="AK23" s="207">
        <v>0.49152099999999999</v>
      </c>
      <c r="AL23" s="207">
        <v>0.52087099999999997</v>
      </c>
      <c r="AM23" s="207">
        <v>0.56488068999999996</v>
      </c>
      <c r="AN23" s="207">
        <v>0.56561781</v>
      </c>
      <c r="AO23" s="207">
        <v>0.57920961000000004</v>
      </c>
      <c r="AP23" s="207">
        <v>0.51304461999999995</v>
      </c>
      <c r="AQ23" s="207">
        <v>0.52931718999999999</v>
      </c>
      <c r="AR23" s="207">
        <v>0.51315962000000004</v>
      </c>
      <c r="AS23" s="207">
        <v>0.56604259999999995</v>
      </c>
      <c r="AT23" s="207">
        <v>0.53572160999999996</v>
      </c>
      <c r="AU23" s="207">
        <v>0.55772454000000005</v>
      </c>
      <c r="AV23" s="207">
        <v>0.53538043000000002</v>
      </c>
      <c r="AW23" s="207">
        <v>0.54630601999999995</v>
      </c>
      <c r="AX23" s="207">
        <v>0.59270327</v>
      </c>
      <c r="AY23" s="207">
        <v>0.56857681000000004</v>
      </c>
      <c r="AZ23" s="207">
        <v>0.54990983000000004</v>
      </c>
      <c r="BA23" s="207">
        <v>0.56716078999999997</v>
      </c>
      <c r="BB23" s="207">
        <v>0.51056842000000002</v>
      </c>
      <c r="BC23" s="207">
        <v>0.51772043000000001</v>
      </c>
      <c r="BD23" s="207">
        <v>0.56769241000000004</v>
      </c>
      <c r="BE23" s="207">
        <v>0.62041555000000004</v>
      </c>
      <c r="BF23" s="207">
        <v>0.58053748999999999</v>
      </c>
      <c r="BG23" s="207">
        <v>0.56096558095000004</v>
      </c>
      <c r="BH23" s="207">
        <v>0.54867602897000001</v>
      </c>
      <c r="BI23" s="246">
        <v>0.52219400000000005</v>
      </c>
      <c r="BJ23" s="246">
        <v>0.56695379999999995</v>
      </c>
      <c r="BK23" s="246">
        <v>0.5893138</v>
      </c>
      <c r="BL23" s="246">
        <v>0.59441069999999996</v>
      </c>
      <c r="BM23" s="246">
        <v>0.56141390000000002</v>
      </c>
      <c r="BN23" s="246">
        <v>0.52415849999999997</v>
      </c>
      <c r="BO23" s="246">
        <v>0.51815920000000004</v>
      </c>
      <c r="BP23" s="246">
        <v>0.53593849999999998</v>
      </c>
      <c r="BQ23" s="246">
        <v>0.5587242</v>
      </c>
      <c r="BR23" s="246">
        <v>0.55210999999999999</v>
      </c>
      <c r="BS23" s="246">
        <v>0.54438209999999998</v>
      </c>
      <c r="BT23" s="246">
        <v>0.53093860000000004</v>
      </c>
      <c r="BU23" s="246">
        <v>0.52010259999999997</v>
      </c>
      <c r="BV23" s="246">
        <v>0.56609580000000004</v>
      </c>
    </row>
    <row r="24" spans="1:74" ht="11.15" customHeight="1" x14ac:dyDescent="0.25">
      <c r="A24" s="82" t="s">
        <v>1029</v>
      </c>
      <c r="B24" s="101" t="s">
        <v>336</v>
      </c>
      <c r="C24" s="207">
        <v>12.527972030000001</v>
      </c>
      <c r="D24" s="207">
        <v>10.943750720000001</v>
      </c>
      <c r="E24" s="207">
        <v>11.721252829999999</v>
      </c>
      <c r="F24" s="207">
        <v>10.91048043</v>
      </c>
      <c r="G24" s="207">
        <v>11.415149034000001</v>
      </c>
      <c r="H24" s="207">
        <v>11.727767399999999</v>
      </c>
      <c r="I24" s="207">
        <v>12.797592359999999</v>
      </c>
      <c r="J24" s="207">
        <v>12.82815774</v>
      </c>
      <c r="K24" s="207">
        <v>12.032025300000001</v>
      </c>
      <c r="L24" s="207">
        <v>11.792935866000001</v>
      </c>
      <c r="M24" s="207">
        <v>12.007711860000001</v>
      </c>
      <c r="N24" s="207">
        <v>12.565542852</v>
      </c>
      <c r="O24" s="207">
        <v>12.713345520000001</v>
      </c>
      <c r="P24" s="207">
        <v>11.76583795</v>
      </c>
      <c r="Q24" s="207">
        <v>11.858919986</v>
      </c>
      <c r="R24" s="207">
        <v>10.731862319999999</v>
      </c>
      <c r="S24" s="207">
        <v>10.919994404000001</v>
      </c>
      <c r="T24" s="207">
        <v>11.2995774</v>
      </c>
      <c r="U24" s="207">
        <v>12.04791254</v>
      </c>
      <c r="V24" s="207">
        <v>12.095464679999999</v>
      </c>
      <c r="W24" s="207">
        <v>11.128239300000001</v>
      </c>
      <c r="X24" s="207">
        <v>10.992794556</v>
      </c>
      <c r="Y24" s="207">
        <v>10.978952639999999</v>
      </c>
      <c r="Z24" s="207">
        <v>12.169638689999999</v>
      </c>
      <c r="AA24" s="207">
        <v>12.48006432</v>
      </c>
      <c r="AB24" s="207">
        <v>10.11825724</v>
      </c>
      <c r="AC24" s="207">
        <v>10.927663989999999</v>
      </c>
      <c r="AD24" s="207">
        <v>10.550101890000001</v>
      </c>
      <c r="AE24" s="207">
        <v>11.061698845</v>
      </c>
      <c r="AF24" s="207">
        <v>11.783898900000001</v>
      </c>
      <c r="AG24" s="207">
        <v>12.67763414</v>
      </c>
      <c r="AH24" s="207">
        <v>12.588648020000001</v>
      </c>
      <c r="AI24" s="207">
        <v>11.388291600000001</v>
      </c>
      <c r="AJ24" s="207">
        <v>11.485880679999999</v>
      </c>
      <c r="AK24" s="207">
        <v>11.70507555</v>
      </c>
      <c r="AL24" s="207">
        <v>12.147966404</v>
      </c>
      <c r="AM24" s="207">
        <v>12.669609885</v>
      </c>
      <c r="AN24" s="207">
        <v>11.069095165</v>
      </c>
      <c r="AO24" s="207">
        <v>11.841265142999999</v>
      </c>
      <c r="AP24" s="207">
        <v>11.093267603999999</v>
      </c>
      <c r="AQ24" s="207">
        <v>11.719165282000001</v>
      </c>
      <c r="AR24" s="207">
        <v>11.946433847</v>
      </c>
      <c r="AS24" s="207">
        <v>12.843671645000001</v>
      </c>
      <c r="AT24" s="207">
        <v>12.835623593999999</v>
      </c>
      <c r="AU24" s="207">
        <v>11.557256989000001</v>
      </c>
      <c r="AV24" s="207">
        <v>11.412425370999999</v>
      </c>
      <c r="AW24" s="207">
        <v>11.808565459</v>
      </c>
      <c r="AX24" s="207">
        <v>12.000582371</v>
      </c>
      <c r="AY24" s="207">
        <v>12.145151042</v>
      </c>
      <c r="AZ24" s="207">
        <v>11.24959977</v>
      </c>
      <c r="BA24" s="207">
        <v>11.794346243</v>
      </c>
      <c r="BB24" s="207">
        <v>10.199888801</v>
      </c>
      <c r="BC24" s="207">
        <v>11.262355233999999</v>
      </c>
      <c r="BD24" s="207">
        <v>11.891085821000001</v>
      </c>
      <c r="BE24" s="207">
        <v>12.448971234</v>
      </c>
      <c r="BF24" s="207">
        <v>12.710817134999999</v>
      </c>
      <c r="BG24" s="207">
        <v>11.872960000000001</v>
      </c>
      <c r="BH24" s="207">
        <v>11.6319</v>
      </c>
      <c r="BI24" s="246">
        <v>11.882949999999999</v>
      </c>
      <c r="BJ24" s="246">
        <v>12.59637</v>
      </c>
      <c r="BK24" s="246">
        <v>12.55566</v>
      </c>
      <c r="BL24" s="246">
        <v>11.58605</v>
      </c>
      <c r="BM24" s="246">
        <v>11.730119999999999</v>
      </c>
      <c r="BN24" s="246">
        <v>11.04416</v>
      </c>
      <c r="BO24" s="246">
        <v>11.76948</v>
      </c>
      <c r="BP24" s="246">
        <v>11.94792</v>
      </c>
      <c r="BQ24" s="246">
        <v>12.76989</v>
      </c>
      <c r="BR24" s="246">
        <v>12.93585</v>
      </c>
      <c r="BS24" s="246">
        <v>11.99521</v>
      </c>
      <c r="BT24" s="246">
        <v>11.73531</v>
      </c>
      <c r="BU24" s="246">
        <v>11.96909</v>
      </c>
      <c r="BV24" s="246">
        <v>12.67624</v>
      </c>
    </row>
    <row r="25" spans="1:74" ht="11.15" customHeight="1" x14ac:dyDescent="0.25">
      <c r="A25" s="82" t="s">
        <v>1030</v>
      </c>
      <c r="B25" s="101" t="s">
        <v>435</v>
      </c>
      <c r="C25" s="207">
        <v>341.13722304999999</v>
      </c>
      <c r="D25" s="207">
        <v>306.74144396000003</v>
      </c>
      <c r="E25" s="207">
        <v>313.57394598000002</v>
      </c>
      <c r="F25" s="207">
        <v>284.81031810000002</v>
      </c>
      <c r="G25" s="207">
        <v>308.21688520999999</v>
      </c>
      <c r="H25" s="207">
        <v>333.1893723</v>
      </c>
      <c r="I25" s="207">
        <v>388.89241305000002</v>
      </c>
      <c r="J25" s="207">
        <v>385.40224488000001</v>
      </c>
      <c r="K25" s="207">
        <v>352.49482649999999</v>
      </c>
      <c r="L25" s="207">
        <v>320.03414137999999</v>
      </c>
      <c r="M25" s="207">
        <v>297.53975334</v>
      </c>
      <c r="N25" s="207">
        <v>322.38823364000001</v>
      </c>
      <c r="O25" s="207">
        <v>328.24613531</v>
      </c>
      <c r="P25" s="207">
        <v>306.42524272000003</v>
      </c>
      <c r="Q25" s="207">
        <v>301.75270029000001</v>
      </c>
      <c r="R25" s="207">
        <v>273.13242410999999</v>
      </c>
      <c r="S25" s="207">
        <v>285.62707562000003</v>
      </c>
      <c r="T25" s="207">
        <v>331.35530130000001</v>
      </c>
      <c r="U25" s="207">
        <v>391.57795358999999</v>
      </c>
      <c r="V25" s="207">
        <v>380.97996870999998</v>
      </c>
      <c r="W25" s="207">
        <v>333.68275260000001</v>
      </c>
      <c r="X25" s="207">
        <v>307.86937210999997</v>
      </c>
      <c r="Y25" s="207">
        <v>288.22815359999998</v>
      </c>
      <c r="Z25" s="207">
        <v>327.49994082000001</v>
      </c>
      <c r="AA25" s="207">
        <v>333.97653987000001</v>
      </c>
      <c r="AB25" s="207">
        <v>309.81629168000001</v>
      </c>
      <c r="AC25" s="207">
        <v>306.27266571000001</v>
      </c>
      <c r="AD25" s="207">
        <v>283.32879831000002</v>
      </c>
      <c r="AE25" s="207">
        <v>301.12230082000002</v>
      </c>
      <c r="AF25" s="207">
        <v>350.19927899999999</v>
      </c>
      <c r="AG25" s="207">
        <v>386.62593329999999</v>
      </c>
      <c r="AH25" s="207">
        <v>393.62795166000001</v>
      </c>
      <c r="AI25" s="207">
        <v>347.83230209999999</v>
      </c>
      <c r="AJ25" s="207">
        <v>313.61335131999999</v>
      </c>
      <c r="AK25" s="207">
        <v>298.83887577000002</v>
      </c>
      <c r="AL25" s="207">
        <v>319.53514523000001</v>
      </c>
      <c r="AM25" s="207">
        <v>351.32565621999998</v>
      </c>
      <c r="AN25" s="207">
        <v>316.93216568000003</v>
      </c>
      <c r="AO25" s="207">
        <v>316.14129207000002</v>
      </c>
      <c r="AP25" s="207">
        <v>296.02613434</v>
      </c>
      <c r="AQ25" s="207">
        <v>321.41611925000001</v>
      </c>
      <c r="AR25" s="207">
        <v>359.05276619</v>
      </c>
      <c r="AS25" s="207">
        <v>402.05784638</v>
      </c>
      <c r="AT25" s="207">
        <v>402.46190589000003</v>
      </c>
      <c r="AU25" s="207">
        <v>352.10109770000003</v>
      </c>
      <c r="AV25" s="207">
        <v>308.60836950999999</v>
      </c>
      <c r="AW25" s="207">
        <v>304.06631162999997</v>
      </c>
      <c r="AX25" s="207">
        <v>339.77636682999997</v>
      </c>
      <c r="AY25" s="207">
        <v>334.18669743999999</v>
      </c>
      <c r="AZ25" s="207">
        <v>301.79410005</v>
      </c>
      <c r="BA25" s="207">
        <v>317.60763387999998</v>
      </c>
      <c r="BB25" s="207">
        <v>290.53383624000003</v>
      </c>
      <c r="BC25" s="207">
        <v>309.01016312000002</v>
      </c>
      <c r="BD25" s="207">
        <v>339.75720443</v>
      </c>
      <c r="BE25" s="207">
        <v>397.22297809999998</v>
      </c>
      <c r="BF25" s="207">
        <v>402.62503264999998</v>
      </c>
      <c r="BG25" s="207">
        <v>362.40769999999998</v>
      </c>
      <c r="BH25" s="207">
        <v>317.40719999999999</v>
      </c>
      <c r="BI25" s="246">
        <v>307.24939999999998</v>
      </c>
      <c r="BJ25" s="246">
        <v>342.012</v>
      </c>
      <c r="BK25" s="246">
        <v>345.92110000000002</v>
      </c>
      <c r="BL25" s="246">
        <v>323.59800000000001</v>
      </c>
      <c r="BM25" s="246">
        <v>320.9357</v>
      </c>
      <c r="BN25" s="246">
        <v>293.87549999999999</v>
      </c>
      <c r="BO25" s="246">
        <v>316.26299999999998</v>
      </c>
      <c r="BP25" s="246">
        <v>356.18380000000002</v>
      </c>
      <c r="BQ25" s="246">
        <v>409.03789999999998</v>
      </c>
      <c r="BR25" s="246">
        <v>410.26060000000001</v>
      </c>
      <c r="BS25" s="246">
        <v>365.69189999999998</v>
      </c>
      <c r="BT25" s="246">
        <v>320.44229999999999</v>
      </c>
      <c r="BU25" s="246">
        <v>309.26679999999999</v>
      </c>
      <c r="BV25" s="246">
        <v>344.17529999999999</v>
      </c>
    </row>
    <row r="26" spans="1:74" ht="11.15" customHeight="1" x14ac:dyDescent="0.25">
      <c r="A26" s="82"/>
      <c r="B26" s="83" t="s">
        <v>175</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258"/>
      <c r="BJ26" s="258"/>
      <c r="BK26" s="258"/>
      <c r="BL26" s="258"/>
      <c r="BM26" s="258"/>
      <c r="BN26" s="258"/>
      <c r="BO26" s="258"/>
      <c r="BP26" s="258"/>
      <c r="BQ26" s="258"/>
      <c r="BR26" s="258"/>
      <c r="BS26" s="258"/>
      <c r="BT26" s="258"/>
      <c r="BU26" s="258"/>
      <c r="BV26" s="258"/>
    </row>
    <row r="27" spans="1:74" ht="11.15" customHeight="1" x14ac:dyDescent="0.25">
      <c r="A27" s="82" t="s">
        <v>176</v>
      </c>
      <c r="B27" s="101" t="s">
        <v>177</v>
      </c>
      <c r="C27" s="207">
        <v>985.71496802000001</v>
      </c>
      <c r="D27" s="207">
        <v>862.16895821000003</v>
      </c>
      <c r="E27" s="207">
        <v>832.57487809999998</v>
      </c>
      <c r="F27" s="207">
        <v>668.27425131999996</v>
      </c>
      <c r="G27" s="207">
        <v>741.82160271999999</v>
      </c>
      <c r="H27" s="207">
        <v>888.10742804999995</v>
      </c>
      <c r="I27" s="207">
        <v>1136.7789241999999</v>
      </c>
      <c r="J27" s="207">
        <v>1109.6747147999999</v>
      </c>
      <c r="K27" s="207">
        <v>972.76983860999997</v>
      </c>
      <c r="L27" s="207">
        <v>798.50300652999999</v>
      </c>
      <c r="M27" s="207">
        <v>757.51001043999997</v>
      </c>
      <c r="N27" s="207">
        <v>895.21951360000003</v>
      </c>
      <c r="O27" s="207">
        <v>910.45151043999999</v>
      </c>
      <c r="P27" s="207">
        <v>820.32009951999999</v>
      </c>
      <c r="Q27" s="207">
        <v>762.75621486</v>
      </c>
      <c r="R27" s="207">
        <v>715.23169767000002</v>
      </c>
      <c r="S27" s="207">
        <v>773.18920352999999</v>
      </c>
      <c r="T27" s="207">
        <v>962.36651196000003</v>
      </c>
      <c r="U27" s="207">
        <v>1222.606528</v>
      </c>
      <c r="V27" s="207">
        <v>1162.8400466999999</v>
      </c>
      <c r="W27" s="207">
        <v>935.19277246000001</v>
      </c>
      <c r="X27" s="207">
        <v>771.96733713000003</v>
      </c>
      <c r="Y27" s="207">
        <v>729.14527344999999</v>
      </c>
      <c r="Z27" s="207">
        <v>949.36338035999995</v>
      </c>
      <c r="AA27" s="207">
        <v>988.24148424999998</v>
      </c>
      <c r="AB27" s="207">
        <v>914.97930079000002</v>
      </c>
      <c r="AC27" s="207">
        <v>826.94737537000003</v>
      </c>
      <c r="AD27" s="207">
        <v>678.85035352</v>
      </c>
      <c r="AE27" s="207">
        <v>731.40971125999999</v>
      </c>
      <c r="AF27" s="207">
        <v>955.49685385999999</v>
      </c>
      <c r="AG27" s="207">
        <v>1117.0274965000001</v>
      </c>
      <c r="AH27" s="207">
        <v>1140.8669325000001</v>
      </c>
      <c r="AI27" s="207">
        <v>947.96166438</v>
      </c>
      <c r="AJ27" s="207">
        <v>751.88507666999999</v>
      </c>
      <c r="AK27" s="207">
        <v>727.29335479999997</v>
      </c>
      <c r="AL27" s="207">
        <v>850.96268384999996</v>
      </c>
      <c r="AM27" s="207">
        <v>1004.8878184</v>
      </c>
      <c r="AN27" s="207">
        <v>896.45057241999996</v>
      </c>
      <c r="AO27" s="207">
        <v>797.01094902</v>
      </c>
      <c r="AP27" s="207">
        <v>696.83443197999998</v>
      </c>
      <c r="AQ27" s="207">
        <v>787.22801761999995</v>
      </c>
      <c r="AR27" s="207">
        <v>974.89381305999996</v>
      </c>
      <c r="AS27" s="207">
        <v>1174.9092602999999</v>
      </c>
      <c r="AT27" s="207">
        <v>1146.2646291000001</v>
      </c>
      <c r="AU27" s="207">
        <v>924.33640648999994</v>
      </c>
      <c r="AV27" s="207">
        <v>713.71568005999995</v>
      </c>
      <c r="AW27" s="207">
        <v>737.74565368000003</v>
      </c>
      <c r="AX27" s="207">
        <v>939.78751591000002</v>
      </c>
      <c r="AY27" s="207">
        <v>940.04235504999997</v>
      </c>
      <c r="AZ27" s="207">
        <v>801.13551967000001</v>
      </c>
      <c r="BA27" s="207">
        <v>788.64943161999997</v>
      </c>
      <c r="BB27" s="207">
        <v>687.22010920000002</v>
      </c>
      <c r="BC27" s="207">
        <v>715.24076577999995</v>
      </c>
      <c r="BD27" s="207">
        <v>865.36232990999997</v>
      </c>
      <c r="BE27" s="207">
        <v>1139.5795983</v>
      </c>
      <c r="BF27" s="207">
        <v>1153.4996348</v>
      </c>
      <c r="BG27" s="207">
        <v>957.40029446999995</v>
      </c>
      <c r="BH27" s="207">
        <v>736.22870169999999</v>
      </c>
      <c r="BI27" s="246">
        <v>739.73760000000004</v>
      </c>
      <c r="BJ27" s="246">
        <v>927.8673</v>
      </c>
      <c r="BK27" s="246">
        <v>987.13300000000004</v>
      </c>
      <c r="BL27" s="246">
        <v>884.08630000000005</v>
      </c>
      <c r="BM27" s="246">
        <v>796.07539999999995</v>
      </c>
      <c r="BN27" s="246">
        <v>688.51469999999995</v>
      </c>
      <c r="BO27" s="246">
        <v>737.53200000000004</v>
      </c>
      <c r="BP27" s="246">
        <v>935.25710000000004</v>
      </c>
      <c r="BQ27" s="246">
        <v>1190.299</v>
      </c>
      <c r="BR27" s="246">
        <v>1177.0899999999999</v>
      </c>
      <c r="BS27" s="246">
        <v>964.57209999999998</v>
      </c>
      <c r="BT27" s="246">
        <v>742.76070000000004</v>
      </c>
      <c r="BU27" s="246">
        <v>742.34439999999995</v>
      </c>
      <c r="BV27" s="246">
        <v>929.32579999999996</v>
      </c>
    </row>
    <row r="28" spans="1:74" ht="11.15" customHeight="1" x14ac:dyDescent="0.25">
      <c r="A28" s="82"/>
      <c r="B28" s="83"/>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275"/>
      <c r="BJ28" s="275"/>
      <c r="BK28" s="275"/>
      <c r="BL28" s="275"/>
      <c r="BM28" s="275"/>
      <c r="BN28" s="275"/>
      <c r="BO28" s="275"/>
      <c r="BP28" s="275"/>
      <c r="BQ28" s="275"/>
      <c r="BR28" s="275"/>
      <c r="BS28" s="275"/>
      <c r="BT28" s="275"/>
      <c r="BU28" s="275"/>
      <c r="BV28" s="275"/>
    </row>
    <row r="29" spans="1:74" ht="11.15" customHeight="1" x14ac:dyDescent="0.25">
      <c r="A29" s="82"/>
      <c r="B29" s="84" t="s">
        <v>85</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275"/>
      <c r="BJ29" s="275"/>
      <c r="BK29" s="275"/>
      <c r="BL29" s="275"/>
      <c r="BM29" s="275"/>
      <c r="BN29" s="275"/>
      <c r="BO29" s="275"/>
      <c r="BP29" s="275"/>
      <c r="BQ29" s="275"/>
      <c r="BR29" s="275"/>
      <c r="BS29" s="275"/>
      <c r="BT29" s="275"/>
      <c r="BU29" s="275"/>
      <c r="BV29" s="275"/>
    </row>
    <row r="30" spans="1:74" ht="11.15" customHeight="1" x14ac:dyDescent="0.25">
      <c r="A30" s="82" t="s">
        <v>58</v>
      </c>
      <c r="B30" s="101" t="s">
        <v>76</v>
      </c>
      <c r="C30" s="54">
        <v>99.144744000000003</v>
      </c>
      <c r="D30" s="54">
        <v>98.637321</v>
      </c>
      <c r="E30" s="54">
        <v>96.932056000000003</v>
      </c>
      <c r="F30" s="54">
        <v>108.07230199999999</v>
      </c>
      <c r="G30" s="54">
        <v>115.700254</v>
      </c>
      <c r="H30" s="54">
        <v>116.87494100000001</v>
      </c>
      <c r="I30" s="54">
        <v>110.661384</v>
      </c>
      <c r="J30" s="54">
        <v>110.268097</v>
      </c>
      <c r="K30" s="54">
        <v>110.614957</v>
      </c>
      <c r="L30" s="54">
        <v>118.56643200000001</v>
      </c>
      <c r="M30" s="54">
        <v>122.357287</v>
      </c>
      <c r="N30" s="54">
        <v>128.10210000000001</v>
      </c>
      <c r="O30" s="54">
        <v>134.134027</v>
      </c>
      <c r="P30" s="54">
        <v>139.111548</v>
      </c>
      <c r="Q30" s="54">
        <v>145.03350699999999</v>
      </c>
      <c r="R30" s="54">
        <v>151.53379699999999</v>
      </c>
      <c r="S30" s="54">
        <v>153.715913</v>
      </c>
      <c r="T30" s="54">
        <v>149.93521999999999</v>
      </c>
      <c r="U30" s="54">
        <v>137.14856399999999</v>
      </c>
      <c r="V30" s="54">
        <v>128.329733</v>
      </c>
      <c r="W30" s="54">
        <v>127.90161999999999</v>
      </c>
      <c r="X30" s="54">
        <v>132.05787000000001</v>
      </c>
      <c r="Y30" s="54">
        <v>134.522154</v>
      </c>
      <c r="Z30" s="54">
        <v>131.43067300000001</v>
      </c>
      <c r="AA30" s="54">
        <v>123.70493999999999</v>
      </c>
      <c r="AB30" s="54">
        <v>107.697982</v>
      </c>
      <c r="AC30" s="54">
        <v>109.613539</v>
      </c>
      <c r="AD30" s="54">
        <v>115.50493</v>
      </c>
      <c r="AE30" s="54">
        <v>117.93173899999999</v>
      </c>
      <c r="AF30" s="54">
        <v>108.678173</v>
      </c>
      <c r="AG30" s="54">
        <v>94.974288000000001</v>
      </c>
      <c r="AH30" s="54">
        <v>81.761792</v>
      </c>
      <c r="AI30" s="54">
        <v>77.475972999999996</v>
      </c>
      <c r="AJ30" s="54">
        <v>81.879538999999994</v>
      </c>
      <c r="AK30" s="54">
        <v>89.191877000000005</v>
      </c>
      <c r="AL30" s="54">
        <v>91.884252000000004</v>
      </c>
      <c r="AM30" s="54">
        <v>84.541109000000006</v>
      </c>
      <c r="AN30" s="54">
        <v>81.034187000000003</v>
      </c>
      <c r="AO30" s="54">
        <v>86.143270000000001</v>
      </c>
      <c r="AP30" s="54">
        <v>90.746359999999996</v>
      </c>
      <c r="AQ30" s="54">
        <v>92.692076</v>
      </c>
      <c r="AR30" s="54">
        <v>86.868606</v>
      </c>
      <c r="AS30" s="54">
        <v>79.171988999999996</v>
      </c>
      <c r="AT30" s="54">
        <v>75.569913999999997</v>
      </c>
      <c r="AU30" s="54">
        <v>79.354139000000004</v>
      </c>
      <c r="AV30" s="54">
        <v>87.342115000000007</v>
      </c>
      <c r="AW30" s="54">
        <v>93.202696000000003</v>
      </c>
      <c r="AX30" s="54">
        <v>88.860583000000005</v>
      </c>
      <c r="AY30" s="54">
        <v>92.505036000000004</v>
      </c>
      <c r="AZ30" s="54">
        <v>99.600193000000004</v>
      </c>
      <c r="BA30" s="54">
        <v>109.007411</v>
      </c>
      <c r="BB30" s="54">
        <v>118.03819900000001</v>
      </c>
      <c r="BC30" s="54">
        <v>126.49559600000001</v>
      </c>
      <c r="BD30" s="54">
        <v>127.663465</v>
      </c>
      <c r="BE30" s="54">
        <v>120.794899</v>
      </c>
      <c r="BF30" s="54">
        <v>117.747893</v>
      </c>
      <c r="BG30" s="54">
        <v>121.58150000000001</v>
      </c>
      <c r="BH30" s="54">
        <v>133.18199999999999</v>
      </c>
      <c r="BI30" s="238">
        <v>143.60220000000001</v>
      </c>
      <c r="BJ30" s="238">
        <v>144.17160000000001</v>
      </c>
      <c r="BK30" s="238">
        <v>142.39250000000001</v>
      </c>
      <c r="BL30" s="238">
        <v>143.6113</v>
      </c>
      <c r="BM30" s="238">
        <v>152.32249999999999</v>
      </c>
      <c r="BN30" s="238">
        <v>162.0309</v>
      </c>
      <c r="BO30" s="238">
        <v>167.31809999999999</v>
      </c>
      <c r="BP30" s="238">
        <v>161.9957</v>
      </c>
      <c r="BQ30" s="238">
        <v>151.0874</v>
      </c>
      <c r="BR30" s="238">
        <v>144.4513</v>
      </c>
      <c r="BS30" s="238">
        <v>142.99600000000001</v>
      </c>
      <c r="BT30" s="238">
        <v>149.1215</v>
      </c>
      <c r="BU30" s="238">
        <v>153.65309999999999</v>
      </c>
      <c r="BV30" s="238">
        <v>147.79669999999999</v>
      </c>
    </row>
    <row r="31" spans="1:74" ht="11.15" customHeight="1" x14ac:dyDescent="0.25">
      <c r="A31" s="82" t="s">
        <v>72</v>
      </c>
      <c r="B31" s="101" t="s">
        <v>74</v>
      </c>
      <c r="C31" s="54">
        <v>8.6717060000000004</v>
      </c>
      <c r="D31" s="54">
        <v>9.0112109999999994</v>
      </c>
      <c r="E31" s="54">
        <v>9.0344549999999995</v>
      </c>
      <c r="F31" s="54">
        <v>9.0071239999999992</v>
      </c>
      <c r="G31" s="54">
        <v>8.9944790000000001</v>
      </c>
      <c r="H31" s="54">
        <v>8.8536459999999995</v>
      </c>
      <c r="I31" s="54">
        <v>8.5698249999999998</v>
      </c>
      <c r="J31" s="54">
        <v>8.0897170000000003</v>
      </c>
      <c r="K31" s="54">
        <v>8.2810629999999996</v>
      </c>
      <c r="L31" s="54">
        <v>8.1558069999999994</v>
      </c>
      <c r="M31" s="54">
        <v>8.5627510000000004</v>
      </c>
      <c r="N31" s="54">
        <v>8.5492570000000008</v>
      </c>
      <c r="O31" s="54">
        <v>8.0733429999999995</v>
      </c>
      <c r="P31" s="54">
        <v>8.1198580000000007</v>
      </c>
      <c r="Q31" s="54">
        <v>8.2799449999999997</v>
      </c>
      <c r="R31" s="54">
        <v>8.4727750000000004</v>
      </c>
      <c r="S31" s="54">
        <v>8.4206830000000004</v>
      </c>
      <c r="T31" s="54">
        <v>8.5404900000000001</v>
      </c>
      <c r="U31" s="54">
        <v>8.5779879999999995</v>
      </c>
      <c r="V31" s="54">
        <v>7.7747099999999998</v>
      </c>
      <c r="W31" s="54">
        <v>8.2185079999999999</v>
      </c>
      <c r="X31" s="54">
        <v>8.2642670000000003</v>
      </c>
      <c r="Y31" s="54">
        <v>8.1484740000000002</v>
      </c>
      <c r="Z31" s="54">
        <v>8.2693150000000006</v>
      </c>
      <c r="AA31" s="54">
        <v>8.0139870000000002</v>
      </c>
      <c r="AB31" s="54">
        <v>7.8190679999999997</v>
      </c>
      <c r="AC31" s="54">
        <v>7.8152920000000003</v>
      </c>
      <c r="AD31" s="54">
        <v>7.628304</v>
      </c>
      <c r="AE31" s="54">
        <v>7.4646879999999998</v>
      </c>
      <c r="AF31" s="54">
        <v>7.2810249999999996</v>
      </c>
      <c r="AG31" s="54">
        <v>6.8498919999999996</v>
      </c>
      <c r="AH31" s="54">
        <v>6.4293389999999997</v>
      </c>
      <c r="AI31" s="54">
        <v>6.8187860000000002</v>
      </c>
      <c r="AJ31" s="54">
        <v>6.8283170000000002</v>
      </c>
      <c r="AK31" s="54">
        <v>6.9512080000000003</v>
      </c>
      <c r="AL31" s="54">
        <v>7.0380089999999997</v>
      </c>
      <c r="AM31" s="54">
        <v>6.1079480000000004</v>
      </c>
      <c r="AN31" s="54">
        <v>6.1064449999999999</v>
      </c>
      <c r="AO31" s="54">
        <v>5.7715449999999997</v>
      </c>
      <c r="AP31" s="54">
        <v>5.9196619999999998</v>
      </c>
      <c r="AQ31" s="54">
        <v>5.8159359999999998</v>
      </c>
      <c r="AR31" s="54">
        <v>6.1194959999999998</v>
      </c>
      <c r="AS31" s="54">
        <v>6.0701780000000003</v>
      </c>
      <c r="AT31" s="54">
        <v>5.8338599999999996</v>
      </c>
      <c r="AU31" s="54">
        <v>5.7754669999999999</v>
      </c>
      <c r="AV31" s="54">
        <v>6.0141840000000002</v>
      </c>
      <c r="AW31" s="54">
        <v>6.1916849999999997</v>
      </c>
      <c r="AX31" s="54">
        <v>5.7772490000000003</v>
      </c>
      <c r="AY31" s="54">
        <v>6.1269309999999999</v>
      </c>
      <c r="AZ31" s="54">
        <v>6.2369199999999996</v>
      </c>
      <c r="BA31" s="54">
        <v>6.1387729999999996</v>
      </c>
      <c r="BB31" s="54">
        <v>6.2406490000000003</v>
      </c>
      <c r="BC31" s="54">
        <v>6.1943479999999997</v>
      </c>
      <c r="BD31" s="54">
        <v>6.2505420000000003</v>
      </c>
      <c r="BE31" s="54">
        <v>6.4443299999999999</v>
      </c>
      <c r="BF31" s="54">
        <v>6.3872970000000002</v>
      </c>
      <c r="BG31" s="54">
        <v>5.8626449999999997</v>
      </c>
      <c r="BH31" s="54">
        <v>6.1413130000000002</v>
      </c>
      <c r="BI31" s="238">
        <v>6.3285600000000004</v>
      </c>
      <c r="BJ31" s="238">
        <v>5.6932859999999996</v>
      </c>
      <c r="BK31" s="238">
        <v>4.427359</v>
      </c>
      <c r="BL31" s="238">
        <v>4.5829719999999998</v>
      </c>
      <c r="BM31" s="238">
        <v>3.8887260000000001</v>
      </c>
      <c r="BN31" s="238">
        <v>3.704469</v>
      </c>
      <c r="BO31" s="238">
        <v>4.2029360000000002</v>
      </c>
      <c r="BP31" s="238">
        <v>3.743341</v>
      </c>
      <c r="BQ31" s="238">
        <v>2.6715840000000002</v>
      </c>
      <c r="BR31" s="238">
        <v>1.9682729999999999</v>
      </c>
      <c r="BS31" s="238">
        <v>1.832749</v>
      </c>
      <c r="BT31" s="238">
        <v>2.4004050000000001</v>
      </c>
      <c r="BU31" s="238">
        <v>2.9143180000000002</v>
      </c>
      <c r="BV31" s="238">
        <v>2.5859800000000002</v>
      </c>
    </row>
    <row r="32" spans="1:74" ht="11.15" customHeight="1" x14ac:dyDescent="0.25">
      <c r="A32" s="82" t="s">
        <v>73</v>
      </c>
      <c r="B32" s="101" t="s">
        <v>75</v>
      </c>
      <c r="C32" s="54">
        <v>16.429957000000002</v>
      </c>
      <c r="D32" s="54">
        <v>16.46237</v>
      </c>
      <c r="E32" s="54">
        <v>16.488607999999999</v>
      </c>
      <c r="F32" s="54">
        <v>16.634796999999999</v>
      </c>
      <c r="G32" s="54">
        <v>16.715724999999999</v>
      </c>
      <c r="H32" s="54">
        <v>16.631892000000001</v>
      </c>
      <c r="I32" s="54">
        <v>16.554431000000001</v>
      </c>
      <c r="J32" s="54">
        <v>16.412741</v>
      </c>
      <c r="K32" s="54">
        <v>16.459759999999999</v>
      </c>
      <c r="L32" s="54">
        <v>16.557123000000001</v>
      </c>
      <c r="M32" s="54">
        <v>16.434498999999999</v>
      </c>
      <c r="N32" s="54">
        <v>16.732620000000001</v>
      </c>
      <c r="O32" s="54">
        <v>16.443411999999999</v>
      </c>
      <c r="P32" s="54">
        <v>16.346366</v>
      </c>
      <c r="Q32" s="54">
        <v>16.682606</v>
      </c>
      <c r="R32" s="54">
        <v>16.600508000000001</v>
      </c>
      <c r="S32" s="54">
        <v>16.859715999999999</v>
      </c>
      <c r="T32" s="54">
        <v>16.881762999999999</v>
      </c>
      <c r="U32" s="54">
        <v>17.611426000000002</v>
      </c>
      <c r="V32" s="54">
        <v>17.384457000000001</v>
      </c>
      <c r="W32" s="54">
        <v>17.475016</v>
      </c>
      <c r="X32" s="54">
        <v>17.508565000000001</v>
      </c>
      <c r="Y32" s="54">
        <v>17.383989</v>
      </c>
      <c r="Z32" s="54">
        <v>17.116184000000001</v>
      </c>
      <c r="AA32" s="54">
        <v>17.225940000000001</v>
      </c>
      <c r="AB32" s="54">
        <v>16.792300000000001</v>
      </c>
      <c r="AC32" s="54">
        <v>16.734099000000001</v>
      </c>
      <c r="AD32" s="54">
        <v>16.538263000000001</v>
      </c>
      <c r="AE32" s="54">
        <v>16.648731000000002</v>
      </c>
      <c r="AF32" s="54">
        <v>16.584071000000002</v>
      </c>
      <c r="AG32" s="54">
        <v>16.486293</v>
      </c>
      <c r="AH32" s="54">
        <v>16.506284999999998</v>
      </c>
      <c r="AI32" s="54">
        <v>16.620201000000002</v>
      </c>
      <c r="AJ32" s="54">
        <v>16.879719000000001</v>
      </c>
      <c r="AK32" s="54">
        <v>17.230983999999999</v>
      </c>
      <c r="AL32" s="54">
        <v>18.220188</v>
      </c>
      <c r="AM32" s="54">
        <v>17.369537000000001</v>
      </c>
      <c r="AN32" s="54">
        <v>17.448029999999999</v>
      </c>
      <c r="AO32" s="54">
        <v>17.331572000000001</v>
      </c>
      <c r="AP32" s="54">
        <v>17.184718</v>
      </c>
      <c r="AQ32" s="54">
        <v>17.529952000000002</v>
      </c>
      <c r="AR32" s="54">
        <v>17.297056000000001</v>
      </c>
      <c r="AS32" s="54">
        <v>19.049918999999999</v>
      </c>
      <c r="AT32" s="54">
        <v>16.459589000000001</v>
      </c>
      <c r="AU32" s="54">
        <v>16.218233000000001</v>
      </c>
      <c r="AV32" s="54">
        <v>16.263347</v>
      </c>
      <c r="AW32" s="54">
        <v>16.969798999999998</v>
      </c>
      <c r="AX32" s="54">
        <v>16.520990000000001</v>
      </c>
      <c r="AY32" s="54">
        <v>17.382833000000002</v>
      </c>
      <c r="AZ32" s="54">
        <v>17.524815</v>
      </c>
      <c r="BA32" s="54">
        <v>16.962492999999998</v>
      </c>
      <c r="BB32" s="54">
        <v>16.801083999999999</v>
      </c>
      <c r="BC32" s="54">
        <v>16.690859</v>
      </c>
      <c r="BD32" s="54">
        <v>16.882012</v>
      </c>
      <c r="BE32" s="54">
        <v>16.711898000000001</v>
      </c>
      <c r="BF32" s="54">
        <v>16.142679999999999</v>
      </c>
      <c r="BG32" s="54">
        <v>16.127870000000001</v>
      </c>
      <c r="BH32" s="54">
        <v>16.181059999999999</v>
      </c>
      <c r="BI32" s="238">
        <v>16.333780000000001</v>
      </c>
      <c r="BJ32" s="238">
        <v>16.354330000000001</v>
      </c>
      <c r="BK32" s="238">
        <v>16.392900000000001</v>
      </c>
      <c r="BL32" s="238">
        <v>16.312760000000001</v>
      </c>
      <c r="BM32" s="238">
        <v>16.187950000000001</v>
      </c>
      <c r="BN32" s="238">
        <v>16.03144</v>
      </c>
      <c r="BO32" s="238">
        <v>15.93933</v>
      </c>
      <c r="BP32" s="238">
        <v>15.99888</v>
      </c>
      <c r="BQ32" s="238">
        <v>15.93159</v>
      </c>
      <c r="BR32" s="238">
        <v>15.92381</v>
      </c>
      <c r="BS32" s="238">
        <v>15.91309</v>
      </c>
      <c r="BT32" s="238">
        <v>15.95917</v>
      </c>
      <c r="BU32" s="238">
        <v>16.10369</v>
      </c>
      <c r="BV32" s="238">
        <v>16.12</v>
      </c>
    </row>
    <row r="33" spans="1:74" ht="11.15" customHeight="1" x14ac:dyDescent="0.25">
      <c r="A33" s="82"/>
      <c r="B33" s="83"/>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275"/>
      <c r="BJ33" s="275"/>
      <c r="BK33" s="275"/>
      <c r="BL33" s="275"/>
      <c r="BM33" s="275"/>
      <c r="BN33" s="275"/>
      <c r="BO33" s="275"/>
      <c r="BP33" s="275"/>
      <c r="BQ33" s="275"/>
      <c r="BR33" s="275"/>
      <c r="BS33" s="275"/>
      <c r="BT33" s="275"/>
      <c r="BU33" s="275"/>
      <c r="BV33" s="275"/>
    </row>
    <row r="34" spans="1:74" ht="11.15" customHeight="1" x14ac:dyDescent="0.25">
      <c r="A34" s="82"/>
      <c r="B34" s="43" t="s">
        <v>124</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275"/>
      <c r="BJ34" s="275"/>
      <c r="BK34" s="275"/>
      <c r="BL34" s="275"/>
      <c r="BM34" s="275"/>
      <c r="BN34" s="275"/>
      <c r="BO34" s="275"/>
      <c r="BP34" s="275"/>
      <c r="BQ34" s="275"/>
      <c r="BR34" s="275"/>
      <c r="BS34" s="275"/>
      <c r="BT34" s="275"/>
      <c r="BU34" s="275"/>
      <c r="BV34" s="275"/>
    </row>
    <row r="35" spans="1:74" ht="11.15" customHeight="1" x14ac:dyDescent="0.25">
      <c r="A35" s="82"/>
      <c r="B35" s="43" t="s">
        <v>32</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275"/>
      <c r="BJ35" s="275"/>
      <c r="BK35" s="275"/>
      <c r="BL35" s="275"/>
      <c r="BM35" s="275"/>
      <c r="BN35" s="275"/>
      <c r="BO35" s="275"/>
      <c r="BP35" s="275"/>
      <c r="BQ35" s="275"/>
      <c r="BR35" s="275"/>
      <c r="BS35" s="275"/>
      <c r="BT35" s="275"/>
      <c r="BU35" s="275"/>
      <c r="BV35" s="275"/>
    </row>
    <row r="36" spans="1:74" ht="11.15" customHeight="1" x14ac:dyDescent="0.25">
      <c r="A36" s="40" t="s">
        <v>504</v>
      </c>
      <c r="B36" s="101" t="s">
        <v>373</v>
      </c>
      <c r="C36" s="168">
        <v>2.1</v>
      </c>
      <c r="D36" s="168">
        <v>2.0699999999999998</v>
      </c>
      <c r="E36" s="168">
        <v>2.08</v>
      </c>
      <c r="F36" s="168">
        <v>2.0699999999999998</v>
      </c>
      <c r="G36" s="168">
        <v>2.0499999999999998</v>
      </c>
      <c r="H36" s="168">
        <v>2.0299999999999998</v>
      </c>
      <c r="I36" s="168">
        <v>2.02</v>
      </c>
      <c r="J36" s="168">
        <v>2</v>
      </c>
      <c r="K36" s="168">
        <v>1.96</v>
      </c>
      <c r="L36" s="168">
        <v>1.96</v>
      </c>
      <c r="M36" s="168">
        <v>1.96</v>
      </c>
      <c r="N36" s="168">
        <v>1.91</v>
      </c>
      <c r="O36" s="168">
        <v>1.94</v>
      </c>
      <c r="P36" s="168">
        <v>1.9</v>
      </c>
      <c r="Q36" s="168">
        <v>1.93</v>
      </c>
      <c r="R36" s="168">
        <v>1.92</v>
      </c>
      <c r="S36" s="168">
        <v>1.89</v>
      </c>
      <c r="T36" s="168">
        <v>1.9</v>
      </c>
      <c r="U36" s="168">
        <v>1.91</v>
      </c>
      <c r="V36" s="168">
        <v>1.94</v>
      </c>
      <c r="W36" s="168">
        <v>1.94</v>
      </c>
      <c r="X36" s="168">
        <v>1.91</v>
      </c>
      <c r="Y36" s="168">
        <v>1.91</v>
      </c>
      <c r="Z36" s="168">
        <v>1.92</v>
      </c>
      <c r="AA36" s="168">
        <v>1.9</v>
      </c>
      <c r="AB36" s="168">
        <v>1.93</v>
      </c>
      <c r="AC36" s="168">
        <v>1.89</v>
      </c>
      <c r="AD36" s="168">
        <v>1.9</v>
      </c>
      <c r="AE36" s="168">
        <v>1.89</v>
      </c>
      <c r="AF36" s="168">
        <v>1.95</v>
      </c>
      <c r="AG36" s="168">
        <v>2.0099999999999998</v>
      </c>
      <c r="AH36" s="168">
        <v>2.06</v>
      </c>
      <c r="AI36" s="168">
        <v>2.0099999999999998</v>
      </c>
      <c r="AJ36" s="168">
        <v>2.0299999999999998</v>
      </c>
      <c r="AK36" s="168">
        <v>2.04</v>
      </c>
      <c r="AL36" s="168">
        <v>2.0699999999999998</v>
      </c>
      <c r="AM36" s="168">
        <v>2.1999997519000001</v>
      </c>
      <c r="AN36" s="168">
        <v>2.1699923609999998</v>
      </c>
      <c r="AO36" s="168">
        <v>2.1519612245999999</v>
      </c>
      <c r="AP36" s="168">
        <v>2.1814958866</v>
      </c>
      <c r="AQ36" s="168">
        <v>2.2321288404000001</v>
      </c>
      <c r="AR36" s="168">
        <v>2.3155552371999999</v>
      </c>
      <c r="AS36" s="168">
        <v>2.4693298204</v>
      </c>
      <c r="AT36" s="168">
        <v>2.5065243406</v>
      </c>
      <c r="AU36" s="168">
        <v>2.5078223408000002</v>
      </c>
      <c r="AV36" s="168">
        <v>2.4609091750999998</v>
      </c>
      <c r="AW36" s="168">
        <v>2.4777312747</v>
      </c>
      <c r="AX36" s="168">
        <v>2.6450427794000002</v>
      </c>
      <c r="AY36" s="168">
        <v>2.5916057591000001</v>
      </c>
      <c r="AZ36" s="168">
        <v>2.5963211996000002</v>
      </c>
      <c r="BA36" s="168">
        <v>2.5065972968999999</v>
      </c>
      <c r="BB36" s="168">
        <v>2.479427931</v>
      </c>
      <c r="BC36" s="168">
        <v>2.5144670692000002</v>
      </c>
      <c r="BD36" s="168">
        <v>2.4715368958999999</v>
      </c>
      <c r="BE36" s="168">
        <v>2.4852546408</v>
      </c>
      <c r="BF36" s="168">
        <v>2.5011867341</v>
      </c>
      <c r="BG36" s="168">
        <v>2.4779420000000001</v>
      </c>
      <c r="BH36" s="168">
        <v>2.4477720000000001</v>
      </c>
      <c r="BI36" s="258">
        <v>2.4394360000000002</v>
      </c>
      <c r="BJ36" s="258">
        <v>2.4321350000000002</v>
      </c>
      <c r="BK36" s="258">
        <v>2.4438879999999998</v>
      </c>
      <c r="BL36" s="258">
        <v>2.4310420000000001</v>
      </c>
      <c r="BM36" s="258">
        <v>2.4305080000000001</v>
      </c>
      <c r="BN36" s="258">
        <v>2.4309150000000002</v>
      </c>
      <c r="BO36" s="258">
        <v>2.4261970000000002</v>
      </c>
      <c r="BP36" s="258">
        <v>2.4114179999999998</v>
      </c>
      <c r="BQ36" s="258">
        <v>2.416474</v>
      </c>
      <c r="BR36" s="258">
        <v>2.422857</v>
      </c>
      <c r="BS36" s="258">
        <v>2.4041969999999999</v>
      </c>
      <c r="BT36" s="258">
        <v>2.3794900000000001</v>
      </c>
      <c r="BU36" s="258">
        <v>2.3768099999999999</v>
      </c>
      <c r="BV36" s="258">
        <v>2.37629</v>
      </c>
    </row>
    <row r="37" spans="1:74" ht="11.15" customHeight="1" x14ac:dyDescent="0.25">
      <c r="A37" s="82" t="s">
        <v>506</v>
      </c>
      <c r="B37" s="101" t="s">
        <v>436</v>
      </c>
      <c r="C37" s="168">
        <v>4</v>
      </c>
      <c r="D37" s="168">
        <v>3.63</v>
      </c>
      <c r="E37" s="168">
        <v>3.46</v>
      </c>
      <c r="F37" s="168">
        <v>2.89</v>
      </c>
      <c r="G37" s="168">
        <v>2.77</v>
      </c>
      <c r="H37" s="168">
        <v>2.58</v>
      </c>
      <c r="I37" s="168">
        <v>2.54</v>
      </c>
      <c r="J37" s="168">
        <v>2.42</v>
      </c>
      <c r="K37" s="168">
        <v>2.59</v>
      </c>
      <c r="L37" s="168">
        <v>2.4900000000000002</v>
      </c>
      <c r="M37" s="168">
        <v>2.96</v>
      </c>
      <c r="N37" s="168">
        <v>2.91</v>
      </c>
      <c r="O37" s="168">
        <v>2.62</v>
      </c>
      <c r="P37" s="168">
        <v>2.4</v>
      </c>
      <c r="Q37" s="168">
        <v>2.14</v>
      </c>
      <c r="R37" s="168">
        <v>2.1</v>
      </c>
      <c r="S37" s="168">
        <v>2.17</v>
      </c>
      <c r="T37" s="168">
        <v>2.0299999999999998</v>
      </c>
      <c r="U37" s="168">
        <v>2.06</v>
      </c>
      <c r="V37" s="168">
        <v>2.41</v>
      </c>
      <c r="W37" s="168">
        <v>2.42</v>
      </c>
      <c r="X37" s="168">
        <v>2.5</v>
      </c>
      <c r="Y37" s="168">
        <v>2.99</v>
      </c>
      <c r="Z37" s="168">
        <v>3.17</v>
      </c>
      <c r="AA37" s="168">
        <v>3.2</v>
      </c>
      <c r="AB37" s="168">
        <v>17.12</v>
      </c>
      <c r="AC37" s="168">
        <v>3.29</v>
      </c>
      <c r="AD37" s="168">
        <v>3.06</v>
      </c>
      <c r="AE37" s="168">
        <v>3.26</v>
      </c>
      <c r="AF37" s="168">
        <v>3.53</v>
      </c>
      <c r="AG37" s="168">
        <v>4.08</v>
      </c>
      <c r="AH37" s="168">
        <v>4.42</v>
      </c>
      <c r="AI37" s="168">
        <v>5.04</v>
      </c>
      <c r="AJ37" s="168">
        <v>5.69</v>
      </c>
      <c r="AK37" s="168">
        <v>5.77</v>
      </c>
      <c r="AL37" s="168">
        <v>5.64</v>
      </c>
      <c r="AM37" s="168">
        <v>6.5615685713999996</v>
      </c>
      <c r="AN37" s="168">
        <v>5.9972804998000004</v>
      </c>
      <c r="AO37" s="168">
        <v>5.0999950249000001</v>
      </c>
      <c r="AP37" s="168">
        <v>6.2112152114999999</v>
      </c>
      <c r="AQ37" s="168">
        <v>7.5658022288</v>
      </c>
      <c r="AR37" s="168">
        <v>8.0109598412</v>
      </c>
      <c r="AS37" s="168">
        <v>7.5251204563999998</v>
      </c>
      <c r="AT37" s="168">
        <v>9.0036781665000003</v>
      </c>
      <c r="AU37" s="168">
        <v>8.1459769891999994</v>
      </c>
      <c r="AV37" s="168">
        <v>5.8016812475000004</v>
      </c>
      <c r="AW37" s="168">
        <v>5.7086230943</v>
      </c>
      <c r="AX37" s="168">
        <v>8.9206060783000005</v>
      </c>
      <c r="AY37" s="168">
        <v>7.0807956898000004</v>
      </c>
      <c r="AZ37" s="168">
        <v>4.3899881104</v>
      </c>
      <c r="BA37" s="168">
        <v>3.3494367199999999</v>
      </c>
      <c r="BB37" s="168">
        <v>2.6927359282999999</v>
      </c>
      <c r="BC37" s="168">
        <v>2.5362019171000001</v>
      </c>
      <c r="BD37" s="168">
        <v>2.5765404902000002</v>
      </c>
      <c r="BE37" s="168">
        <v>2.9645724781</v>
      </c>
      <c r="BF37" s="168">
        <v>2.9167998557999999</v>
      </c>
      <c r="BG37" s="168">
        <v>2.7739579999999999</v>
      </c>
      <c r="BH37" s="168">
        <v>3.1374949999999999</v>
      </c>
      <c r="BI37" s="258">
        <v>3.4358740000000001</v>
      </c>
      <c r="BJ37" s="258">
        <v>4.0111910000000002</v>
      </c>
      <c r="BK37" s="258">
        <v>4.2581300000000004</v>
      </c>
      <c r="BL37" s="258">
        <v>3.9738549999999999</v>
      </c>
      <c r="BM37" s="258">
        <v>3.5746530000000001</v>
      </c>
      <c r="BN37" s="258">
        <v>3.1968830000000001</v>
      </c>
      <c r="BO37" s="258">
        <v>3.0304129999999998</v>
      </c>
      <c r="BP37" s="258">
        <v>3.0085890000000002</v>
      </c>
      <c r="BQ37" s="258">
        <v>3.235703</v>
      </c>
      <c r="BR37" s="258">
        <v>3.3296619999999999</v>
      </c>
      <c r="BS37" s="258">
        <v>3.3200080000000001</v>
      </c>
      <c r="BT37" s="258">
        <v>3.4440469999999999</v>
      </c>
      <c r="BU37" s="258">
        <v>3.647859</v>
      </c>
      <c r="BV37" s="258">
        <v>4.0241720000000001</v>
      </c>
    </row>
    <row r="38" spans="1:74" ht="11.15" customHeight="1" x14ac:dyDescent="0.25">
      <c r="A38" s="40" t="s">
        <v>505</v>
      </c>
      <c r="B38" s="101" t="s">
        <v>382</v>
      </c>
      <c r="C38" s="168">
        <v>11.3</v>
      </c>
      <c r="D38" s="168">
        <v>12.28</v>
      </c>
      <c r="E38" s="168">
        <v>13.68</v>
      </c>
      <c r="F38" s="168">
        <v>13.89</v>
      </c>
      <c r="G38" s="168">
        <v>13.47</v>
      </c>
      <c r="H38" s="168">
        <v>12.92</v>
      </c>
      <c r="I38" s="168">
        <v>12.93</v>
      </c>
      <c r="J38" s="168">
        <v>13.72</v>
      </c>
      <c r="K38" s="168">
        <v>11.53</v>
      </c>
      <c r="L38" s="168">
        <v>12.65</v>
      </c>
      <c r="M38" s="168">
        <v>12.05</v>
      </c>
      <c r="N38" s="168">
        <v>12.85</v>
      </c>
      <c r="O38" s="168">
        <v>13.16</v>
      </c>
      <c r="P38" s="168">
        <v>12.68</v>
      </c>
      <c r="Q38" s="168">
        <v>10.29</v>
      </c>
      <c r="R38" s="168">
        <v>8.1999999999999993</v>
      </c>
      <c r="S38" s="168">
        <v>5.7</v>
      </c>
      <c r="T38" s="168">
        <v>6.26</v>
      </c>
      <c r="U38" s="168">
        <v>7.38</v>
      </c>
      <c r="V38" s="168">
        <v>9.67</v>
      </c>
      <c r="W38" s="168">
        <v>9.56</v>
      </c>
      <c r="X38" s="168">
        <v>8.68</v>
      </c>
      <c r="Y38" s="168">
        <v>8.86</v>
      </c>
      <c r="Z38" s="168">
        <v>9.2100000000000009</v>
      </c>
      <c r="AA38" s="168">
        <v>10.33</v>
      </c>
      <c r="AB38" s="168">
        <v>11.38</v>
      </c>
      <c r="AC38" s="168">
        <v>12.41</v>
      </c>
      <c r="AD38" s="168">
        <v>12.81</v>
      </c>
      <c r="AE38" s="168">
        <v>12.82</v>
      </c>
      <c r="AF38" s="168">
        <v>13.56</v>
      </c>
      <c r="AG38" s="168">
        <v>14.34</v>
      </c>
      <c r="AH38" s="168">
        <v>14.47</v>
      </c>
      <c r="AI38" s="168">
        <v>13.8</v>
      </c>
      <c r="AJ38" s="168">
        <v>15.05</v>
      </c>
      <c r="AK38" s="168">
        <v>17.02</v>
      </c>
      <c r="AL38" s="168">
        <v>16.350000000000001</v>
      </c>
      <c r="AM38" s="168">
        <v>15.491580343000001</v>
      </c>
      <c r="AN38" s="168">
        <v>16.491821848000001</v>
      </c>
      <c r="AO38" s="168">
        <v>20.328470776</v>
      </c>
      <c r="AP38" s="168">
        <v>25.060096915999999</v>
      </c>
      <c r="AQ38" s="168">
        <v>26.145144501000001</v>
      </c>
      <c r="AR38" s="168">
        <v>26.295321027</v>
      </c>
      <c r="AS38" s="168">
        <v>30.358702310000002</v>
      </c>
      <c r="AT38" s="168">
        <v>25.722279476000001</v>
      </c>
      <c r="AU38" s="168">
        <v>23.75713519</v>
      </c>
      <c r="AV38" s="168">
        <v>21.760918958000001</v>
      </c>
      <c r="AW38" s="168">
        <v>23.739715495999999</v>
      </c>
      <c r="AX38" s="168">
        <v>19.857639130999999</v>
      </c>
      <c r="AY38" s="168">
        <v>19.408817973000001</v>
      </c>
      <c r="AZ38" s="168">
        <v>18.605335245999999</v>
      </c>
      <c r="BA38" s="168">
        <v>19.919478621</v>
      </c>
      <c r="BB38" s="168">
        <v>18.76731345</v>
      </c>
      <c r="BC38" s="168">
        <v>18.108354729999999</v>
      </c>
      <c r="BD38" s="168">
        <v>16.779387328999999</v>
      </c>
      <c r="BE38" s="168">
        <v>16.704872942000002</v>
      </c>
      <c r="BF38" s="168">
        <v>18.676276218000002</v>
      </c>
      <c r="BG38" s="168">
        <v>17.657540000000001</v>
      </c>
      <c r="BH38" s="168">
        <v>17.519069999999999</v>
      </c>
      <c r="BI38" s="258">
        <v>17.060320000000001</v>
      </c>
      <c r="BJ38" s="258">
        <v>17.269739999999999</v>
      </c>
      <c r="BK38" s="258">
        <v>17.395600000000002</v>
      </c>
      <c r="BL38" s="258">
        <v>17.209160000000001</v>
      </c>
      <c r="BM38" s="258">
        <v>17.72185</v>
      </c>
      <c r="BN38" s="258">
        <v>18.445879999999999</v>
      </c>
      <c r="BO38" s="258">
        <v>17.96444</v>
      </c>
      <c r="BP38" s="258">
        <v>18.179259999999999</v>
      </c>
      <c r="BQ38" s="258">
        <v>17.645910000000001</v>
      </c>
      <c r="BR38" s="258">
        <v>17.197109999999999</v>
      </c>
      <c r="BS38" s="258">
        <v>16.986319999999999</v>
      </c>
      <c r="BT38" s="258">
        <v>16.976510000000001</v>
      </c>
      <c r="BU38" s="258">
        <v>17.04186</v>
      </c>
      <c r="BV38" s="258">
        <v>17.431290000000001</v>
      </c>
    </row>
    <row r="39" spans="1:74" ht="11.15" customHeight="1" x14ac:dyDescent="0.25">
      <c r="A39" s="40" t="s">
        <v>15</v>
      </c>
      <c r="B39" s="101" t="s">
        <v>381</v>
      </c>
      <c r="C39" s="168">
        <v>14.12</v>
      </c>
      <c r="D39" s="168">
        <v>15.19</v>
      </c>
      <c r="E39" s="168">
        <v>15.7</v>
      </c>
      <c r="F39" s="168">
        <v>16.350000000000001</v>
      </c>
      <c r="G39" s="168">
        <v>16.190000000000001</v>
      </c>
      <c r="H39" s="168">
        <v>14.85</v>
      </c>
      <c r="I39" s="168">
        <v>15.1</v>
      </c>
      <c r="J39" s="168">
        <v>14.82</v>
      </c>
      <c r="K39" s="168">
        <v>15.04</v>
      </c>
      <c r="L39" s="168">
        <v>15.37</v>
      </c>
      <c r="M39" s="168">
        <v>15.28</v>
      </c>
      <c r="N39" s="168">
        <v>14.73</v>
      </c>
      <c r="O39" s="168">
        <v>14.62</v>
      </c>
      <c r="P39" s="168">
        <v>13.83</v>
      </c>
      <c r="Q39" s="168">
        <v>10.85</v>
      </c>
      <c r="R39" s="168">
        <v>8.83</v>
      </c>
      <c r="S39" s="168">
        <v>7.42</v>
      </c>
      <c r="T39" s="168">
        <v>9.14</v>
      </c>
      <c r="U39" s="168">
        <v>10.96</v>
      </c>
      <c r="V39" s="168">
        <v>10.7</v>
      </c>
      <c r="W39" s="168">
        <v>9.8699999999999992</v>
      </c>
      <c r="X39" s="168">
        <v>10.37</v>
      </c>
      <c r="Y39" s="168">
        <v>10.63</v>
      </c>
      <c r="Z39" s="168">
        <v>11.54</v>
      </c>
      <c r="AA39" s="168">
        <v>12.39</v>
      </c>
      <c r="AB39" s="168">
        <v>13.05</v>
      </c>
      <c r="AC39" s="168">
        <v>14.72</v>
      </c>
      <c r="AD39" s="168">
        <v>15.14</v>
      </c>
      <c r="AE39" s="168">
        <v>15.55</v>
      </c>
      <c r="AF39" s="168">
        <v>16.260000000000002</v>
      </c>
      <c r="AG39" s="168">
        <v>16.05</v>
      </c>
      <c r="AH39" s="168">
        <v>16.04</v>
      </c>
      <c r="AI39" s="168">
        <v>16.78</v>
      </c>
      <c r="AJ39" s="168">
        <v>18.100000000000001</v>
      </c>
      <c r="AK39" s="168">
        <v>18.46</v>
      </c>
      <c r="AL39" s="168">
        <v>17.87</v>
      </c>
      <c r="AM39" s="168">
        <v>20.098129779000001</v>
      </c>
      <c r="AN39" s="168">
        <v>20.794001919999999</v>
      </c>
      <c r="AO39" s="168">
        <v>25.682308226</v>
      </c>
      <c r="AP39" s="168">
        <v>28.318349466000001</v>
      </c>
      <c r="AQ39" s="168">
        <v>30.122930945</v>
      </c>
      <c r="AR39" s="168">
        <v>33.015185797999997</v>
      </c>
      <c r="AS39" s="168">
        <v>27.383064924999999</v>
      </c>
      <c r="AT39" s="168">
        <v>26.899755379999998</v>
      </c>
      <c r="AU39" s="168">
        <v>25.570390346</v>
      </c>
      <c r="AV39" s="168">
        <v>27.808632749000001</v>
      </c>
      <c r="AW39" s="168">
        <v>29.276142529000001</v>
      </c>
      <c r="AX39" s="168">
        <v>23.167432947000002</v>
      </c>
      <c r="AY39" s="168">
        <v>24.141315691999999</v>
      </c>
      <c r="AZ39" s="168">
        <v>22.913815942999999</v>
      </c>
      <c r="BA39" s="168">
        <v>21.399755760000001</v>
      </c>
      <c r="BB39" s="168">
        <v>20.77303706</v>
      </c>
      <c r="BC39" s="168">
        <v>19.900824699000001</v>
      </c>
      <c r="BD39" s="168">
        <v>19.081418743</v>
      </c>
      <c r="BE39" s="168">
        <v>19.632079557000001</v>
      </c>
      <c r="BF39" s="168">
        <v>22.770134247000001</v>
      </c>
      <c r="BG39" s="168">
        <v>24.935310000000001</v>
      </c>
      <c r="BH39" s="168">
        <v>23.903479999999998</v>
      </c>
      <c r="BI39" s="258">
        <v>23.267219999999998</v>
      </c>
      <c r="BJ39" s="258">
        <v>22.78417</v>
      </c>
      <c r="BK39" s="258">
        <v>23.392810000000001</v>
      </c>
      <c r="BL39" s="258">
        <v>23.52778</v>
      </c>
      <c r="BM39" s="258">
        <v>23.731950000000001</v>
      </c>
      <c r="BN39" s="258">
        <v>23.15128</v>
      </c>
      <c r="BO39" s="258">
        <v>22.404319999999998</v>
      </c>
      <c r="BP39" s="258">
        <v>22.228000000000002</v>
      </c>
      <c r="BQ39" s="258">
        <v>22.158300000000001</v>
      </c>
      <c r="BR39" s="258">
        <v>22.12191</v>
      </c>
      <c r="BS39" s="258">
        <v>22.226430000000001</v>
      </c>
      <c r="BT39" s="258">
        <v>22.662739999999999</v>
      </c>
      <c r="BU39" s="258">
        <v>23.643709999999999</v>
      </c>
      <c r="BV39" s="258">
        <v>23.07161</v>
      </c>
    </row>
    <row r="40" spans="1:74" ht="11.15" customHeight="1" x14ac:dyDescent="0.25">
      <c r="A40" s="40"/>
      <c r="B40" s="43" t="s">
        <v>1273</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258"/>
      <c r="BJ40" s="258"/>
      <c r="BK40" s="258"/>
      <c r="BL40" s="258"/>
      <c r="BM40" s="258"/>
      <c r="BN40" s="258"/>
      <c r="BO40" s="258"/>
      <c r="BP40" s="258"/>
      <c r="BQ40" s="258"/>
      <c r="BR40" s="258"/>
      <c r="BS40" s="258"/>
      <c r="BT40" s="258"/>
      <c r="BU40" s="258"/>
      <c r="BV40" s="258"/>
    </row>
    <row r="41" spans="1:74" ht="11.15" customHeight="1" x14ac:dyDescent="0.25">
      <c r="A41" s="40" t="s">
        <v>508</v>
      </c>
      <c r="B41" s="101" t="s">
        <v>372</v>
      </c>
      <c r="C41" s="168">
        <v>12.47</v>
      </c>
      <c r="D41" s="168">
        <v>12.72</v>
      </c>
      <c r="E41" s="168">
        <v>12.84</v>
      </c>
      <c r="F41" s="168">
        <v>13.25</v>
      </c>
      <c r="G41" s="168">
        <v>13.31</v>
      </c>
      <c r="H41" s="168">
        <v>13.32</v>
      </c>
      <c r="I41" s="168">
        <v>13.26</v>
      </c>
      <c r="J41" s="168">
        <v>13.3</v>
      </c>
      <c r="K41" s="168">
        <v>13.16</v>
      </c>
      <c r="L41" s="168">
        <v>12.81</v>
      </c>
      <c r="M41" s="168">
        <v>13.03</v>
      </c>
      <c r="N41" s="168">
        <v>12.68</v>
      </c>
      <c r="O41" s="168">
        <v>12.76</v>
      </c>
      <c r="P41" s="168">
        <v>12.82</v>
      </c>
      <c r="Q41" s="168">
        <v>13.04</v>
      </c>
      <c r="R41" s="168">
        <v>13.24</v>
      </c>
      <c r="S41" s="168">
        <v>13.1</v>
      </c>
      <c r="T41" s="168">
        <v>13.22</v>
      </c>
      <c r="U41" s="168">
        <v>13.21</v>
      </c>
      <c r="V41" s="168">
        <v>13.26</v>
      </c>
      <c r="W41" s="168">
        <v>13.49</v>
      </c>
      <c r="X41" s="168">
        <v>13.66</v>
      </c>
      <c r="Y41" s="168">
        <v>13.31</v>
      </c>
      <c r="Z41" s="168">
        <v>12.78</v>
      </c>
      <c r="AA41" s="168">
        <v>12.62</v>
      </c>
      <c r="AB41" s="168">
        <v>13.01</v>
      </c>
      <c r="AC41" s="168">
        <v>13.24</v>
      </c>
      <c r="AD41" s="168">
        <v>13.73</v>
      </c>
      <c r="AE41" s="168">
        <v>13.86</v>
      </c>
      <c r="AF41" s="168">
        <v>13.83</v>
      </c>
      <c r="AG41" s="168">
        <v>13.83</v>
      </c>
      <c r="AH41" s="168">
        <v>13.92</v>
      </c>
      <c r="AI41" s="168">
        <v>14.14</v>
      </c>
      <c r="AJ41" s="168">
        <v>14.06</v>
      </c>
      <c r="AK41" s="168">
        <v>14.07</v>
      </c>
      <c r="AL41" s="168">
        <v>13.72</v>
      </c>
      <c r="AM41" s="168">
        <v>13.64</v>
      </c>
      <c r="AN41" s="168">
        <v>13.76</v>
      </c>
      <c r="AO41" s="168">
        <v>14.41</v>
      </c>
      <c r="AP41" s="168">
        <v>14.57</v>
      </c>
      <c r="AQ41" s="168">
        <v>14.89</v>
      </c>
      <c r="AR41" s="168">
        <v>15.3</v>
      </c>
      <c r="AS41" s="168">
        <v>15.31</v>
      </c>
      <c r="AT41" s="168">
        <v>15.82</v>
      </c>
      <c r="AU41" s="168">
        <v>16.190000000000001</v>
      </c>
      <c r="AV41" s="168">
        <v>15.99</v>
      </c>
      <c r="AW41" s="168">
        <v>15.55</v>
      </c>
      <c r="AX41" s="168">
        <v>14.94</v>
      </c>
      <c r="AY41" s="168">
        <v>15.47</v>
      </c>
      <c r="AZ41" s="168">
        <v>15.98</v>
      </c>
      <c r="BA41" s="168">
        <v>15.91</v>
      </c>
      <c r="BB41" s="168">
        <v>16.100000000000001</v>
      </c>
      <c r="BC41" s="168">
        <v>16.149999999999999</v>
      </c>
      <c r="BD41" s="168">
        <v>16.11</v>
      </c>
      <c r="BE41" s="168">
        <v>15.89</v>
      </c>
      <c r="BF41" s="168">
        <v>15.93</v>
      </c>
      <c r="BG41" s="168">
        <v>15.89635</v>
      </c>
      <c r="BH41" s="168">
        <v>15.682510000000001</v>
      </c>
      <c r="BI41" s="258">
        <v>15.31471</v>
      </c>
      <c r="BJ41" s="258">
        <v>14.67869</v>
      </c>
      <c r="BK41" s="258">
        <v>15.03965</v>
      </c>
      <c r="BL41" s="258">
        <v>15.51333</v>
      </c>
      <c r="BM41" s="258">
        <v>15.602650000000001</v>
      </c>
      <c r="BN41" s="258">
        <v>15.97274</v>
      </c>
      <c r="BO41" s="258">
        <v>15.977259999999999</v>
      </c>
      <c r="BP41" s="258">
        <v>15.97579</v>
      </c>
      <c r="BQ41" s="258">
        <v>15.85257</v>
      </c>
      <c r="BR41" s="258">
        <v>16.05292</v>
      </c>
      <c r="BS41" s="258">
        <v>16.14959</v>
      </c>
      <c r="BT41" s="258">
        <v>15.78149</v>
      </c>
      <c r="BU41" s="258">
        <v>15.442550000000001</v>
      </c>
      <c r="BV41" s="258">
        <v>14.82085</v>
      </c>
    </row>
    <row r="42" spans="1:74" ht="11.15" customHeight="1" x14ac:dyDescent="0.25">
      <c r="A42" s="40" t="s">
        <v>4</v>
      </c>
      <c r="B42" s="101" t="s">
        <v>371</v>
      </c>
      <c r="C42" s="168">
        <v>10.3</v>
      </c>
      <c r="D42" s="168">
        <v>10.54</v>
      </c>
      <c r="E42" s="168">
        <v>10.46</v>
      </c>
      <c r="F42" s="168">
        <v>10.52</v>
      </c>
      <c r="G42" s="168">
        <v>10.54</v>
      </c>
      <c r="H42" s="168">
        <v>10.9</v>
      </c>
      <c r="I42" s="168">
        <v>11.02</v>
      </c>
      <c r="J42" s="168">
        <v>11.02</v>
      </c>
      <c r="K42" s="168">
        <v>10.96</v>
      </c>
      <c r="L42" s="168">
        <v>10.74</v>
      </c>
      <c r="M42" s="168">
        <v>10.57</v>
      </c>
      <c r="N42" s="168">
        <v>10.32</v>
      </c>
      <c r="O42" s="168">
        <v>10.18</v>
      </c>
      <c r="P42" s="168">
        <v>10.3</v>
      </c>
      <c r="Q42" s="168">
        <v>10.34</v>
      </c>
      <c r="R42" s="168">
        <v>10.37</v>
      </c>
      <c r="S42" s="168">
        <v>10.4</v>
      </c>
      <c r="T42" s="168">
        <v>10.89</v>
      </c>
      <c r="U42" s="168">
        <v>10.84</v>
      </c>
      <c r="V42" s="168">
        <v>10.9</v>
      </c>
      <c r="W42" s="168">
        <v>11.02</v>
      </c>
      <c r="X42" s="168">
        <v>10.72</v>
      </c>
      <c r="Y42" s="168">
        <v>10.53</v>
      </c>
      <c r="Z42" s="168">
        <v>10.41</v>
      </c>
      <c r="AA42" s="168">
        <v>10.27</v>
      </c>
      <c r="AB42" s="168">
        <v>11.36</v>
      </c>
      <c r="AC42" s="168">
        <v>11.08</v>
      </c>
      <c r="AD42" s="168">
        <v>10.87</v>
      </c>
      <c r="AE42" s="168">
        <v>10.86</v>
      </c>
      <c r="AF42" s="168">
        <v>11.33</v>
      </c>
      <c r="AG42" s="168">
        <v>11.46</v>
      </c>
      <c r="AH42" s="168">
        <v>11.52</v>
      </c>
      <c r="AI42" s="168">
        <v>11.65</v>
      </c>
      <c r="AJ42" s="168">
        <v>11.52</v>
      </c>
      <c r="AK42" s="168">
        <v>11.29</v>
      </c>
      <c r="AL42" s="168">
        <v>11.15</v>
      </c>
      <c r="AM42" s="168">
        <v>11.26</v>
      </c>
      <c r="AN42" s="168">
        <v>11.66</v>
      </c>
      <c r="AO42" s="168">
        <v>11.65</v>
      </c>
      <c r="AP42" s="168">
        <v>11.82</v>
      </c>
      <c r="AQ42" s="168">
        <v>12</v>
      </c>
      <c r="AR42" s="168">
        <v>12.75</v>
      </c>
      <c r="AS42" s="168">
        <v>13.02</v>
      </c>
      <c r="AT42" s="168">
        <v>13.41</v>
      </c>
      <c r="AU42" s="168">
        <v>13.28</v>
      </c>
      <c r="AV42" s="168">
        <v>12.89</v>
      </c>
      <c r="AW42" s="168">
        <v>12.33</v>
      </c>
      <c r="AX42" s="168">
        <v>12.28</v>
      </c>
      <c r="AY42" s="168">
        <v>12.75</v>
      </c>
      <c r="AZ42" s="168">
        <v>12.7</v>
      </c>
      <c r="BA42" s="168">
        <v>12.48</v>
      </c>
      <c r="BB42" s="168">
        <v>12.21</v>
      </c>
      <c r="BC42" s="168">
        <v>12.32</v>
      </c>
      <c r="BD42" s="168">
        <v>12.77</v>
      </c>
      <c r="BE42" s="168">
        <v>13.1</v>
      </c>
      <c r="BF42" s="168">
        <v>13.27</v>
      </c>
      <c r="BG42" s="168">
        <v>12.966749999999999</v>
      </c>
      <c r="BH42" s="168">
        <v>12.417059999999999</v>
      </c>
      <c r="BI42" s="258">
        <v>11.70598</v>
      </c>
      <c r="BJ42" s="258">
        <v>11.58215</v>
      </c>
      <c r="BK42" s="258">
        <v>12.0525</v>
      </c>
      <c r="BL42" s="258">
        <v>12.05297</v>
      </c>
      <c r="BM42" s="258">
        <v>11.96415</v>
      </c>
      <c r="BN42" s="258">
        <v>11.84304</v>
      </c>
      <c r="BO42" s="258">
        <v>12.092779999999999</v>
      </c>
      <c r="BP42" s="258">
        <v>12.663959999999999</v>
      </c>
      <c r="BQ42" s="258">
        <v>13.16414</v>
      </c>
      <c r="BR42" s="258">
        <v>13.49432</v>
      </c>
      <c r="BS42" s="258">
        <v>13.335330000000001</v>
      </c>
      <c r="BT42" s="258">
        <v>12.786670000000001</v>
      </c>
      <c r="BU42" s="258">
        <v>12.04143</v>
      </c>
      <c r="BV42" s="258">
        <v>11.88659</v>
      </c>
    </row>
    <row r="43" spans="1:74" ht="11.15" customHeight="1" x14ac:dyDescent="0.25">
      <c r="A43" s="40" t="s">
        <v>3</v>
      </c>
      <c r="B43" s="101" t="s">
        <v>370</v>
      </c>
      <c r="C43" s="168">
        <v>6.58</v>
      </c>
      <c r="D43" s="168">
        <v>6.69</v>
      </c>
      <c r="E43" s="168">
        <v>6.73</v>
      </c>
      <c r="F43" s="168">
        <v>6.51</v>
      </c>
      <c r="G43" s="168">
        <v>6.69</v>
      </c>
      <c r="H43" s="168">
        <v>6.87</v>
      </c>
      <c r="I43" s="168">
        <v>7.14</v>
      </c>
      <c r="J43" s="168">
        <v>7.4</v>
      </c>
      <c r="K43" s="168">
        <v>7.06</v>
      </c>
      <c r="L43" s="168">
        <v>6.84</v>
      </c>
      <c r="M43" s="168">
        <v>6.72</v>
      </c>
      <c r="N43" s="168">
        <v>6.38</v>
      </c>
      <c r="O43" s="168">
        <v>6.37</v>
      </c>
      <c r="P43" s="168">
        <v>6.44</v>
      </c>
      <c r="Q43" s="168">
        <v>6.39</v>
      </c>
      <c r="R43" s="168">
        <v>6.39</v>
      </c>
      <c r="S43" s="168">
        <v>6.54</v>
      </c>
      <c r="T43" s="168">
        <v>6.94</v>
      </c>
      <c r="U43" s="168">
        <v>7.16</v>
      </c>
      <c r="V43" s="168">
        <v>7.07</v>
      </c>
      <c r="W43" s="168">
        <v>7</v>
      </c>
      <c r="X43" s="168">
        <v>6.72</v>
      </c>
      <c r="Y43" s="168">
        <v>6.49</v>
      </c>
      <c r="Z43" s="168">
        <v>6.41</v>
      </c>
      <c r="AA43" s="168">
        <v>6.32</v>
      </c>
      <c r="AB43" s="168">
        <v>7.75</v>
      </c>
      <c r="AC43" s="168">
        <v>6.98</v>
      </c>
      <c r="AD43" s="168">
        <v>6.7</v>
      </c>
      <c r="AE43" s="168">
        <v>6.65</v>
      </c>
      <c r="AF43" s="168">
        <v>7.22</v>
      </c>
      <c r="AG43" s="168">
        <v>7.42</v>
      </c>
      <c r="AH43" s="168">
        <v>7.54</v>
      </c>
      <c r="AI43" s="168">
        <v>7.61</v>
      </c>
      <c r="AJ43" s="168">
        <v>7.44</v>
      </c>
      <c r="AK43" s="168">
        <v>7.37</v>
      </c>
      <c r="AL43" s="168">
        <v>7.06</v>
      </c>
      <c r="AM43" s="168">
        <v>7.19</v>
      </c>
      <c r="AN43" s="168">
        <v>7.28</v>
      </c>
      <c r="AO43" s="168">
        <v>7.37</v>
      </c>
      <c r="AP43" s="168">
        <v>7.7</v>
      </c>
      <c r="AQ43" s="168">
        <v>8.25</v>
      </c>
      <c r="AR43" s="168">
        <v>8.85</v>
      </c>
      <c r="AS43" s="168">
        <v>9.31</v>
      </c>
      <c r="AT43" s="168">
        <v>9.3800000000000008</v>
      </c>
      <c r="AU43" s="168">
        <v>9.06</v>
      </c>
      <c r="AV43" s="168">
        <v>8.4499999999999993</v>
      </c>
      <c r="AW43" s="168">
        <v>8.14</v>
      </c>
      <c r="AX43" s="168">
        <v>8.5</v>
      </c>
      <c r="AY43" s="168">
        <v>8.32</v>
      </c>
      <c r="AZ43" s="168">
        <v>8.1</v>
      </c>
      <c r="BA43" s="168">
        <v>7.79</v>
      </c>
      <c r="BB43" s="168">
        <v>7.5</v>
      </c>
      <c r="BC43" s="168">
        <v>7.62</v>
      </c>
      <c r="BD43" s="168">
        <v>8.08</v>
      </c>
      <c r="BE43" s="168">
        <v>8.35</v>
      </c>
      <c r="BF43" s="168">
        <v>8.82</v>
      </c>
      <c r="BG43" s="168">
        <v>8.4526649999999997</v>
      </c>
      <c r="BH43" s="168">
        <v>8.1230810000000009</v>
      </c>
      <c r="BI43" s="258">
        <v>7.8235229999999998</v>
      </c>
      <c r="BJ43" s="258">
        <v>8.1632909999999992</v>
      </c>
      <c r="BK43" s="258">
        <v>8.3686249999999998</v>
      </c>
      <c r="BL43" s="258">
        <v>8.2598190000000002</v>
      </c>
      <c r="BM43" s="258">
        <v>7.9493359999999997</v>
      </c>
      <c r="BN43" s="258">
        <v>7.5817050000000004</v>
      </c>
      <c r="BO43" s="258">
        <v>7.7259060000000002</v>
      </c>
      <c r="BP43" s="258">
        <v>8.0981349999999992</v>
      </c>
      <c r="BQ43" s="258">
        <v>8.3247809999999998</v>
      </c>
      <c r="BR43" s="258">
        <v>8.6817989999999998</v>
      </c>
      <c r="BS43" s="258">
        <v>8.5273489999999992</v>
      </c>
      <c r="BT43" s="258">
        <v>8.1955500000000008</v>
      </c>
      <c r="BU43" s="258">
        <v>7.9424999999999999</v>
      </c>
      <c r="BV43" s="258">
        <v>8.2716770000000004</v>
      </c>
    </row>
    <row r="44" spans="1:74" ht="11.15" customHeight="1" x14ac:dyDescent="0.25">
      <c r="A44" s="40"/>
      <c r="B44" s="483" t="s">
        <v>1031</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258"/>
      <c r="BJ44" s="258"/>
      <c r="BK44" s="258"/>
      <c r="BL44" s="258"/>
      <c r="BM44" s="258"/>
      <c r="BN44" s="258"/>
      <c r="BO44" s="258"/>
      <c r="BP44" s="258"/>
      <c r="BQ44" s="258"/>
      <c r="BR44" s="258"/>
      <c r="BS44" s="258"/>
      <c r="BT44" s="258"/>
      <c r="BU44" s="258"/>
      <c r="BV44" s="258"/>
    </row>
    <row r="45" spans="1:74" ht="11.15" customHeight="1" x14ac:dyDescent="0.25">
      <c r="A45" s="40" t="s">
        <v>1032</v>
      </c>
      <c r="B45" s="418" t="s">
        <v>1043</v>
      </c>
      <c r="C45" s="168">
        <v>26.792130682</v>
      </c>
      <c r="D45" s="168">
        <v>23.64725</v>
      </c>
      <c r="E45" s="168">
        <v>34.789345238000003</v>
      </c>
      <c r="F45" s="168">
        <v>28.277045455</v>
      </c>
      <c r="G45" s="168">
        <v>27.556107955000002</v>
      </c>
      <c r="H45" s="168">
        <v>29.188500000000001</v>
      </c>
      <c r="I45" s="168">
        <v>38.172613636000001</v>
      </c>
      <c r="J45" s="168">
        <v>230.71971590999999</v>
      </c>
      <c r="K45" s="168">
        <v>150.53678124999999</v>
      </c>
      <c r="L45" s="168">
        <v>35.184592391000002</v>
      </c>
      <c r="M45" s="168">
        <v>28.548124999999999</v>
      </c>
      <c r="N45" s="168">
        <v>21.474821428999999</v>
      </c>
      <c r="O45" s="168">
        <v>19.109886364000001</v>
      </c>
      <c r="P45" s="168">
        <v>21.413187499999999</v>
      </c>
      <c r="Q45" s="168">
        <v>29.710823864000002</v>
      </c>
      <c r="R45" s="168">
        <v>26.042613635999999</v>
      </c>
      <c r="S45" s="168">
        <v>22.068312500000001</v>
      </c>
      <c r="T45" s="168">
        <v>23.979147727000001</v>
      </c>
      <c r="U45" s="168">
        <v>27.314374999999998</v>
      </c>
      <c r="V45" s="168">
        <v>53.051309523999997</v>
      </c>
      <c r="W45" s="168">
        <v>22.003690475999999</v>
      </c>
      <c r="X45" s="168">
        <v>27.674147727000001</v>
      </c>
      <c r="Y45" s="168">
        <v>28.602125000000001</v>
      </c>
      <c r="Z45" s="168">
        <v>22.953068181999999</v>
      </c>
      <c r="AA45" s="168">
        <v>24.018750000000001</v>
      </c>
      <c r="AB45" s="168">
        <v>1799.8074375000001</v>
      </c>
      <c r="AC45" s="168">
        <v>25.184999999999999</v>
      </c>
      <c r="AD45" s="168">
        <v>34.378835227000003</v>
      </c>
      <c r="AE45" s="168">
        <v>27.785406250000001</v>
      </c>
      <c r="AF45" s="168">
        <v>57.045994317999998</v>
      </c>
      <c r="AG45" s="168">
        <v>53.374345237999997</v>
      </c>
      <c r="AH45" s="168">
        <v>50.332357954999999</v>
      </c>
      <c r="AI45" s="168">
        <v>53.211666667000003</v>
      </c>
      <c r="AJ45" s="168">
        <v>68.042708332999993</v>
      </c>
      <c r="AK45" s="168">
        <v>47.288184524000002</v>
      </c>
      <c r="AL45" s="168">
        <v>34.028016303999998</v>
      </c>
      <c r="AM45" s="168">
        <v>37.020238095000003</v>
      </c>
      <c r="AN45" s="168">
        <v>45.358343750000003</v>
      </c>
      <c r="AO45" s="168">
        <v>45.798532608999999</v>
      </c>
      <c r="AP45" s="168">
        <v>61.274136904999999</v>
      </c>
      <c r="AQ45" s="168">
        <v>89.660505951999994</v>
      </c>
      <c r="AR45" s="168">
        <v>98.627159090999996</v>
      </c>
      <c r="AS45" s="168">
        <v>181.97046875000001</v>
      </c>
      <c r="AT45" s="168">
        <v>128.60089674</v>
      </c>
      <c r="AU45" s="168">
        <v>81.564553571000005</v>
      </c>
      <c r="AV45" s="168">
        <v>55.301666666999999</v>
      </c>
      <c r="AW45" s="168">
        <v>50.543125000000003</v>
      </c>
      <c r="AX45" s="168">
        <v>53.196369048000001</v>
      </c>
      <c r="AY45" s="168">
        <v>31.211279762</v>
      </c>
      <c r="AZ45" s="168">
        <v>25.3151875</v>
      </c>
      <c r="BA45" s="168">
        <v>27.626005435</v>
      </c>
      <c r="BB45" s="168">
        <v>27.627031250000002</v>
      </c>
      <c r="BC45" s="168">
        <v>34.649261363999997</v>
      </c>
      <c r="BD45" s="168">
        <v>109.52284091</v>
      </c>
      <c r="BE45" s="168">
        <v>73.906562500000007</v>
      </c>
      <c r="BF45" s="168">
        <v>377.17500000000001</v>
      </c>
      <c r="BG45" s="168">
        <v>115.35753124999999</v>
      </c>
      <c r="BH45" s="168">
        <v>42.604119318000002</v>
      </c>
      <c r="BI45" s="258">
        <v>35.830419999999997</v>
      </c>
      <c r="BJ45" s="258">
        <v>47.015120000000003</v>
      </c>
      <c r="BK45" s="258">
        <v>44.248629999999999</v>
      </c>
      <c r="BL45" s="258">
        <v>41.442979999999999</v>
      </c>
      <c r="BM45" s="258">
        <v>31.194140000000001</v>
      </c>
      <c r="BN45" s="258">
        <v>30.65391</v>
      </c>
      <c r="BO45" s="258">
        <v>36.776940000000003</v>
      </c>
      <c r="BP45" s="258">
        <v>38.545830000000002</v>
      </c>
      <c r="BQ45" s="258">
        <v>45.391689999999997</v>
      </c>
      <c r="BR45" s="258">
        <v>48.504550000000002</v>
      </c>
      <c r="BS45" s="258">
        <v>45.803449999999998</v>
      </c>
      <c r="BT45" s="258">
        <v>35.806069999999998</v>
      </c>
      <c r="BU45" s="258">
        <v>37.212119999999999</v>
      </c>
      <c r="BV45" s="258">
        <v>52.601849999999999</v>
      </c>
    </row>
    <row r="46" spans="1:74" ht="11.15" customHeight="1" x14ac:dyDescent="0.25">
      <c r="A46" s="40" t="s">
        <v>1033</v>
      </c>
      <c r="B46" s="418" t="s">
        <v>1044</v>
      </c>
      <c r="C46" s="168">
        <v>42.563868677999999</v>
      </c>
      <c r="D46" s="168">
        <v>72.725849999999994</v>
      </c>
      <c r="E46" s="168">
        <v>35.975619856000002</v>
      </c>
      <c r="F46" s="168">
        <v>24.829938340999998</v>
      </c>
      <c r="G46" s="168">
        <v>20.247661803</v>
      </c>
      <c r="H46" s="168">
        <v>24.811784775</v>
      </c>
      <c r="I46" s="168">
        <v>35.23677988</v>
      </c>
      <c r="J46" s="168">
        <v>36.391629236</v>
      </c>
      <c r="K46" s="168">
        <v>40.345273306999999</v>
      </c>
      <c r="L46" s="168">
        <v>36.414090045999998</v>
      </c>
      <c r="M46" s="168">
        <v>45.174564400000001</v>
      </c>
      <c r="N46" s="168">
        <v>43.133999950000003</v>
      </c>
      <c r="O46" s="168">
        <v>33.598353606000003</v>
      </c>
      <c r="P46" s="168">
        <v>26.848522774999999</v>
      </c>
      <c r="Q46" s="168">
        <v>25.487610624999999</v>
      </c>
      <c r="R46" s="168">
        <v>17.106287981000001</v>
      </c>
      <c r="S46" s="168">
        <v>16.811286450000001</v>
      </c>
      <c r="T46" s="168">
        <v>23.720671682999999</v>
      </c>
      <c r="U46" s="168">
        <v>31.633505336999999</v>
      </c>
      <c r="V46" s="168">
        <v>108.05121209000001</v>
      </c>
      <c r="W46" s="168">
        <v>46.135208149999997</v>
      </c>
      <c r="X46" s="168">
        <v>48.285309398000003</v>
      </c>
      <c r="Y46" s="168">
        <v>39.308953619999997</v>
      </c>
      <c r="Z46" s="168">
        <v>40.801564952</v>
      </c>
      <c r="AA46" s="168">
        <v>33.217081425000003</v>
      </c>
      <c r="AB46" s="168">
        <v>71.090110207999999</v>
      </c>
      <c r="AC46" s="168">
        <v>29.914477175999998</v>
      </c>
      <c r="AD46" s="168">
        <v>28.044656562</v>
      </c>
      <c r="AE46" s="168">
        <v>26.591761300000002</v>
      </c>
      <c r="AF46" s="168">
        <v>56.061992861</v>
      </c>
      <c r="AG46" s="168">
        <v>78.892639183</v>
      </c>
      <c r="AH46" s="168">
        <v>65.082290889000006</v>
      </c>
      <c r="AI46" s="168">
        <v>72.090007025000006</v>
      </c>
      <c r="AJ46" s="168">
        <v>57.888162043000001</v>
      </c>
      <c r="AK46" s="168">
        <v>60.137516400000003</v>
      </c>
      <c r="AL46" s="168">
        <v>63.397979542999998</v>
      </c>
      <c r="AM46" s="168">
        <v>52.502912774999999</v>
      </c>
      <c r="AN46" s="168">
        <v>42.160836432000004</v>
      </c>
      <c r="AO46" s="168">
        <v>40.941233681</v>
      </c>
      <c r="AP46" s="168">
        <v>53.028571587000002</v>
      </c>
      <c r="AQ46" s="168">
        <v>57.101920649999997</v>
      </c>
      <c r="AR46" s="168">
        <v>70.883371827000005</v>
      </c>
      <c r="AS46" s="168">
        <v>82.301034999999999</v>
      </c>
      <c r="AT46" s="168">
        <v>113.88414014</v>
      </c>
      <c r="AU46" s="168">
        <v>133.89192188000001</v>
      </c>
      <c r="AV46" s="168">
        <v>65.326257956999996</v>
      </c>
      <c r="AW46" s="168">
        <v>82.952213325000002</v>
      </c>
      <c r="AX46" s="168">
        <v>257.10885553000003</v>
      </c>
      <c r="AY46" s="168">
        <v>144.56550315000001</v>
      </c>
      <c r="AZ46" s="168">
        <v>68.92131474</v>
      </c>
      <c r="BA46" s="168">
        <v>64.127105301</v>
      </c>
      <c r="BB46" s="168">
        <v>46.354542950000003</v>
      </c>
      <c r="BC46" s="168">
        <v>18.098112667999999</v>
      </c>
      <c r="BD46" s="168">
        <v>25.537256058000001</v>
      </c>
      <c r="BE46" s="168">
        <v>79.269368025000006</v>
      </c>
      <c r="BF46" s="168">
        <v>87.155469397999994</v>
      </c>
      <c r="BG46" s="168">
        <v>36.350401325</v>
      </c>
      <c r="BH46" s="168">
        <v>54.557046538000002</v>
      </c>
      <c r="BI46" s="258">
        <v>48.725389999999997</v>
      </c>
      <c r="BJ46" s="258">
        <v>61.309609999999999</v>
      </c>
      <c r="BK46" s="258">
        <v>55.827559999999998</v>
      </c>
      <c r="BL46" s="258">
        <v>47.436230000000002</v>
      </c>
      <c r="BM46" s="258">
        <v>50.053849999999997</v>
      </c>
      <c r="BN46" s="258">
        <v>41.447389999999999</v>
      </c>
      <c r="BO46" s="258">
        <v>32.565280000000001</v>
      </c>
      <c r="BP46" s="258">
        <v>36.966230000000003</v>
      </c>
      <c r="BQ46" s="258">
        <v>44.330660000000002</v>
      </c>
      <c r="BR46" s="258">
        <v>73.48818</v>
      </c>
      <c r="BS46" s="258">
        <v>80.769499999999994</v>
      </c>
      <c r="BT46" s="258">
        <v>49.504890000000003</v>
      </c>
      <c r="BU46" s="258">
        <v>51.386890000000001</v>
      </c>
      <c r="BV46" s="258">
        <v>57.173580000000001</v>
      </c>
    </row>
    <row r="47" spans="1:74" ht="11.15" customHeight="1" x14ac:dyDescent="0.25">
      <c r="A47" s="40" t="s">
        <v>1034</v>
      </c>
      <c r="B47" s="418" t="s">
        <v>1045</v>
      </c>
      <c r="C47" s="168">
        <v>63.145909091</v>
      </c>
      <c r="D47" s="168">
        <v>38.393406249999998</v>
      </c>
      <c r="E47" s="168">
        <v>40.665178570999998</v>
      </c>
      <c r="F47" s="168">
        <v>29.498750000000001</v>
      </c>
      <c r="G47" s="168">
        <v>26.757187500000001</v>
      </c>
      <c r="H47" s="168">
        <v>25.189843750000001</v>
      </c>
      <c r="I47" s="168">
        <v>33.969005682000002</v>
      </c>
      <c r="J47" s="168">
        <v>30.534460227</v>
      </c>
      <c r="K47" s="168">
        <v>24.044343749999999</v>
      </c>
      <c r="L47" s="168">
        <v>23.620788043000001</v>
      </c>
      <c r="M47" s="168">
        <v>36.634656249999999</v>
      </c>
      <c r="N47" s="168">
        <v>46.180535714000001</v>
      </c>
      <c r="O47" s="168">
        <v>29.598238636000001</v>
      </c>
      <c r="P47" s="168">
        <v>25.054625000000001</v>
      </c>
      <c r="Q47" s="168">
        <v>19.167073863999999</v>
      </c>
      <c r="R47" s="168">
        <v>20.129573864000001</v>
      </c>
      <c r="S47" s="168">
        <v>18.226781249999998</v>
      </c>
      <c r="T47" s="168">
        <v>22.403835226999998</v>
      </c>
      <c r="U47" s="168">
        <v>27.871304347999999</v>
      </c>
      <c r="V47" s="168">
        <v>28.923898810000001</v>
      </c>
      <c r="W47" s="168">
        <v>24.796250000000001</v>
      </c>
      <c r="X47" s="168">
        <v>29.053096590999999</v>
      </c>
      <c r="Y47" s="168">
        <v>30.0583125</v>
      </c>
      <c r="Z47" s="168">
        <v>42.991420454999997</v>
      </c>
      <c r="AA47" s="168">
        <v>44.719406249999999</v>
      </c>
      <c r="AB47" s="168">
        <v>82.899968749999999</v>
      </c>
      <c r="AC47" s="168">
        <v>38.155190216999998</v>
      </c>
      <c r="AD47" s="168">
        <v>28.054403408999999</v>
      </c>
      <c r="AE47" s="168">
        <v>27.8174375</v>
      </c>
      <c r="AF47" s="168">
        <v>45.140852273</v>
      </c>
      <c r="AG47" s="168">
        <v>43.933898810000002</v>
      </c>
      <c r="AH47" s="168">
        <v>59.844772726999999</v>
      </c>
      <c r="AI47" s="168">
        <v>53.940982142999999</v>
      </c>
      <c r="AJ47" s="168">
        <v>65.724791667000005</v>
      </c>
      <c r="AK47" s="168">
        <v>60.772500000000001</v>
      </c>
      <c r="AL47" s="168">
        <v>70.740190217000006</v>
      </c>
      <c r="AM47" s="168">
        <v>159.59824405000001</v>
      </c>
      <c r="AN47" s="168">
        <v>121.0331875</v>
      </c>
      <c r="AO47" s="168">
        <v>68.807554347999996</v>
      </c>
      <c r="AP47" s="168">
        <v>67.538928571</v>
      </c>
      <c r="AQ47" s="168">
        <v>78.202351190000002</v>
      </c>
      <c r="AR47" s="168">
        <v>74.099318182000005</v>
      </c>
      <c r="AS47" s="168">
        <v>109.34878125</v>
      </c>
      <c r="AT47" s="168">
        <v>116.34991848</v>
      </c>
      <c r="AU47" s="168">
        <v>71.719553571000006</v>
      </c>
      <c r="AV47" s="168">
        <v>58.917619047999999</v>
      </c>
      <c r="AW47" s="168">
        <v>66.569880952000005</v>
      </c>
      <c r="AX47" s="168">
        <v>116.82470238000001</v>
      </c>
      <c r="AY47" s="168">
        <v>55.820833333000003</v>
      </c>
      <c r="AZ47" s="168">
        <v>64.519656249999997</v>
      </c>
      <c r="BA47" s="168">
        <v>37.555407609</v>
      </c>
      <c r="BB47" s="168">
        <v>31.68103125</v>
      </c>
      <c r="BC47" s="168">
        <v>28.045767045000002</v>
      </c>
      <c r="BD47" s="168">
        <v>37.936647727</v>
      </c>
      <c r="BE47" s="168">
        <v>54.796999999999997</v>
      </c>
      <c r="BF47" s="168">
        <v>29.175000000000001</v>
      </c>
      <c r="BG47" s="168">
        <v>37.270031250000002</v>
      </c>
      <c r="BH47" s="168">
        <v>30.244857955000001</v>
      </c>
      <c r="BI47" s="258">
        <v>29.820959999999999</v>
      </c>
      <c r="BJ47" s="258">
        <v>73.959969999999998</v>
      </c>
      <c r="BK47" s="258">
        <v>89.210750000000004</v>
      </c>
      <c r="BL47" s="258">
        <v>85.874899999999997</v>
      </c>
      <c r="BM47" s="258">
        <v>56.381659999999997</v>
      </c>
      <c r="BN47" s="258">
        <v>46.120570000000001</v>
      </c>
      <c r="BO47" s="258">
        <v>34.79739</v>
      </c>
      <c r="BP47" s="258">
        <v>54.017310000000002</v>
      </c>
      <c r="BQ47" s="258">
        <v>86.760930000000002</v>
      </c>
      <c r="BR47" s="258">
        <v>86.49915</v>
      </c>
      <c r="BS47" s="258">
        <v>54.757890000000003</v>
      </c>
      <c r="BT47" s="258">
        <v>57.946199999999997</v>
      </c>
      <c r="BU47" s="258">
        <v>47.131419999999999</v>
      </c>
      <c r="BV47" s="258">
        <v>65.016369999999995</v>
      </c>
    </row>
    <row r="48" spans="1:74" ht="11.15" customHeight="1" x14ac:dyDescent="0.25">
      <c r="A48" s="40" t="s">
        <v>1035</v>
      </c>
      <c r="B48" s="418" t="s">
        <v>1046</v>
      </c>
      <c r="C48" s="168">
        <v>53.682528409</v>
      </c>
      <c r="D48" s="168">
        <v>34.270906250000003</v>
      </c>
      <c r="E48" s="168">
        <v>37.354077381000003</v>
      </c>
      <c r="F48" s="168">
        <v>29.756704545000002</v>
      </c>
      <c r="G48" s="168">
        <v>23.157329545</v>
      </c>
      <c r="H48" s="168">
        <v>24.11209375</v>
      </c>
      <c r="I48" s="168">
        <v>31.286789772999999</v>
      </c>
      <c r="J48" s="168">
        <v>29.070909091000001</v>
      </c>
      <c r="K48" s="168">
        <v>22.916125000000001</v>
      </c>
      <c r="L48" s="168">
        <v>21.676440217</v>
      </c>
      <c r="M48" s="168">
        <v>29.001437500000002</v>
      </c>
      <c r="N48" s="168">
        <v>30.447976189999999</v>
      </c>
      <c r="O48" s="168">
        <v>26.000823864000001</v>
      </c>
      <c r="P48" s="168">
        <v>21.2898125</v>
      </c>
      <c r="Q48" s="168">
        <v>18.174204544999998</v>
      </c>
      <c r="R48" s="168">
        <v>16.589943181999999</v>
      </c>
      <c r="S48" s="168">
        <v>16.49428125</v>
      </c>
      <c r="T48" s="168">
        <v>21.297130681999999</v>
      </c>
      <c r="U48" s="168">
        <v>26.884891304</v>
      </c>
      <c r="V48" s="168">
        <v>25.236547619</v>
      </c>
      <c r="W48" s="168">
        <v>21.030773809999999</v>
      </c>
      <c r="X48" s="168">
        <v>21.586789773</v>
      </c>
      <c r="Y48" s="168">
        <v>24.83175</v>
      </c>
      <c r="Z48" s="168">
        <v>34.726534090999998</v>
      </c>
      <c r="AA48" s="168">
        <v>36.211437500000002</v>
      </c>
      <c r="AB48" s="168">
        <v>67.407843749999998</v>
      </c>
      <c r="AC48" s="168">
        <v>30.600923912999999</v>
      </c>
      <c r="AD48" s="168">
        <v>26.744034091</v>
      </c>
      <c r="AE48" s="168">
        <v>29.335249999999998</v>
      </c>
      <c r="AF48" s="168">
        <v>39.475852273000001</v>
      </c>
      <c r="AG48" s="168">
        <v>46.411815476000001</v>
      </c>
      <c r="AH48" s="168">
        <v>52.350539773000001</v>
      </c>
      <c r="AI48" s="168">
        <v>52.482916666999998</v>
      </c>
      <c r="AJ48" s="168">
        <v>60.011577381000002</v>
      </c>
      <c r="AK48" s="168">
        <v>61.935952381</v>
      </c>
      <c r="AL48" s="168">
        <v>50.659864130000003</v>
      </c>
      <c r="AM48" s="168">
        <v>143.98764881</v>
      </c>
      <c r="AN48" s="168">
        <v>93.698125000000005</v>
      </c>
      <c r="AO48" s="168">
        <v>62.611195651999999</v>
      </c>
      <c r="AP48" s="168">
        <v>71.077767856999998</v>
      </c>
      <c r="AQ48" s="168">
        <v>84.392351189999999</v>
      </c>
      <c r="AR48" s="168">
        <v>83.691988636000005</v>
      </c>
      <c r="AS48" s="168">
        <v>109.76190625</v>
      </c>
      <c r="AT48" s="168">
        <v>118.97173913</v>
      </c>
      <c r="AU48" s="168">
        <v>85.382202380999999</v>
      </c>
      <c r="AV48" s="168">
        <v>61.397172619000003</v>
      </c>
      <c r="AW48" s="168">
        <v>64.492410714000002</v>
      </c>
      <c r="AX48" s="168">
        <v>105.61160714</v>
      </c>
      <c r="AY48" s="168">
        <v>46.809613095000003</v>
      </c>
      <c r="AZ48" s="168">
        <v>50.390749999999997</v>
      </c>
      <c r="BA48" s="168">
        <v>36.755652173999998</v>
      </c>
      <c r="BB48" s="168">
        <v>34.021312500000001</v>
      </c>
      <c r="BC48" s="168">
        <v>28.061335227000001</v>
      </c>
      <c r="BD48" s="168">
        <v>32.064772726999998</v>
      </c>
      <c r="BE48" s="168">
        <v>51.214218750000001</v>
      </c>
      <c r="BF48" s="168">
        <v>31.028614130000001</v>
      </c>
      <c r="BG48" s="168">
        <v>36.109781249999997</v>
      </c>
      <c r="BH48" s="168">
        <v>31.933551135999998</v>
      </c>
      <c r="BI48" s="258">
        <v>34.83867</v>
      </c>
      <c r="BJ48" s="258">
        <v>51.704610000000002</v>
      </c>
      <c r="BK48" s="258">
        <v>56.215989999999998</v>
      </c>
      <c r="BL48" s="258">
        <v>53.105609999999999</v>
      </c>
      <c r="BM48" s="258">
        <v>48.400379999999998</v>
      </c>
      <c r="BN48" s="258">
        <v>35.541989999999998</v>
      </c>
      <c r="BO48" s="258">
        <v>33.480020000000003</v>
      </c>
      <c r="BP48" s="258">
        <v>46.019289999999998</v>
      </c>
      <c r="BQ48" s="258">
        <v>76.697180000000003</v>
      </c>
      <c r="BR48" s="258">
        <v>68.756309999999999</v>
      </c>
      <c r="BS48" s="258">
        <v>54.822940000000003</v>
      </c>
      <c r="BT48" s="258">
        <v>37.597749999999998</v>
      </c>
      <c r="BU48" s="258">
        <v>40.311619999999998</v>
      </c>
      <c r="BV48" s="258">
        <v>51.872030000000002</v>
      </c>
    </row>
    <row r="49" spans="1:74" ht="11.15" customHeight="1" x14ac:dyDescent="0.25">
      <c r="A49" s="40" t="s">
        <v>1036</v>
      </c>
      <c r="B49" s="418" t="s">
        <v>1047</v>
      </c>
      <c r="C49" s="168">
        <v>38.700897756000003</v>
      </c>
      <c r="D49" s="168">
        <v>29.440715405999999</v>
      </c>
      <c r="E49" s="168">
        <v>33.233683601000003</v>
      </c>
      <c r="F49" s="168">
        <v>29.513949574000002</v>
      </c>
      <c r="G49" s="168">
        <v>29.328377869000001</v>
      </c>
      <c r="H49" s="168">
        <v>26.781477905999999</v>
      </c>
      <c r="I49" s="168">
        <v>32.827892273000003</v>
      </c>
      <c r="J49" s="168">
        <v>29.330724403000001</v>
      </c>
      <c r="K49" s="168">
        <v>31.361443999999999</v>
      </c>
      <c r="L49" s="168">
        <v>29.732951277000002</v>
      </c>
      <c r="M49" s="168">
        <v>33.294376094</v>
      </c>
      <c r="N49" s="168">
        <v>26.65051747</v>
      </c>
      <c r="O49" s="168">
        <v>24.53741767</v>
      </c>
      <c r="P49" s="168">
        <v>21.65219325</v>
      </c>
      <c r="Q49" s="168">
        <v>21.231371136</v>
      </c>
      <c r="R49" s="168">
        <v>19.294396902999999</v>
      </c>
      <c r="S49" s="168">
        <v>20.381221531000001</v>
      </c>
      <c r="T49" s="168">
        <v>22.697961505999999</v>
      </c>
      <c r="U49" s="168">
        <v>31.805144755000001</v>
      </c>
      <c r="V49" s="168">
        <v>29.039054106999998</v>
      </c>
      <c r="W49" s="168">
        <v>23.886576131000002</v>
      </c>
      <c r="X49" s="168">
        <v>25.758875937999999</v>
      </c>
      <c r="Y49" s="168">
        <v>24.840174688000001</v>
      </c>
      <c r="Z49" s="168">
        <v>28.707606647999999</v>
      </c>
      <c r="AA49" s="168">
        <v>28.593237188</v>
      </c>
      <c r="AB49" s="168">
        <v>49.918575562999997</v>
      </c>
      <c r="AC49" s="168">
        <v>26.751535841999999</v>
      </c>
      <c r="AD49" s="168">
        <v>30.871029118999999</v>
      </c>
      <c r="AE49" s="168">
        <v>33.684832499999999</v>
      </c>
      <c r="AF49" s="168">
        <v>36.574307585</v>
      </c>
      <c r="AG49" s="168">
        <v>44.989227292000002</v>
      </c>
      <c r="AH49" s="168">
        <v>54.367788834999999</v>
      </c>
      <c r="AI49" s="168">
        <v>54.615349850999998</v>
      </c>
      <c r="AJ49" s="168">
        <v>70.979155356999996</v>
      </c>
      <c r="AK49" s="168">
        <v>72.749910744000005</v>
      </c>
      <c r="AL49" s="168">
        <v>43.993958206999999</v>
      </c>
      <c r="AM49" s="168">
        <v>73.319438422999994</v>
      </c>
      <c r="AN49" s="168">
        <v>53.101617406000003</v>
      </c>
      <c r="AO49" s="168">
        <v>48.560714457000003</v>
      </c>
      <c r="AP49" s="168">
        <v>75.350930356999996</v>
      </c>
      <c r="AQ49" s="168">
        <v>93.500499583000007</v>
      </c>
      <c r="AR49" s="168">
        <v>110.14373630999999</v>
      </c>
      <c r="AS49" s="168">
        <v>115.37026849999999</v>
      </c>
      <c r="AT49" s="168">
        <v>120.03855383</v>
      </c>
      <c r="AU49" s="168">
        <v>97.575998987999995</v>
      </c>
      <c r="AV49" s="168">
        <v>73.648034374999995</v>
      </c>
      <c r="AW49" s="168">
        <v>61.698989613000002</v>
      </c>
      <c r="AX49" s="168">
        <v>79.460300267999997</v>
      </c>
      <c r="AY49" s="168">
        <v>42.697725505999998</v>
      </c>
      <c r="AZ49" s="168">
        <v>35.472524968999998</v>
      </c>
      <c r="BA49" s="168">
        <v>31.303521629999999</v>
      </c>
      <c r="BB49" s="168">
        <v>35.541890905999999</v>
      </c>
      <c r="BC49" s="168">
        <v>36.463730312999999</v>
      </c>
      <c r="BD49" s="168">
        <v>34.214656335000001</v>
      </c>
      <c r="BE49" s="168">
        <v>53.027761593999998</v>
      </c>
      <c r="BF49" s="168">
        <v>36.061768125</v>
      </c>
      <c r="BG49" s="168">
        <v>40.728821406000002</v>
      </c>
      <c r="BH49" s="168">
        <v>45.312962188</v>
      </c>
      <c r="BI49" s="258">
        <v>36.428249999999998</v>
      </c>
      <c r="BJ49" s="258">
        <v>41.83146</v>
      </c>
      <c r="BK49" s="258">
        <v>44.299970000000002</v>
      </c>
      <c r="BL49" s="258">
        <v>40.373939999999997</v>
      </c>
      <c r="BM49" s="258">
        <v>38.082410000000003</v>
      </c>
      <c r="BN49" s="258">
        <v>38.142879999999998</v>
      </c>
      <c r="BO49" s="258">
        <v>36.917209999999997</v>
      </c>
      <c r="BP49" s="258">
        <v>39.39161</v>
      </c>
      <c r="BQ49" s="258">
        <v>42.1</v>
      </c>
      <c r="BR49" s="258">
        <v>51.602260000000001</v>
      </c>
      <c r="BS49" s="258">
        <v>40.986609999999999</v>
      </c>
      <c r="BT49" s="258">
        <v>37.682519999999997</v>
      </c>
      <c r="BU49" s="258">
        <v>37.735909999999997</v>
      </c>
      <c r="BV49" s="258">
        <v>42.010509999999996</v>
      </c>
    </row>
    <row r="50" spans="1:74" ht="11.15" customHeight="1" x14ac:dyDescent="0.25">
      <c r="A50" s="40" t="s">
        <v>1037</v>
      </c>
      <c r="B50" s="418" t="s">
        <v>1048</v>
      </c>
      <c r="C50" s="168">
        <v>35.084886363999999</v>
      </c>
      <c r="D50" s="168">
        <v>28.597906250000001</v>
      </c>
      <c r="E50" s="168">
        <v>30.642976189999999</v>
      </c>
      <c r="F50" s="168">
        <v>28.999147727</v>
      </c>
      <c r="G50" s="168">
        <v>27.970681817999999</v>
      </c>
      <c r="H50" s="168">
        <v>26.453968750000001</v>
      </c>
      <c r="I50" s="168">
        <v>32.740397727000001</v>
      </c>
      <c r="J50" s="168">
        <v>28.651221590999999</v>
      </c>
      <c r="K50" s="168">
        <v>30.73153125</v>
      </c>
      <c r="L50" s="168">
        <v>27.428451086999999</v>
      </c>
      <c r="M50" s="168">
        <v>29.948656249999999</v>
      </c>
      <c r="N50" s="168">
        <v>26.890357142999999</v>
      </c>
      <c r="O50" s="168">
        <v>26.436022727000001</v>
      </c>
      <c r="P50" s="168">
        <v>24.917156250000001</v>
      </c>
      <c r="Q50" s="168">
        <v>21.923409091</v>
      </c>
      <c r="R50" s="168">
        <v>20.644659091000001</v>
      </c>
      <c r="S50" s="168">
        <v>22.585125000000001</v>
      </c>
      <c r="T50" s="168">
        <v>25.776534090999998</v>
      </c>
      <c r="U50" s="168">
        <v>32.504646739000002</v>
      </c>
      <c r="V50" s="168">
        <v>31.488482142999999</v>
      </c>
      <c r="W50" s="168">
        <v>24.045625000000001</v>
      </c>
      <c r="X50" s="168">
        <v>26.111221591</v>
      </c>
      <c r="Y50" s="168">
        <v>21.643968749999999</v>
      </c>
      <c r="Z50" s="168">
        <v>27.050823864000002</v>
      </c>
      <c r="AA50" s="168">
        <v>28.408124999999998</v>
      </c>
      <c r="AB50" s="168">
        <v>81.056468749999993</v>
      </c>
      <c r="AC50" s="168">
        <v>25.448315217000001</v>
      </c>
      <c r="AD50" s="168">
        <v>30.087386364</v>
      </c>
      <c r="AE50" s="168">
        <v>32.031718750000003</v>
      </c>
      <c r="AF50" s="168">
        <v>39.354431818000002</v>
      </c>
      <c r="AG50" s="168">
        <v>44.794166666999999</v>
      </c>
      <c r="AH50" s="168">
        <v>51.973778408999998</v>
      </c>
      <c r="AI50" s="168">
        <v>51.308690476000002</v>
      </c>
      <c r="AJ50" s="168">
        <v>67.471726189999998</v>
      </c>
      <c r="AK50" s="168">
        <v>63.977946428999999</v>
      </c>
      <c r="AL50" s="168">
        <v>41.694565216999997</v>
      </c>
      <c r="AM50" s="168">
        <v>51.535863095000003</v>
      </c>
      <c r="AN50" s="168">
        <v>48.197031250000002</v>
      </c>
      <c r="AO50" s="168">
        <v>43.903233696000001</v>
      </c>
      <c r="AP50" s="168">
        <v>68.639732143000003</v>
      </c>
      <c r="AQ50" s="168">
        <v>91.160416667000007</v>
      </c>
      <c r="AR50" s="168">
        <v>107.8190625</v>
      </c>
      <c r="AS50" s="168">
        <v>106.0715</v>
      </c>
      <c r="AT50" s="168">
        <v>110.22307065</v>
      </c>
      <c r="AU50" s="168">
        <v>89.092619048000003</v>
      </c>
      <c r="AV50" s="168">
        <v>59.216011905000002</v>
      </c>
      <c r="AW50" s="168">
        <v>53.040148809999998</v>
      </c>
      <c r="AX50" s="168">
        <v>61.347232142999999</v>
      </c>
      <c r="AY50" s="168">
        <v>37.986398809999997</v>
      </c>
      <c r="AZ50" s="168">
        <v>29.38415625</v>
      </c>
      <c r="BA50" s="168">
        <v>26.801711956999998</v>
      </c>
      <c r="BB50" s="168">
        <v>26.878562500000001</v>
      </c>
      <c r="BC50" s="168">
        <v>33.739943181999998</v>
      </c>
      <c r="BD50" s="168">
        <v>35.762840908999998</v>
      </c>
      <c r="BE50" s="168">
        <v>46.551218749999997</v>
      </c>
      <c r="BF50" s="168">
        <v>40.552853261000003</v>
      </c>
      <c r="BG50" s="168">
        <v>34.6983125</v>
      </c>
      <c r="BH50" s="168">
        <v>37.238636364000001</v>
      </c>
      <c r="BI50" s="258">
        <v>37.051909999999999</v>
      </c>
      <c r="BJ50" s="258">
        <v>43.205829999999999</v>
      </c>
      <c r="BK50" s="258">
        <v>44.180399999999999</v>
      </c>
      <c r="BL50" s="258">
        <v>36.804259999999999</v>
      </c>
      <c r="BM50" s="258">
        <v>37.106250000000003</v>
      </c>
      <c r="BN50" s="258">
        <v>35.325119999999998</v>
      </c>
      <c r="BO50" s="258">
        <v>35.420540000000003</v>
      </c>
      <c r="BP50" s="258">
        <v>39.410640000000001</v>
      </c>
      <c r="BQ50" s="258">
        <v>43.41995</v>
      </c>
      <c r="BR50" s="258">
        <v>45.218699999999998</v>
      </c>
      <c r="BS50" s="258">
        <v>37.523530000000001</v>
      </c>
      <c r="BT50" s="258">
        <v>33.276820000000001</v>
      </c>
      <c r="BU50" s="258">
        <v>37.550240000000002</v>
      </c>
      <c r="BV50" s="258">
        <v>42.102829999999997</v>
      </c>
    </row>
    <row r="51" spans="1:74" ht="11.15" customHeight="1" x14ac:dyDescent="0.25">
      <c r="A51" s="40" t="s">
        <v>1038</v>
      </c>
      <c r="B51" s="418" t="s">
        <v>1049</v>
      </c>
      <c r="C51" s="168">
        <v>28.552306818000002</v>
      </c>
      <c r="D51" s="168">
        <v>27.485459687999999</v>
      </c>
      <c r="E51" s="168">
        <v>31.418118452000002</v>
      </c>
      <c r="F51" s="168">
        <v>24.783113067999999</v>
      </c>
      <c r="G51" s="168">
        <v>28.997365340999998</v>
      </c>
      <c r="H51" s="168">
        <v>27.625429688000001</v>
      </c>
      <c r="I51" s="168">
        <v>33.675886079999998</v>
      </c>
      <c r="J51" s="168">
        <v>30.744647443000002</v>
      </c>
      <c r="K51" s="168">
        <v>30.098027188</v>
      </c>
      <c r="L51" s="168">
        <v>23.221609238999999</v>
      </c>
      <c r="M51" s="168">
        <v>25.25366</v>
      </c>
      <c r="N51" s="168">
        <v>22.442256844999999</v>
      </c>
      <c r="O51" s="168">
        <v>20.043210511000002</v>
      </c>
      <c r="P51" s="168">
        <v>21.695782813000001</v>
      </c>
      <c r="Q51" s="168">
        <v>18.448979545</v>
      </c>
      <c r="R51" s="168">
        <v>17.372336648000001</v>
      </c>
      <c r="S51" s="168">
        <v>19.445364999999999</v>
      </c>
      <c r="T51" s="168">
        <v>21.798782385999999</v>
      </c>
      <c r="U51" s="168">
        <v>26.448556522000001</v>
      </c>
      <c r="V51" s="168">
        <v>28.598483333000001</v>
      </c>
      <c r="W51" s="168">
        <v>23.765435118999999</v>
      </c>
      <c r="X51" s="168">
        <v>26.875776705</v>
      </c>
      <c r="Y51" s="168">
        <v>23.2412025</v>
      </c>
      <c r="Z51" s="168">
        <v>22.888030682</v>
      </c>
      <c r="AA51" s="168">
        <v>26.218775938</v>
      </c>
      <c r="AB51" s="168">
        <v>705.47958313000004</v>
      </c>
      <c r="AC51" s="168">
        <v>19.218120652</v>
      </c>
      <c r="AD51" s="168">
        <v>23.329173864000001</v>
      </c>
      <c r="AE51" s="168">
        <v>28.610441250000001</v>
      </c>
      <c r="AF51" s="168">
        <v>40.653478976999999</v>
      </c>
      <c r="AG51" s="168">
        <v>46.486033333000002</v>
      </c>
      <c r="AH51" s="168">
        <v>47.203752272999999</v>
      </c>
      <c r="AI51" s="168">
        <v>52.208252975999997</v>
      </c>
      <c r="AJ51" s="168">
        <v>59.186798512000003</v>
      </c>
      <c r="AK51" s="168">
        <v>46.908223810000003</v>
      </c>
      <c r="AL51" s="168">
        <v>31.072285054000002</v>
      </c>
      <c r="AM51" s="168">
        <v>39.692211905000001</v>
      </c>
      <c r="AN51" s="168">
        <v>39.732824375</v>
      </c>
      <c r="AO51" s="168">
        <v>32.312095380000002</v>
      </c>
      <c r="AP51" s="168">
        <v>40.189811012</v>
      </c>
      <c r="AQ51" s="168">
        <v>79.637198511999998</v>
      </c>
      <c r="AR51" s="168">
        <v>98.716374148</v>
      </c>
      <c r="AS51" s="168">
        <v>119.30634563</v>
      </c>
      <c r="AT51" s="168">
        <v>115.77019375</v>
      </c>
      <c r="AU51" s="168">
        <v>94.832144345000003</v>
      </c>
      <c r="AV51" s="168">
        <v>60.747954167000003</v>
      </c>
      <c r="AW51" s="168">
        <v>56.417576189999998</v>
      </c>
      <c r="AX51" s="168">
        <v>50.458671373999998</v>
      </c>
      <c r="AY51" s="168">
        <v>35.781913095</v>
      </c>
      <c r="AZ51" s="168">
        <v>27.201062188000002</v>
      </c>
      <c r="BA51" s="168">
        <v>23.896104958999999</v>
      </c>
      <c r="BB51" s="168">
        <v>30.696065624999999</v>
      </c>
      <c r="BC51" s="168">
        <v>34.502565625000003</v>
      </c>
      <c r="BD51" s="168">
        <v>38.493171023000002</v>
      </c>
      <c r="BE51" s="168">
        <v>44.559060313000003</v>
      </c>
      <c r="BF51" s="168">
        <v>57.052853571</v>
      </c>
      <c r="BG51" s="168">
        <v>39.253269688000003</v>
      </c>
      <c r="BH51" s="168">
        <v>30.175610510999999</v>
      </c>
      <c r="BI51" s="258">
        <v>35.403739999999999</v>
      </c>
      <c r="BJ51" s="258">
        <v>39.244669999999999</v>
      </c>
      <c r="BK51" s="258">
        <v>39.783189999999998</v>
      </c>
      <c r="BL51" s="258">
        <v>36.534999999999997</v>
      </c>
      <c r="BM51" s="258">
        <v>37.235410000000002</v>
      </c>
      <c r="BN51" s="258">
        <v>37.194339999999997</v>
      </c>
      <c r="BO51" s="258">
        <v>36.95626</v>
      </c>
      <c r="BP51" s="258">
        <v>39.706659999999999</v>
      </c>
      <c r="BQ51" s="258">
        <v>47.919939999999997</v>
      </c>
      <c r="BR51" s="258">
        <v>52.644440000000003</v>
      </c>
      <c r="BS51" s="258">
        <v>39.169550000000001</v>
      </c>
      <c r="BT51" s="258">
        <v>35.678559999999997</v>
      </c>
      <c r="BU51" s="258">
        <v>36.780549999999998</v>
      </c>
      <c r="BV51" s="258">
        <v>40.086539999999999</v>
      </c>
    </row>
    <row r="52" spans="1:74" ht="11.15" customHeight="1" x14ac:dyDescent="0.25">
      <c r="A52" s="82" t="s">
        <v>1039</v>
      </c>
      <c r="B52" s="418" t="s">
        <v>1050</v>
      </c>
      <c r="C52" s="168">
        <v>31.595238094999999</v>
      </c>
      <c r="D52" s="168">
        <v>30.631578947000001</v>
      </c>
      <c r="E52" s="168">
        <v>29.988095238</v>
      </c>
      <c r="F52" s="168">
        <v>29.920454544999998</v>
      </c>
      <c r="G52" s="168">
        <v>29.590909091</v>
      </c>
      <c r="H52" s="168">
        <v>30.1</v>
      </c>
      <c r="I52" s="168">
        <v>31.119047619</v>
      </c>
      <c r="J52" s="168">
        <v>31.397727273000001</v>
      </c>
      <c r="K52" s="168">
        <v>30.712499999999999</v>
      </c>
      <c r="L52" s="168">
        <v>28.456521738999999</v>
      </c>
      <c r="M52" s="168">
        <v>29.763888889</v>
      </c>
      <c r="N52" s="168">
        <v>29.702380951999999</v>
      </c>
      <c r="O52" s="168">
        <v>28.607142856999999</v>
      </c>
      <c r="P52" s="168">
        <v>24.052631579</v>
      </c>
      <c r="Q52" s="168">
        <v>18.090909091</v>
      </c>
      <c r="R52" s="168">
        <v>17.556818182000001</v>
      </c>
      <c r="S52" s="168">
        <v>18.587499999999999</v>
      </c>
      <c r="T52" s="168">
        <v>18.534090909</v>
      </c>
      <c r="U52" s="168">
        <v>23.125</v>
      </c>
      <c r="V52" s="168">
        <v>26.559523810000002</v>
      </c>
      <c r="W52" s="168">
        <v>20.714285713999999</v>
      </c>
      <c r="X52" s="168">
        <v>21.761363635999999</v>
      </c>
      <c r="Y52" s="168">
        <v>27.565789473999999</v>
      </c>
      <c r="Z52" s="168">
        <v>26.295454544999998</v>
      </c>
      <c r="AA52" s="168">
        <v>25.552631579</v>
      </c>
      <c r="AB52" s="168">
        <v>71.671052631999999</v>
      </c>
      <c r="AC52" s="168">
        <v>26.086956522000001</v>
      </c>
      <c r="AD52" s="168">
        <v>28.321428570999998</v>
      </c>
      <c r="AE52" s="168">
        <v>30.65</v>
      </c>
      <c r="AF52" s="168">
        <v>39.829545455000002</v>
      </c>
      <c r="AG52" s="168">
        <v>40.869047619</v>
      </c>
      <c r="AH52" s="168">
        <v>46.863636364000001</v>
      </c>
      <c r="AI52" s="168">
        <v>44.821428570999998</v>
      </c>
      <c r="AJ52" s="168">
        <v>56.880952381</v>
      </c>
      <c r="AK52" s="168">
        <v>53.487499999999997</v>
      </c>
      <c r="AL52" s="168">
        <v>43.642857143000001</v>
      </c>
      <c r="AM52" s="168">
        <v>41.612499999999997</v>
      </c>
      <c r="AN52" s="168">
        <v>41.171052631999999</v>
      </c>
      <c r="AO52" s="168">
        <v>44.554347825999997</v>
      </c>
      <c r="AP52" s="168">
        <v>64.537499999999994</v>
      </c>
      <c r="AQ52" s="168">
        <v>82.916666667000001</v>
      </c>
      <c r="AR52" s="168">
        <v>107.41666667</v>
      </c>
      <c r="AS52" s="168">
        <v>97.4375</v>
      </c>
      <c r="AT52" s="168">
        <v>98.476086957000007</v>
      </c>
      <c r="AU52" s="168">
        <v>88.559523810000002</v>
      </c>
      <c r="AV52" s="168">
        <v>58.940476189999998</v>
      </c>
      <c r="AW52" s="168">
        <v>57.421052631999999</v>
      </c>
      <c r="AX52" s="168">
        <v>61.619047619</v>
      </c>
      <c r="AY52" s="168">
        <v>35.962499999999999</v>
      </c>
      <c r="AZ52" s="168">
        <v>26.907894736999999</v>
      </c>
      <c r="BA52" s="168">
        <v>28.72826087</v>
      </c>
      <c r="BB52" s="168">
        <v>31.631578947000001</v>
      </c>
      <c r="BC52" s="168">
        <v>30.965909091</v>
      </c>
      <c r="BD52" s="168">
        <v>32.386363635999999</v>
      </c>
      <c r="BE52" s="168">
        <v>39.75</v>
      </c>
      <c r="BF52" s="168">
        <v>37.836956522000001</v>
      </c>
      <c r="BG52" s="168">
        <v>31.75</v>
      </c>
      <c r="BH52" s="168">
        <v>32.545454544999998</v>
      </c>
      <c r="BI52" s="258">
        <v>30.53153</v>
      </c>
      <c r="BJ52" s="258">
        <v>35.595559999999999</v>
      </c>
      <c r="BK52" s="258">
        <v>36.00582</v>
      </c>
      <c r="BL52" s="258">
        <v>33.222520000000003</v>
      </c>
      <c r="BM52" s="258">
        <v>31.905670000000001</v>
      </c>
      <c r="BN52" s="258">
        <v>31.229569999999999</v>
      </c>
      <c r="BO52" s="258">
        <v>31.16535</v>
      </c>
      <c r="BP52" s="258">
        <v>32.297319999999999</v>
      </c>
      <c r="BQ52" s="258">
        <v>34.405720000000002</v>
      </c>
      <c r="BR52" s="258">
        <v>36.481520000000003</v>
      </c>
      <c r="BS52" s="258">
        <v>32.99004</v>
      </c>
      <c r="BT52" s="258">
        <v>30.762219999999999</v>
      </c>
      <c r="BU52" s="258">
        <v>31.486560000000001</v>
      </c>
      <c r="BV52" s="258">
        <v>34.489469999999997</v>
      </c>
    </row>
    <row r="53" spans="1:74" ht="11.15" customHeight="1" x14ac:dyDescent="0.25">
      <c r="A53" s="40" t="s">
        <v>1040</v>
      </c>
      <c r="B53" s="418" t="s">
        <v>1051</v>
      </c>
      <c r="C53" s="168">
        <v>31.642857143000001</v>
      </c>
      <c r="D53" s="168">
        <v>30.486842105000001</v>
      </c>
      <c r="E53" s="168">
        <v>30.011904762</v>
      </c>
      <c r="F53" s="168">
        <v>29.897727273000001</v>
      </c>
      <c r="G53" s="168">
        <v>29.25</v>
      </c>
      <c r="H53" s="168">
        <v>29.5625</v>
      </c>
      <c r="I53" s="168">
        <v>30.404761905000001</v>
      </c>
      <c r="J53" s="168">
        <v>31.159090909</v>
      </c>
      <c r="K53" s="168">
        <v>30.362500000000001</v>
      </c>
      <c r="L53" s="168">
        <v>29.358695652000002</v>
      </c>
      <c r="M53" s="168">
        <v>29.680555556000002</v>
      </c>
      <c r="N53" s="168">
        <v>29.369047619</v>
      </c>
      <c r="O53" s="168">
        <v>28.464285713999999</v>
      </c>
      <c r="P53" s="168">
        <v>26.855263158</v>
      </c>
      <c r="Q53" s="168">
        <v>23.386363635999999</v>
      </c>
      <c r="R53" s="168">
        <v>18.727272726999999</v>
      </c>
      <c r="S53" s="168">
        <v>18.45</v>
      </c>
      <c r="T53" s="168">
        <v>18.397727273000001</v>
      </c>
      <c r="U53" s="168">
        <v>22.375</v>
      </c>
      <c r="V53" s="168">
        <v>27.785714286000001</v>
      </c>
      <c r="W53" s="168">
        <v>21.083333332999999</v>
      </c>
      <c r="X53" s="168">
        <v>22.227272726999999</v>
      </c>
      <c r="Y53" s="168">
        <v>27.723684210999998</v>
      </c>
      <c r="Z53" s="168">
        <v>26.227272726999999</v>
      </c>
      <c r="AA53" s="168">
        <v>29.368421052999999</v>
      </c>
      <c r="AB53" s="168">
        <v>28.171052631999999</v>
      </c>
      <c r="AC53" s="168">
        <v>25.652173912999999</v>
      </c>
      <c r="AD53" s="168">
        <v>27.857142856999999</v>
      </c>
      <c r="AE53" s="168">
        <v>29.9</v>
      </c>
      <c r="AF53" s="168">
        <v>38.75</v>
      </c>
      <c r="AG53" s="168">
        <v>39.214285713999999</v>
      </c>
      <c r="AH53" s="168">
        <v>45.75</v>
      </c>
      <c r="AI53" s="168">
        <v>43.309523810000002</v>
      </c>
      <c r="AJ53" s="168">
        <v>53.928571429000002</v>
      </c>
      <c r="AK53" s="168">
        <v>50.987499999999997</v>
      </c>
      <c r="AL53" s="168">
        <v>42.130952381</v>
      </c>
      <c r="AM53" s="168">
        <v>40.262500000000003</v>
      </c>
      <c r="AN53" s="168">
        <v>39.486842105000001</v>
      </c>
      <c r="AO53" s="168">
        <v>43.586956522000001</v>
      </c>
      <c r="AP53" s="168">
        <v>62.287500000000001</v>
      </c>
      <c r="AQ53" s="168">
        <v>75.714285713999999</v>
      </c>
      <c r="AR53" s="168">
        <v>98.107142856999999</v>
      </c>
      <c r="AS53" s="168">
        <v>92.775000000000006</v>
      </c>
      <c r="AT53" s="168">
        <v>94.641304348000006</v>
      </c>
      <c r="AU53" s="168">
        <v>90.726190475999999</v>
      </c>
      <c r="AV53" s="168">
        <v>59.297619048000001</v>
      </c>
      <c r="AW53" s="168">
        <v>57.3</v>
      </c>
      <c r="AX53" s="168">
        <v>59.035714286000001</v>
      </c>
      <c r="AY53" s="168">
        <v>34.075000000000003</v>
      </c>
      <c r="AZ53" s="168">
        <v>27.921052631999999</v>
      </c>
      <c r="BA53" s="168">
        <v>28.934782608999999</v>
      </c>
      <c r="BB53" s="168">
        <v>33.828947368000001</v>
      </c>
      <c r="BC53" s="168">
        <v>31.954545455000002</v>
      </c>
      <c r="BD53" s="168">
        <v>33.386363635999999</v>
      </c>
      <c r="BE53" s="168">
        <v>39.328947368000001</v>
      </c>
      <c r="BF53" s="168">
        <v>38.793478260999997</v>
      </c>
      <c r="BG53" s="168">
        <v>32.237499999999997</v>
      </c>
      <c r="BH53" s="168">
        <v>34.272727273000001</v>
      </c>
      <c r="BI53" s="258">
        <v>32.252560000000003</v>
      </c>
      <c r="BJ53" s="258">
        <v>34.914200000000001</v>
      </c>
      <c r="BK53" s="258">
        <v>35.35698</v>
      </c>
      <c r="BL53" s="258">
        <v>33.513150000000003</v>
      </c>
      <c r="BM53" s="258">
        <v>33.601599999999998</v>
      </c>
      <c r="BN53" s="258">
        <v>33.47269</v>
      </c>
      <c r="BO53" s="258">
        <v>33.290439999999997</v>
      </c>
      <c r="BP53" s="258">
        <v>34.252009999999999</v>
      </c>
      <c r="BQ53" s="258">
        <v>36.542450000000002</v>
      </c>
      <c r="BR53" s="258">
        <v>37.98883</v>
      </c>
      <c r="BS53" s="258">
        <v>34.902740000000001</v>
      </c>
      <c r="BT53" s="258">
        <v>34.850090000000002</v>
      </c>
      <c r="BU53" s="258">
        <v>34.046439999999997</v>
      </c>
      <c r="BV53" s="258">
        <v>35.597000000000001</v>
      </c>
    </row>
    <row r="54" spans="1:74" ht="11.15" customHeight="1" x14ac:dyDescent="0.25">
      <c r="A54" s="82" t="s">
        <v>1041</v>
      </c>
      <c r="B54" s="418" t="s">
        <v>1052</v>
      </c>
      <c r="C54" s="168">
        <v>35.965238094999997</v>
      </c>
      <c r="D54" s="168">
        <v>90.38</v>
      </c>
      <c r="E54" s="168">
        <v>40.880952381</v>
      </c>
      <c r="F54" s="168">
        <v>18.137727272999999</v>
      </c>
      <c r="G54" s="168">
        <v>14.582272726999999</v>
      </c>
      <c r="H54" s="168">
        <v>22.916499999999999</v>
      </c>
      <c r="I54" s="168">
        <v>32.249523809999999</v>
      </c>
      <c r="J54" s="168">
        <v>33.415909091000003</v>
      </c>
      <c r="K54" s="168">
        <v>32.542499999999997</v>
      </c>
      <c r="L54" s="168">
        <v>36.132173913000003</v>
      </c>
      <c r="M54" s="168">
        <v>39.411111110999997</v>
      </c>
      <c r="N54" s="168">
        <v>36.877619048</v>
      </c>
      <c r="O54" s="168">
        <v>25.463809523999998</v>
      </c>
      <c r="P54" s="168">
        <v>19.003157895000001</v>
      </c>
      <c r="Q54" s="168">
        <v>23.857727272999998</v>
      </c>
      <c r="R54" s="168">
        <v>18.335454545000001</v>
      </c>
      <c r="S54" s="168">
        <v>13.253500000000001</v>
      </c>
      <c r="T54" s="168">
        <v>11.871363636</v>
      </c>
      <c r="U54" s="168">
        <v>20.179090908999999</v>
      </c>
      <c r="V54" s="168">
        <v>40.702380951999999</v>
      </c>
      <c r="W54" s="168">
        <v>39.812380951999998</v>
      </c>
      <c r="X54" s="168">
        <v>33.915454545000003</v>
      </c>
      <c r="Y54" s="168">
        <v>27.293157895</v>
      </c>
      <c r="Z54" s="168">
        <v>31.785454545</v>
      </c>
      <c r="AA54" s="168">
        <v>26.026842105</v>
      </c>
      <c r="AB54" s="168">
        <v>49.866315788999998</v>
      </c>
      <c r="AC54" s="168">
        <v>27.795217391000001</v>
      </c>
      <c r="AD54" s="168">
        <v>39.368095238000002</v>
      </c>
      <c r="AE54" s="168">
        <v>36.319499999999998</v>
      </c>
      <c r="AF54" s="168">
        <v>78.83</v>
      </c>
      <c r="AG54" s="168">
        <v>119.33142857</v>
      </c>
      <c r="AH54" s="168">
        <v>74.305000000000007</v>
      </c>
      <c r="AI54" s="168">
        <v>81.195238094999993</v>
      </c>
      <c r="AJ54" s="168">
        <v>67.879047619000005</v>
      </c>
      <c r="AK54" s="168">
        <v>50.607500000000002</v>
      </c>
      <c r="AL54" s="168">
        <v>62.890476190000001</v>
      </c>
      <c r="AM54" s="168">
        <v>43.232500000000002</v>
      </c>
      <c r="AN54" s="168">
        <v>40.961578947</v>
      </c>
      <c r="AO54" s="168">
        <v>35.341739130000001</v>
      </c>
      <c r="AP54" s="168">
        <v>75.004999999999995</v>
      </c>
      <c r="AQ54" s="168">
        <v>62.478571428999999</v>
      </c>
      <c r="AR54" s="168">
        <v>40.696190475999998</v>
      </c>
      <c r="AS54" s="168">
        <v>75.810500000000005</v>
      </c>
      <c r="AT54" s="168">
        <v>113.55869565</v>
      </c>
      <c r="AU54" s="168">
        <v>224.09428571000001</v>
      </c>
      <c r="AV54" s="168">
        <v>75.009523810000005</v>
      </c>
      <c r="AW54" s="168">
        <v>95.880526316000001</v>
      </c>
      <c r="AX54" s="168">
        <v>283.27142857000001</v>
      </c>
      <c r="AY54" s="168">
        <v>132.94999999999999</v>
      </c>
      <c r="AZ54" s="168">
        <v>97.488421052999996</v>
      </c>
      <c r="BA54" s="168">
        <v>87.541304347999997</v>
      </c>
      <c r="BB54" s="168">
        <v>105.29052632</v>
      </c>
      <c r="BC54" s="168">
        <v>20.886818181999999</v>
      </c>
      <c r="BD54" s="168">
        <v>49.663181817999998</v>
      </c>
      <c r="BE54" s="168">
        <v>94.384210526000004</v>
      </c>
      <c r="BF54" s="168">
        <v>90.652608696000001</v>
      </c>
      <c r="BG54" s="168">
        <v>62.055</v>
      </c>
      <c r="BH54" s="168">
        <v>100.48272727</v>
      </c>
      <c r="BI54" s="258">
        <v>68.314400000000006</v>
      </c>
      <c r="BJ54" s="258">
        <v>94.460189999999997</v>
      </c>
      <c r="BK54" s="258">
        <v>87.700980000000001</v>
      </c>
      <c r="BL54" s="258">
        <v>77.214889999999997</v>
      </c>
      <c r="BM54" s="258">
        <v>81.328209999999999</v>
      </c>
      <c r="BN54" s="258">
        <v>74.897030000000001</v>
      </c>
      <c r="BO54" s="258">
        <v>60.491160000000001</v>
      </c>
      <c r="BP54" s="258">
        <v>63.77948</v>
      </c>
      <c r="BQ54" s="258">
        <v>70.619910000000004</v>
      </c>
      <c r="BR54" s="258">
        <v>85.774799999999999</v>
      </c>
      <c r="BS54" s="258">
        <v>97.810940000000002</v>
      </c>
      <c r="BT54" s="258">
        <v>79.306719999999999</v>
      </c>
      <c r="BU54" s="258">
        <v>82.164709999999999</v>
      </c>
      <c r="BV54" s="258">
        <v>95.331990000000005</v>
      </c>
    </row>
    <row r="55" spans="1:74" ht="11.15" customHeight="1" x14ac:dyDescent="0.25">
      <c r="A55" s="85" t="s">
        <v>1042</v>
      </c>
      <c r="B55" s="557" t="s">
        <v>1053</v>
      </c>
      <c r="C55" s="169">
        <v>36.910952381000001</v>
      </c>
      <c r="D55" s="169">
        <v>62.665263158000002</v>
      </c>
      <c r="E55" s="169">
        <v>33.113333333</v>
      </c>
      <c r="F55" s="169">
        <v>20.009545455000001</v>
      </c>
      <c r="G55" s="169">
        <v>11.723636364000001</v>
      </c>
      <c r="H55" s="169">
        <v>23.627500000000001</v>
      </c>
      <c r="I55" s="169">
        <v>45.812857143000002</v>
      </c>
      <c r="J55" s="169">
        <v>43.297272726999999</v>
      </c>
      <c r="K55" s="169">
        <v>36.878999999999998</v>
      </c>
      <c r="L55" s="169">
        <v>40.923913042999999</v>
      </c>
      <c r="M55" s="169">
        <v>39.368333333000002</v>
      </c>
      <c r="N55" s="169">
        <v>28.814285714</v>
      </c>
      <c r="O55" s="169">
        <v>21.753809524000001</v>
      </c>
      <c r="P55" s="169">
        <v>20.582105262999999</v>
      </c>
      <c r="Q55" s="169">
        <v>23.875</v>
      </c>
      <c r="R55" s="169">
        <v>17.184545454999999</v>
      </c>
      <c r="S55" s="169">
        <v>16.318999999999999</v>
      </c>
      <c r="T55" s="169">
        <v>25.284545455</v>
      </c>
      <c r="U55" s="169">
        <v>38.407272726999999</v>
      </c>
      <c r="V55" s="169">
        <v>155.81238095</v>
      </c>
      <c r="W55" s="169">
        <v>48.215238094999997</v>
      </c>
      <c r="X55" s="169">
        <v>45.773636363999998</v>
      </c>
      <c r="Y55" s="169">
        <v>31.735263157999999</v>
      </c>
      <c r="Z55" s="169">
        <v>30.788636363999998</v>
      </c>
      <c r="AA55" s="169">
        <v>29.092105263000001</v>
      </c>
      <c r="AB55" s="169">
        <v>69.842105262999993</v>
      </c>
      <c r="AC55" s="169">
        <v>26.22826087</v>
      </c>
      <c r="AD55" s="169">
        <v>27.761904762</v>
      </c>
      <c r="AE55" s="169">
        <v>26.827500000000001</v>
      </c>
      <c r="AF55" s="169">
        <v>85.125909090999997</v>
      </c>
      <c r="AG55" s="169">
        <v>92.735238095</v>
      </c>
      <c r="AH55" s="169">
        <v>67.405000000000001</v>
      </c>
      <c r="AI55" s="169">
        <v>79.432380952000003</v>
      </c>
      <c r="AJ55" s="169">
        <v>57.714285713999999</v>
      </c>
      <c r="AK55" s="169">
        <v>49.194000000000003</v>
      </c>
      <c r="AL55" s="169">
        <v>53.904761905000001</v>
      </c>
      <c r="AM55" s="169">
        <v>39.200000000000003</v>
      </c>
      <c r="AN55" s="169">
        <v>41.792105263000003</v>
      </c>
      <c r="AO55" s="169">
        <v>36.076086957000001</v>
      </c>
      <c r="AP55" s="169">
        <v>54.552500000000002</v>
      </c>
      <c r="AQ55" s="169">
        <v>55.416666667000001</v>
      </c>
      <c r="AR55" s="169">
        <v>71.521428571000001</v>
      </c>
      <c r="AS55" s="169">
        <v>84.98</v>
      </c>
      <c r="AT55" s="169">
        <v>113.96391303999999</v>
      </c>
      <c r="AU55" s="169">
        <v>185.8</v>
      </c>
      <c r="AV55" s="169">
        <v>63.321428570999998</v>
      </c>
      <c r="AW55" s="169">
        <v>74.605263158</v>
      </c>
      <c r="AX55" s="169">
        <v>252.42047618999999</v>
      </c>
      <c r="AY55" s="169">
        <v>128.33750000000001</v>
      </c>
      <c r="AZ55" s="169">
        <v>64.715789474000005</v>
      </c>
      <c r="BA55" s="169">
        <v>59.52173913</v>
      </c>
      <c r="BB55" s="169">
        <v>50.842105263000001</v>
      </c>
      <c r="BC55" s="169">
        <v>19.155454545000001</v>
      </c>
      <c r="BD55" s="169">
        <v>24.795454544999998</v>
      </c>
      <c r="BE55" s="169">
        <v>96.09</v>
      </c>
      <c r="BF55" s="169">
        <v>82.195652174000003</v>
      </c>
      <c r="BG55" s="169">
        <v>37.575000000000003</v>
      </c>
      <c r="BH55" s="169">
        <v>52.988636364000001</v>
      </c>
      <c r="BI55" s="280">
        <v>52.246310000000001</v>
      </c>
      <c r="BJ55" s="280">
        <v>65.450879999999998</v>
      </c>
      <c r="BK55" s="280">
        <v>65.677760000000006</v>
      </c>
      <c r="BL55" s="280">
        <v>58.97786</v>
      </c>
      <c r="BM55" s="280">
        <v>55.013669999999998</v>
      </c>
      <c r="BN55" s="280">
        <v>50.421900000000001</v>
      </c>
      <c r="BO55" s="280">
        <v>50.617130000000003</v>
      </c>
      <c r="BP55" s="280">
        <v>51.983759999999997</v>
      </c>
      <c r="BQ55" s="280">
        <v>57.671509999999998</v>
      </c>
      <c r="BR55" s="280">
        <v>29.5505</v>
      </c>
      <c r="BS55" s="280">
        <v>66.43092</v>
      </c>
      <c r="BT55" s="280">
        <v>52.795259999999999</v>
      </c>
      <c r="BU55" s="280">
        <v>54.888120000000001</v>
      </c>
      <c r="BV55" s="280">
        <v>58.094070000000002</v>
      </c>
    </row>
    <row r="56" spans="1:74" s="345" customFormat="1" ht="12" customHeight="1" x14ac:dyDescent="0.25">
      <c r="A56" s="344"/>
      <c r="B56" s="611" t="str">
        <f>"Notes: "&amp;"EIA completed modeling and analysis for this report on " &amp;Dates!$D$2&amp;"."</f>
        <v>Notes: EIA completed modeling and analysis for this report on Thursday November 2, 2023.</v>
      </c>
      <c r="C56" s="612"/>
      <c r="D56" s="612"/>
      <c r="E56" s="612"/>
      <c r="F56" s="612"/>
      <c r="G56" s="612"/>
      <c r="H56" s="612"/>
      <c r="I56" s="612"/>
      <c r="J56" s="612"/>
      <c r="K56" s="612"/>
      <c r="L56" s="612"/>
      <c r="M56" s="612"/>
      <c r="N56" s="612"/>
      <c r="O56" s="612"/>
      <c r="P56" s="612"/>
      <c r="Q56" s="612"/>
      <c r="AY56" s="382"/>
      <c r="AZ56" s="382"/>
      <c r="BA56" s="382"/>
      <c r="BB56" s="382"/>
      <c r="BC56" s="382"/>
      <c r="BD56" s="382"/>
      <c r="BE56" s="382"/>
      <c r="BF56" s="382"/>
      <c r="BG56" s="382"/>
      <c r="BH56" s="382"/>
      <c r="BI56" s="382"/>
      <c r="BJ56" s="382"/>
    </row>
    <row r="57" spans="1:74" s="345" customFormat="1" ht="12" customHeight="1" x14ac:dyDescent="0.25">
      <c r="A57" s="344"/>
      <c r="B57" s="661" t="s">
        <v>337</v>
      </c>
      <c r="C57" s="612"/>
      <c r="D57" s="612"/>
      <c r="E57" s="612"/>
      <c r="F57" s="612"/>
      <c r="G57" s="612"/>
      <c r="H57" s="612"/>
      <c r="I57" s="612"/>
      <c r="J57" s="612"/>
      <c r="K57" s="612"/>
      <c r="L57" s="612"/>
      <c r="M57" s="612"/>
      <c r="N57" s="612"/>
      <c r="O57" s="612"/>
      <c r="P57" s="612"/>
      <c r="Q57" s="612"/>
      <c r="AY57" s="382"/>
      <c r="AZ57" s="382"/>
      <c r="BA57" s="382"/>
      <c r="BB57" s="382"/>
      <c r="BC57" s="382"/>
      <c r="BD57" s="503"/>
      <c r="BE57" s="503"/>
      <c r="BF57" s="503"/>
      <c r="BG57" s="382"/>
      <c r="BH57" s="382"/>
      <c r="BI57" s="382"/>
      <c r="BJ57" s="382"/>
    </row>
    <row r="58" spans="1:74" s="345" customFormat="1" ht="12" customHeight="1" x14ac:dyDescent="0.25">
      <c r="A58" s="346"/>
      <c r="B58" s="621" t="s">
        <v>1379</v>
      </c>
      <c r="C58" s="603"/>
      <c r="D58" s="603"/>
      <c r="E58" s="603"/>
      <c r="F58" s="603"/>
      <c r="G58" s="603"/>
      <c r="H58" s="603"/>
      <c r="I58" s="603"/>
      <c r="J58" s="603"/>
      <c r="K58" s="603"/>
      <c r="L58" s="603"/>
      <c r="M58" s="603"/>
      <c r="N58" s="603"/>
      <c r="O58" s="603"/>
      <c r="P58" s="603"/>
      <c r="Q58" s="603"/>
      <c r="AY58" s="382"/>
      <c r="AZ58" s="382"/>
      <c r="BA58" s="382"/>
      <c r="BB58" s="382"/>
      <c r="BC58" s="382"/>
      <c r="BD58" s="503"/>
      <c r="BE58" s="503"/>
      <c r="BF58" s="503"/>
      <c r="BG58" s="382"/>
      <c r="BH58" s="382"/>
      <c r="BI58" s="382"/>
      <c r="BJ58" s="382"/>
    </row>
    <row r="59" spans="1:74" s="345" customFormat="1" ht="12" customHeight="1" x14ac:dyDescent="0.25">
      <c r="A59" s="346"/>
      <c r="B59" s="621" t="s">
        <v>123</v>
      </c>
      <c r="C59" s="603"/>
      <c r="D59" s="603"/>
      <c r="E59" s="603"/>
      <c r="F59" s="603"/>
      <c r="G59" s="603"/>
      <c r="H59" s="603"/>
      <c r="I59" s="603"/>
      <c r="J59" s="603"/>
      <c r="K59" s="603"/>
      <c r="L59" s="603"/>
      <c r="M59" s="603"/>
      <c r="N59" s="603"/>
      <c r="O59" s="603"/>
      <c r="P59" s="603"/>
      <c r="Q59" s="603"/>
      <c r="AY59" s="382"/>
      <c r="AZ59" s="382"/>
      <c r="BA59" s="382"/>
      <c r="BB59" s="382"/>
      <c r="BC59" s="382"/>
      <c r="BD59" s="503"/>
      <c r="BE59" s="503"/>
      <c r="BF59" s="503"/>
      <c r="BG59" s="382"/>
      <c r="BH59" s="382"/>
      <c r="BI59" s="382"/>
      <c r="BJ59" s="382"/>
    </row>
    <row r="60" spans="1:74" s="345" customFormat="1" ht="12" customHeight="1" x14ac:dyDescent="0.25">
      <c r="A60" s="346"/>
      <c r="B60" s="663" t="s">
        <v>1380</v>
      </c>
      <c r="C60" s="664"/>
      <c r="D60" s="664"/>
      <c r="E60" s="664"/>
      <c r="F60" s="664"/>
      <c r="G60" s="664"/>
      <c r="H60" s="664"/>
      <c r="I60" s="664"/>
      <c r="J60" s="664"/>
      <c r="K60" s="664"/>
      <c r="L60" s="664"/>
      <c r="M60" s="664"/>
      <c r="N60" s="664"/>
      <c r="O60" s="664"/>
      <c r="P60" s="664"/>
      <c r="Q60" s="664"/>
      <c r="AY60" s="382"/>
      <c r="AZ60" s="382"/>
      <c r="BA60" s="382"/>
      <c r="BB60" s="382"/>
      <c r="BC60" s="382"/>
      <c r="BD60" s="503"/>
      <c r="BE60" s="503"/>
      <c r="BF60" s="503"/>
      <c r="BG60" s="382"/>
      <c r="BH60" s="382"/>
      <c r="BI60" s="382"/>
      <c r="BJ60" s="382"/>
    </row>
    <row r="61" spans="1:74" s="216" customFormat="1" ht="12" customHeight="1" x14ac:dyDescent="0.25">
      <c r="A61" s="80"/>
      <c r="B61" s="651" t="s">
        <v>1381</v>
      </c>
      <c r="C61" s="614"/>
      <c r="D61" s="614"/>
      <c r="E61" s="614"/>
      <c r="F61" s="614"/>
      <c r="G61" s="614"/>
      <c r="H61" s="614"/>
      <c r="I61" s="614"/>
      <c r="J61" s="614"/>
      <c r="K61" s="614"/>
      <c r="L61" s="614"/>
      <c r="M61" s="614"/>
      <c r="N61" s="614"/>
      <c r="O61" s="614"/>
      <c r="P61" s="614"/>
      <c r="Q61" s="615"/>
      <c r="AY61" s="381"/>
      <c r="AZ61" s="381"/>
      <c r="BA61" s="381"/>
      <c r="BB61" s="381"/>
      <c r="BC61" s="381"/>
      <c r="BD61" s="502"/>
      <c r="BE61" s="502"/>
      <c r="BF61" s="502"/>
      <c r="BG61" s="381"/>
      <c r="BH61" s="381"/>
      <c r="BI61" s="381"/>
      <c r="BJ61" s="381"/>
    </row>
    <row r="62" spans="1:74" s="345" customFormat="1" ht="12" customHeight="1" x14ac:dyDescent="0.25">
      <c r="A62" s="346"/>
      <c r="B62" s="660" t="s">
        <v>1382</v>
      </c>
      <c r="C62" s="660"/>
      <c r="D62" s="660"/>
      <c r="E62" s="660"/>
      <c r="F62" s="660"/>
      <c r="G62" s="660"/>
      <c r="H62" s="660"/>
      <c r="I62" s="660"/>
      <c r="J62" s="660"/>
      <c r="K62" s="660"/>
      <c r="L62" s="660"/>
      <c r="M62" s="660"/>
      <c r="N62" s="660"/>
      <c r="O62" s="660"/>
      <c r="P62" s="660"/>
      <c r="Q62" s="660"/>
      <c r="AY62" s="382"/>
      <c r="AZ62" s="382"/>
      <c r="BA62" s="382"/>
      <c r="BB62" s="382"/>
      <c r="BC62" s="382"/>
      <c r="BD62" s="503"/>
      <c r="BE62" s="503"/>
      <c r="BF62" s="503"/>
      <c r="BG62" s="382"/>
      <c r="BH62" s="382"/>
      <c r="BI62" s="382"/>
      <c r="BJ62" s="382"/>
    </row>
    <row r="63" spans="1:74" s="345" customFormat="1" ht="22.15" customHeight="1" x14ac:dyDescent="0.25">
      <c r="A63" s="346"/>
      <c r="B63" s="651" t="s">
        <v>1383</v>
      </c>
      <c r="C63" s="614"/>
      <c r="D63" s="614"/>
      <c r="E63" s="614"/>
      <c r="F63" s="614"/>
      <c r="G63" s="614"/>
      <c r="H63" s="614"/>
      <c r="I63" s="614"/>
      <c r="J63" s="614"/>
      <c r="K63" s="614"/>
      <c r="L63" s="614"/>
      <c r="M63" s="614"/>
      <c r="N63" s="614"/>
      <c r="O63" s="614"/>
      <c r="P63" s="614"/>
      <c r="Q63" s="615"/>
      <c r="AY63" s="382"/>
      <c r="AZ63" s="382"/>
      <c r="BA63" s="382"/>
      <c r="BB63" s="382"/>
      <c r="BC63" s="382"/>
      <c r="BD63" s="503"/>
      <c r="BE63" s="503"/>
      <c r="BF63" s="503"/>
      <c r="BG63" s="382"/>
      <c r="BH63" s="382"/>
      <c r="BI63" s="382"/>
      <c r="BJ63" s="382"/>
    </row>
    <row r="64" spans="1:74" s="345" customFormat="1" ht="21.65" customHeight="1" x14ac:dyDescent="0.25">
      <c r="A64" s="346"/>
      <c r="B64" s="667" t="s">
        <v>1384</v>
      </c>
      <c r="C64" s="662"/>
      <c r="D64" s="662"/>
      <c r="E64" s="662"/>
      <c r="F64" s="662"/>
      <c r="G64" s="662"/>
      <c r="H64" s="662"/>
      <c r="I64" s="662"/>
      <c r="J64" s="662"/>
      <c r="K64" s="662"/>
      <c r="L64" s="662"/>
      <c r="M64" s="662"/>
      <c r="N64" s="662"/>
      <c r="O64" s="662"/>
      <c r="P64" s="662"/>
      <c r="Q64" s="624"/>
      <c r="AY64" s="382"/>
      <c r="AZ64" s="382"/>
      <c r="BA64" s="382"/>
      <c r="BB64" s="382"/>
      <c r="BC64" s="382"/>
      <c r="BD64" s="503"/>
      <c r="BE64" s="503"/>
      <c r="BF64" s="503"/>
      <c r="BG64" s="382"/>
      <c r="BH64" s="382"/>
      <c r="BI64" s="382"/>
      <c r="BJ64" s="382"/>
    </row>
    <row r="65" spans="1:74" s="345" customFormat="1" ht="12" customHeight="1" x14ac:dyDescent="0.25">
      <c r="A65" s="344"/>
      <c r="B65" s="623" t="s">
        <v>1385</v>
      </c>
      <c r="C65" s="624"/>
      <c r="D65" s="624"/>
      <c r="E65" s="624"/>
      <c r="F65" s="624"/>
      <c r="G65" s="624"/>
      <c r="H65" s="624"/>
      <c r="I65" s="624"/>
      <c r="J65" s="624"/>
      <c r="K65" s="624"/>
      <c r="L65" s="624"/>
      <c r="M65" s="624"/>
      <c r="N65" s="624"/>
      <c r="O65" s="624"/>
      <c r="P65" s="624"/>
      <c r="Q65" s="665"/>
      <c r="AY65" s="382"/>
      <c r="AZ65" s="382"/>
      <c r="BA65" s="382"/>
      <c r="BB65" s="382"/>
      <c r="BC65" s="382"/>
      <c r="BD65" s="503"/>
      <c r="BE65" s="503"/>
      <c r="BF65" s="503"/>
      <c r="BG65" s="382"/>
      <c r="BH65" s="382"/>
      <c r="BI65" s="382"/>
      <c r="BJ65" s="382"/>
    </row>
    <row r="66" spans="1:74" s="345" customFormat="1" ht="12.5" x14ac:dyDescent="0.25">
      <c r="A66" s="344"/>
      <c r="B66" s="666" t="s">
        <v>1386</v>
      </c>
      <c r="C66" s="615"/>
      <c r="D66" s="615"/>
      <c r="E66" s="615"/>
      <c r="F66" s="615"/>
      <c r="G66" s="615"/>
      <c r="H66" s="615"/>
      <c r="I66" s="615"/>
      <c r="J66" s="615"/>
      <c r="K66" s="615"/>
      <c r="L66" s="615"/>
      <c r="M66" s="615"/>
      <c r="N66" s="615"/>
      <c r="O66" s="615"/>
      <c r="P66" s="615"/>
      <c r="Q66" s="615"/>
      <c r="AY66" s="382"/>
      <c r="AZ66" s="382"/>
      <c r="BA66" s="382"/>
      <c r="BB66" s="382"/>
      <c r="BC66" s="382"/>
      <c r="BD66" s="503"/>
      <c r="BE66" s="503"/>
      <c r="BF66" s="503"/>
      <c r="BG66" s="382"/>
      <c r="BH66" s="382"/>
      <c r="BI66" s="382"/>
      <c r="BJ66" s="382"/>
    </row>
    <row r="67" spans="1:74" s="345" customFormat="1" ht="12" customHeight="1" x14ac:dyDescent="0.2">
      <c r="A67" s="79"/>
      <c r="B67" s="623"/>
      <c r="C67" s="662"/>
      <c r="D67" s="662"/>
      <c r="E67" s="662"/>
      <c r="F67" s="662"/>
      <c r="G67" s="662"/>
      <c r="H67" s="662"/>
      <c r="I67" s="662"/>
      <c r="J67" s="662"/>
      <c r="K67" s="662"/>
      <c r="L67" s="662"/>
      <c r="M67" s="662"/>
      <c r="N67" s="662"/>
      <c r="O67" s="662"/>
      <c r="P67" s="662"/>
      <c r="Q67" s="624"/>
      <c r="AY67" s="382"/>
      <c r="AZ67" s="382"/>
      <c r="BA67" s="382"/>
      <c r="BB67" s="382"/>
      <c r="BC67" s="382"/>
      <c r="BD67" s="503"/>
      <c r="BE67" s="503"/>
      <c r="BF67" s="503"/>
      <c r="BG67" s="382"/>
      <c r="BH67" s="382"/>
      <c r="BI67" s="382"/>
      <c r="BJ67" s="382"/>
    </row>
    <row r="68" spans="1:74" s="347" customFormat="1" ht="12" customHeight="1" x14ac:dyDescent="0.2">
      <c r="A68" s="79"/>
      <c r="B68" s="623"/>
      <c r="C68" s="662"/>
      <c r="D68" s="662"/>
      <c r="E68" s="662"/>
      <c r="F68" s="662"/>
      <c r="G68" s="662"/>
      <c r="H68" s="662"/>
      <c r="I68" s="662"/>
      <c r="J68" s="662"/>
      <c r="K68" s="662"/>
      <c r="L68" s="662"/>
      <c r="M68" s="662"/>
      <c r="N68" s="662"/>
      <c r="O68" s="662"/>
      <c r="P68" s="662"/>
      <c r="Q68" s="624"/>
      <c r="AY68" s="378"/>
      <c r="AZ68" s="378"/>
      <c r="BA68" s="378"/>
      <c r="BB68" s="378"/>
      <c r="BC68" s="378"/>
      <c r="BD68" s="504"/>
      <c r="BE68" s="504"/>
      <c r="BF68" s="504"/>
      <c r="BG68" s="378"/>
      <c r="BH68" s="378"/>
      <c r="BI68" s="378"/>
      <c r="BJ68" s="378"/>
    </row>
    <row r="69" spans="1:74" ht="12.65" customHeight="1" x14ac:dyDescent="0.25">
      <c r="B69" s="623"/>
      <c r="C69" s="624"/>
      <c r="D69" s="624"/>
      <c r="E69" s="624"/>
      <c r="F69" s="624"/>
      <c r="G69" s="624"/>
      <c r="H69" s="624"/>
      <c r="I69" s="624"/>
      <c r="J69" s="624"/>
      <c r="K69" s="624"/>
      <c r="L69" s="624"/>
      <c r="M69" s="624"/>
      <c r="N69" s="624"/>
      <c r="O69" s="624"/>
      <c r="P69" s="624"/>
      <c r="Q69" s="615"/>
      <c r="BK69" s="276"/>
      <c r="BL69" s="276"/>
      <c r="BM69" s="276"/>
      <c r="BN69" s="276"/>
      <c r="BO69" s="276"/>
      <c r="BP69" s="276"/>
      <c r="BQ69" s="276"/>
      <c r="BR69" s="276"/>
      <c r="BS69" s="276"/>
      <c r="BT69" s="276"/>
      <c r="BU69" s="276"/>
      <c r="BV69" s="276"/>
    </row>
    <row r="70" spans="1:74" ht="12.65" customHeight="1" x14ac:dyDescent="0.25">
      <c r="B70" s="631"/>
      <c r="C70" s="615"/>
      <c r="D70" s="615"/>
      <c r="E70" s="615"/>
      <c r="F70" s="615"/>
      <c r="G70" s="615"/>
      <c r="H70" s="615"/>
      <c r="I70" s="615"/>
      <c r="J70" s="615"/>
      <c r="K70" s="615"/>
      <c r="L70" s="615"/>
      <c r="M70" s="615"/>
      <c r="N70" s="615"/>
      <c r="O70" s="615"/>
      <c r="P70" s="615"/>
      <c r="Q70" s="615"/>
      <c r="BK70" s="276"/>
      <c r="BL70" s="276"/>
      <c r="BM70" s="276"/>
      <c r="BN70" s="276"/>
      <c r="BO70" s="276"/>
      <c r="BP70" s="276"/>
      <c r="BQ70" s="276"/>
      <c r="BR70" s="276"/>
      <c r="BS70" s="276"/>
      <c r="BT70" s="276"/>
      <c r="BU70" s="276"/>
      <c r="BV70" s="276"/>
    </row>
    <row r="71" spans="1:74" x14ac:dyDescent="0.25">
      <c r="BK71" s="276"/>
      <c r="BL71" s="276"/>
      <c r="BM71" s="276"/>
      <c r="BN71" s="276"/>
      <c r="BO71" s="276"/>
      <c r="BP71" s="276"/>
      <c r="BQ71" s="276"/>
      <c r="BR71" s="276"/>
      <c r="BS71" s="276"/>
      <c r="BT71" s="276"/>
      <c r="BU71" s="276"/>
      <c r="BV71" s="276"/>
    </row>
    <row r="72" spans="1:74" x14ac:dyDescent="0.25">
      <c r="BK72" s="276"/>
      <c r="BL72" s="276"/>
      <c r="BM72" s="276"/>
      <c r="BN72" s="276"/>
      <c r="BO72" s="276"/>
      <c r="BP72" s="276"/>
      <c r="BQ72" s="276"/>
      <c r="BR72" s="276"/>
      <c r="BS72" s="276"/>
      <c r="BT72" s="276"/>
      <c r="BU72" s="276"/>
      <c r="BV72" s="276"/>
    </row>
    <row r="73" spans="1:74" x14ac:dyDescent="0.25">
      <c r="BK73" s="276"/>
      <c r="BL73" s="276"/>
      <c r="BM73" s="276"/>
      <c r="BN73" s="276"/>
      <c r="BO73" s="276"/>
      <c r="BP73" s="276"/>
      <c r="BQ73" s="276"/>
      <c r="BR73" s="276"/>
      <c r="BS73" s="276"/>
      <c r="BT73" s="276"/>
      <c r="BU73" s="276"/>
      <c r="BV73" s="276"/>
    </row>
    <row r="74" spans="1:74" x14ac:dyDescent="0.25">
      <c r="BK74" s="276"/>
      <c r="BL74" s="276"/>
      <c r="BM74" s="276"/>
      <c r="BN74" s="276"/>
      <c r="BO74" s="276"/>
      <c r="BP74" s="276"/>
      <c r="BQ74" s="276"/>
      <c r="BR74" s="276"/>
      <c r="BS74" s="276"/>
      <c r="BT74" s="276"/>
      <c r="BU74" s="276"/>
      <c r="BV74" s="276"/>
    </row>
    <row r="75" spans="1:74" x14ac:dyDescent="0.25">
      <c r="BK75" s="276"/>
      <c r="BL75" s="276"/>
      <c r="BM75" s="276"/>
      <c r="BN75" s="276"/>
      <c r="BO75" s="276"/>
      <c r="BP75" s="276"/>
      <c r="BQ75" s="276"/>
      <c r="BR75" s="276"/>
      <c r="BS75" s="276"/>
      <c r="BT75" s="276"/>
      <c r="BU75" s="276"/>
      <c r="BV75" s="276"/>
    </row>
    <row r="76" spans="1:74" x14ac:dyDescent="0.25">
      <c r="BK76" s="276"/>
      <c r="BL76" s="276"/>
      <c r="BM76" s="276"/>
      <c r="BN76" s="276"/>
      <c r="BO76" s="276"/>
      <c r="BP76" s="276"/>
      <c r="BQ76" s="276"/>
      <c r="BR76" s="276"/>
      <c r="BS76" s="276"/>
      <c r="BT76" s="276"/>
      <c r="BU76" s="276"/>
      <c r="BV76" s="276"/>
    </row>
    <row r="77" spans="1:74" x14ac:dyDescent="0.25">
      <c r="BK77" s="276"/>
      <c r="BL77" s="276"/>
      <c r="BM77" s="276"/>
      <c r="BN77" s="276"/>
      <c r="BO77" s="276"/>
      <c r="BP77" s="276"/>
      <c r="BQ77" s="276"/>
      <c r="BR77" s="276"/>
      <c r="BS77" s="276"/>
      <c r="BT77" s="276"/>
      <c r="BU77" s="276"/>
      <c r="BV77" s="276"/>
    </row>
    <row r="78" spans="1:74" x14ac:dyDescent="0.25">
      <c r="BK78" s="276"/>
      <c r="BL78" s="276"/>
      <c r="BM78" s="276"/>
      <c r="BN78" s="276"/>
      <c r="BO78" s="276"/>
      <c r="BP78" s="276"/>
      <c r="BQ78" s="276"/>
      <c r="BR78" s="276"/>
      <c r="BS78" s="276"/>
      <c r="BT78" s="276"/>
      <c r="BU78" s="276"/>
      <c r="BV78" s="276"/>
    </row>
    <row r="79" spans="1:74" x14ac:dyDescent="0.25">
      <c r="BK79" s="276"/>
      <c r="BL79" s="276"/>
      <c r="BM79" s="276"/>
      <c r="BN79" s="276"/>
      <c r="BO79" s="276"/>
      <c r="BP79" s="276"/>
      <c r="BQ79" s="276"/>
      <c r="BR79" s="276"/>
      <c r="BS79" s="276"/>
      <c r="BT79" s="276"/>
      <c r="BU79" s="276"/>
      <c r="BV79" s="276"/>
    </row>
    <row r="80" spans="1:74" x14ac:dyDescent="0.25">
      <c r="BK80" s="276"/>
      <c r="BL80" s="276"/>
      <c r="BM80" s="276"/>
      <c r="BN80" s="276"/>
      <c r="BO80" s="276"/>
      <c r="BP80" s="276"/>
      <c r="BQ80" s="276"/>
      <c r="BR80" s="276"/>
      <c r="BS80" s="276"/>
      <c r="BT80" s="276"/>
      <c r="BU80" s="276"/>
      <c r="BV80" s="276"/>
    </row>
    <row r="81" spans="63:74" x14ac:dyDescent="0.25">
      <c r="BK81" s="276"/>
      <c r="BL81" s="276"/>
      <c r="BM81" s="276"/>
      <c r="BN81" s="276"/>
      <c r="BO81" s="276"/>
      <c r="BP81" s="276"/>
      <c r="BQ81" s="276"/>
      <c r="BR81" s="276"/>
      <c r="BS81" s="276"/>
      <c r="BT81" s="276"/>
      <c r="BU81" s="276"/>
      <c r="BV81" s="276"/>
    </row>
    <row r="82" spans="63:74" x14ac:dyDescent="0.25">
      <c r="BK82" s="276"/>
      <c r="BL82" s="276"/>
      <c r="BM82" s="276"/>
      <c r="BN82" s="276"/>
      <c r="BO82" s="276"/>
      <c r="BP82" s="276"/>
      <c r="BQ82" s="276"/>
      <c r="BR82" s="276"/>
      <c r="BS82" s="276"/>
      <c r="BT82" s="276"/>
      <c r="BU82" s="276"/>
      <c r="BV82" s="276"/>
    </row>
    <row r="83" spans="63:74" x14ac:dyDescent="0.25">
      <c r="BK83" s="276"/>
      <c r="BL83" s="276"/>
      <c r="BM83" s="276"/>
      <c r="BN83" s="276"/>
      <c r="BO83" s="276"/>
      <c r="BP83" s="276"/>
      <c r="BQ83" s="276"/>
      <c r="BR83" s="276"/>
      <c r="BS83" s="276"/>
      <c r="BT83" s="276"/>
      <c r="BU83" s="276"/>
      <c r="BV83" s="276"/>
    </row>
    <row r="84" spans="63:74" x14ac:dyDescent="0.25">
      <c r="BK84" s="276"/>
      <c r="BL84" s="276"/>
      <c r="BM84" s="276"/>
      <c r="BN84" s="276"/>
      <c r="BO84" s="276"/>
      <c r="BP84" s="276"/>
      <c r="BQ84" s="276"/>
      <c r="BR84" s="276"/>
      <c r="BS84" s="276"/>
      <c r="BT84" s="276"/>
      <c r="BU84" s="276"/>
      <c r="BV84" s="276"/>
    </row>
    <row r="85" spans="63:74" x14ac:dyDescent="0.25">
      <c r="BK85" s="276"/>
      <c r="BL85" s="276"/>
      <c r="BM85" s="276"/>
      <c r="BN85" s="276"/>
      <c r="BO85" s="276"/>
      <c r="BP85" s="276"/>
      <c r="BQ85" s="276"/>
      <c r="BR85" s="276"/>
      <c r="BS85" s="276"/>
      <c r="BT85" s="276"/>
      <c r="BU85" s="276"/>
      <c r="BV85" s="276"/>
    </row>
    <row r="86" spans="63:74" x14ac:dyDescent="0.25">
      <c r="BK86" s="276"/>
      <c r="BL86" s="276"/>
      <c r="BM86" s="276"/>
      <c r="BN86" s="276"/>
      <c r="BO86" s="276"/>
      <c r="BP86" s="276"/>
      <c r="BQ86" s="276"/>
      <c r="BR86" s="276"/>
      <c r="BS86" s="276"/>
      <c r="BT86" s="276"/>
      <c r="BU86" s="276"/>
      <c r="BV86" s="276"/>
    </row>
    <row r="87" spans="63:74" x14ac:dyDescent="0.25">
      <c r="BK87" s="276"/>
      <c r="BL87" s="276"/>
      <c r="BM87" s="276"/>
      <c r="BN87" s="276"/>
      <c r="BO87" s="276"/>
      <c r="BP87" s="276"/>
      <c r="BQ87" s="276"/>
      <c r="BR87" s="276"/>
      <c r="BS87" s="276"/>
      <c r="BT87" s="276"/>
      <c r="BU87" s="276"/>
      <c r="BV87" s="276"/>
    </row>
    <row r="88" spans="63:74" x14ac:dyDescent="0.25">
      <c r="BK88" s="276"/>
      <c r="BL88" s="276"/>
      <c r="BM88" s="276"/>
      <c r="BN88" s="276"/>
      <c r="BO88" s="276"/>
      <c r="BP88" s="276"/>
      <c r="BQ88" s="276"/>
      <c r="BR88" s="276"/>
      <c r="BS88" s="276"/>
      <c r="BT88" s="276"/>
      <c r="BU88" s="276"/>
      <c r="BV88" s="276"/>
    </row>
    <row r="89" spans="63:74" x14ac:dyDescent="0.25">
      <c r="BK89" s="276"/>
      <c r="BL89" s="276"/>
      <c r="BM89" s="276"/>
      <c r="BN89" s="276"/>
      <c r="BO89" s="276"/>
      <c r="BP89" s="276"/>
      <c r="BQ89" s="276"/>
      <c r="BR89" s="276"/>
      <c r="BS89" s="276"/>
      <c r="BT89" s="276"/>
      <c r="BU89" s="276"/>
      <c r="BV89" s="276"/>
    </row>
    <row r="90" spans="63:74" x14ac:dyDescent="0.25">
      <c r="BK90" s="276"/>
      <c r="BL90" s="276"/>
      <c r="BM90" s="276"/>
      <c r="BN90" s="276"/>
      <c r="BO90" s="276"/>
      <c r="BP90" s="276"/>
      <c r="BQ90" s="276"/>
      <c r="BR90" s="276"/>
      <c r="BS90" s="276"/>
      <c r="BT90" s="276"/>
      <c r="BU90" s="276"/>
      <c r="BV90" s="276"/>
    </row>
    <row r="91" spans="63:74" x14ac:dyDescent="0.25">
      <c r="BK91" s="276"/>
      <c r="BL91" s="276"/>
      <c r="BM91" s="276"/>
      <c r="BN91" s="276"/>
      <c r="BO91" s="276"/>
      <c r="BP91" s="276"/>
      <c r="BQ91" s="276"/>
      <c r="BR91" s="276"/>
      <c r="BS91" s="276"/>
      <c r="BT91" s="276"/>
      <c r="BU91" s="276"/>
      <c r="BV91" s="276"/>
    </row>
    <row r="92" spans="63:74" x14ac:dyDescent="0.25">
      <c r="BK92" s="276"/>
      <c r="BL92" s="276"/>
      <c r="BM92" s="276"/>
      <c r="BN92" s="276"/>
      <c r="BO92" s="276"/>
      <c r="BP92" s="276"/>
      <c r="BQ92" s="276"/>
      <c r="BR92" s="276"/>
      <c r="BS92" s="276"/>
      <c r="BT92" s="276"/>
      <c r="BU92" s="276"/>
      <c r="BV92" s="276"/>
    </row>
    <row r="93" spans="63:74" x14ac:dyDescent="0.25">
      <c r="BK93" s="276"/>
      <c r="BL93" s="276"/>
      <c r="BM93" s="276"/>
      <c r="BN93" s="276"/>
      <c r="BO93" s="276"/>
      <c r="BP93" s="276"/>
      <c r="BQ93" s="276"/>
      <c r="BR93" s="276"/>
      <c r="BS93" s="276"/>
      <c r="BT93" s="276"/>
      <c r="BU93" s="276"/>
      <c r="BV93" s="276"/>
    </row>
    <row r="94" spans="63:74" x14ac:dyDescent="0.25">
      <c r="BK94" s="276"/>
      <c r="BL94" s="276"/>
      <c r="BM94" s="276"/>
      <c r="BN94" s="276"/>
      <c r="BO94" s="276"/>
      <c r="BP94" s="276"/>
      <c r="BQ94" s="276"/>
      <c r="BR94" s="276"/>
      <c r="BS94" s="276"/>
      <c r="BT94" s="276"/>
      <c r="BU94" s="276"/>
      <c r="BV94" s="276"/>
    </row>
    <row r="95" spans="63:74" x14ac:dyDescent="0.25">
      <c r="BK95" s="276"/>
      <c r="BL95" s="276"/>
      <c r="BM95" s="276"/>
      <c r="BN95" s="276"/>
      <c r="BO95" s="276"/>
      <c r="BP95" s="276"/>
      <c r="BQ95" s="276"/>
      <c r="BR95" s="276"/>
      <c r="BS95" s="276"/>
      <c r="BT95" s="276"/>
      <c r="BU95" s="276"/>
      <c r="BV95" s="276"/>
    </row>
    <row r="96" spans="63:74" x14ac:dyDescent="0.25">
      <c r="BK96" s="276"/>
      <c r="BL96" s="276"/>
      <c r="BM96" s="276"/>
      <c r="BN96" s="276"/>
      <c r="BO96" s="276"/>
      <c r="BP96" s="276"/>
      <c r="BQ96" s="276"/>
      <c r="BR96" s="276"/>
      <c r="BS96" s="276"/>
      <c r="BT96" s="276"/>
      <c r="BU96" s="276"/>
      <c r="BV96" s="276"/>
    </row>
    <row r="97" spans="63:74" x14ac:dyDescent="0.25">
      <c r="BK97" s="276"/>
      <c r="BL97" s="276"/>
      <c r="BM97" s="276"/>
      <c r="BN97" s="276"/>
      <c r="BO97" s="276"/>
      <c r="BP97" s="276"/>
      <c r="BQ97" s="276"/>
      <c r="BR97" s="276"/>
      <c r="BS97" s="276"/>
      <c r="BT97" s="276"/>
      <c r="BU97" s="276"/>
      <c r="BV97" s="276"/>
    </row>
    <row r="98" spans="63:74" x14ac:dyDescent="0.25">
      <c r="BK98" s="276"/>
      <c r="BL98" s="276"/>
      <c r="BM98" s="276"/>
      <c r="BN98" s="276"/>
      <c r="BO98" s="276"/>
      <c r="BP98" s="276"/>
      <c r="BQ98" s="276"/>
      <c r="BR98" s="276"/>
      <c r="BS98" s="276"/>
      <c r="BT98" s="276"/>
      <c r="BU98" s="276"/>
      <c r="BV98" s="276"/>
    </row>
    <row r="99" spans="63:74" x14ac:dyDescent="0.25">
      <c r="BK99" s="276"/>
      <c r="BL99" s="276"/>
      <c r="BM99" s="276"/>
      <c r="BN99" s="276"/>
      <c r="BO99" s="276"/>
      <c r="BP99" s="276"/>
      <c r="BQ99" s="276"/>
      <c r="BR99" s="276"/>
      <c r="BS99" s="276"/>
      <c r="BT99" s="276"/>
      <c r="BU99" s="276"/>
      <c r="BV99" s="276"/>
    </row>
    <row r="100" spans="63:74" x14ac:dyDescent="0.25">
      <c r="BK100" s="276"/>
      <c r="BL100" s="276"/>
      <c r="BM100" s="276"/>
      <c r="BN100" s="276"/>
      <c r="BO100" s="276"/>
      <c r="BP100" s="276"/>
      <c r="BQ100" s="276"/>
      <c r="BR100" s="276"/>
      <c r="BS100" s="276"/>
      <c r="BT100" s="276"/>
      <c r="BU100" s="276"/>
      <c r="BV100" s="276"/>
    </row>
    <row r="101" spans="63:74" x14ac:dyDescent="0.25">
      <c r="BK101" s="276"/>
      <c r="BL101" s="276"/>
      <c r="BM101" s="276"/>
      <c r="BN101" s="276"/>
      <c r="BO101" s="276"/>
      <c r="BP101" s="276"/>
      <c r="BQ101" s="276"/>
      <c r="BR101" s="276"/>
      <c r="BS101" s="276"/>
      <c r="BT101" s="276"/>
      <c r="BU101" s="276"/>
      <c r="BV101" s="276"/>
    </row>
    <row r="102" spans="63:74" x14ac:dyDescent="0.25">
      <c r="BK102" s="276"/>
      <c r="BL102" s="276"/>
      <c r="BM102" s="276"/>
      <c r="BN102" s="276"/>
      <c r="BO102" s="276"/>
      <c r="BP102" s="276"/>
      <c r="BQ102" s="276"/>
      <c r="BR102" s="276"/>
      <c r="BS102" s="276"/>
      <c r="BT102" s="276"/>
      <c r="BU102" s="276"/>
      <c r="BV102" s="276"/>
    </row>
    <row r="103" spans="63:74" x14ac:dyDescent="0.25">
      <c r="BK103" s="276"/>
      <c r="BL103" s="276"/>
      <c r="BM103" s="276"/>
      <c r="BN103" s="276"/>
      <c r="BO103" s="276"/>
      <c r="BP103" s="276"/>
      <c r="BQ103" s="276"/>
      <c r="BR103" s="276"/>
      <c r="BS103" s="276"/>
      <c r="BT103" s="276"/>
      <c r="BU103" s="276"/>
      <c r="BV103" s="276"/>
    </row>
    <row r="104" spans="63:74" x14ac:dyDescent="0.25">
      <c r="BK104" s="276"/>
      <c r="BL104" s="276"/>
      <c r="BM104" s="276"/>
      <c r="BN104" s="276"/>
      <c r="BO104" s="276"/>
      <c r="BP104" s="276"/>
      <c r="BQ104" s="276"/>
      <c r="BR104" s="276"/>
      <c r="BS104" s="276"/>
      <c r="BT104" s="276"/>
      <c r="BU104" s="276"/>
      <c r="BV104" s="276"/>
    </row>
    <row r="105" spans="63:74" x14ac:dyDescent="0.25">
      <c r="BK105" s="276"/>
      <c r="BL105" s="276"/>
      <c r="BM105" s="276"/>
      <c r="BN105" s="276"/>
      <c r="BO105" s="276"/>
      <c r="BP105" s="276"/>
      <c r="BQ105" s="276"/>
      <c r="BR105" s="276"/>
      <c r="BS105" s="276"/>
      <c r="BT105" s="276"/>
      <c r="BU105" s="276"/>
      <c r="BV105" s="276"/>
    </row>
    <row r="106" spans="63:74" x14ac:dyDescent="0.25">
      <c r="BK106" s="276"/>
      <c r="BL106" s="276"/>
      <c r="BM106" s="276"/>
      <c r="BN106" s="276"/>
      <c r="BO106" s="276"/>
      <c r="BP106" s="276"/>
      <c r="BQ106" s="276"/>
      <c r="BR106" s="276"/>
      <c r="BS106" s="276"/>
      <c r="BT106" s="276"/>
      <c r="BU106" s="276"/>
      <c r="BV106" s="276"/>
    </row>
    <row r="107" spans="63:74" x14ac:dyDescent="0.25">
      <c r="BK107" s="276"/>
      <c r="BL107" s="276"/>
      <c r="BM107" s="276"/>
      <c r="BN107" s="276"/>
      <c r="BO107" s="276"/>
      <c r="BP107" s="276"/>
      <c r="BQ107" s="276"/>
      <c r="BR107" s="276"/>
      <c r="BS107" s="276"/>
      <c r="BT107" s="276"/>
      <c r="BU107" s="276"/>
      <c r="BV107" s="276"/>
    </row>
    <row r="108" spans="63:74" x14ac:dyDescent="0.25">
      <c r="BK108" s="276"/>
      <c r="BL108" s="276"/>
      <c r="BM108" s="276"/>
      <c r="BN108" s="276"/>
      <c r="BO108" s="276"/>
      <c r="BP108" s="276"/>
      <c r="BQ108" s="276"/>
      <c r="BR108" s="276"/>
      <c r="BS108" s="276"/>
      <c r="BT108" s="276"/>
      <c r="BU108" s="276"/>
      <c r="BV108" s="276"/>
    </row>
    <row r="109" spans="63:74" x14ac:dyDescent="0.25">
      <c r="BK109" s="276"/>
      <c r="BL109" s="276"/>
      <c r="BM109" s="276"/>
      <c r="BN109" s="276"/>
      <c r="BO109" s="276"/>
      <c r="BP109" s="276"/>
      <c r="BQ109" s="276"/>
      <c r="BR109" s="276"/>
      <c r="BS109" s="276"/>
      <c r="BT109" s="276"/>
      <c r="BU109" s="276"/>
      <c r="BV109" s="276"/>
    </row>
    <row r="110" spans="63:74" x14ac:dyDescent="0.25">
      <c r="BK110" s="276"/>
      <c r="BL110" s="276"/>
      <c r="BM110" s="276"/>
      <c r="BN110" s="276"/>
      <c r="BO110" s="276"/>
      <c r="BP110" s="276"/>
      <c r="BQ110" s="276"/>
      <c r="BR110" s="276"/>
      <c r="BS110" s="276"/>
      <c r="BT110" s="276"/>
      <c r="BU110" s="276"/>
      <c r="BV110" s="276"/>
    </row>
    <row r="111" spans="63:74" x14ac:dyDescent="0.25">
      <c r="BK111" s="276"/>
      <c r="BL111" s="276"/>
      <c r="BM111" s="276"/>
      <c r="BN111" s="276"/>
      <c r="BO111" s="276"/>
      <c r="BP111" s="276"/>
      <c r="BQ111" s="276"/>
      <c r="BR111" s="276"/>
      <c r="BS111" s="276"/>
      <c r="BT111" s="276"/>
      <c r="BU111" s="276"/>
      <c r="BV111" s="276"/>
    </row>
    <row r="112" spans="63:74" x14ac:dyDescent="0.25">
      <c r="BK112" s="276"/>
      <c r="BL112" s="276"/>
      <c r="BM112" s="276"/>
      <c r="BN112" s="276"/>
      <c r="BO112" s="276"/>
      <c r="BP112" s="276"/>
      <c r="BQ112" s="276"/>
      <c r="BR112" s="276"/>
      <c r="BS112" s="276"/>
      <c r="BT112" s="276"/>
      <c r="BU112" s="276"/>
      <c r="BV112" s="276"/>
    </row>
    <row r="113" spans="63:74" x14ac:dyDescent="0.25">
      <c r="BK113" s="276"/>
      <c r="BL113" s="276"/>
      <c r="BM113" s="276"/>
      <c r="BN113" s="276"/>
      <c r="BO113" s="276"/>
      <c r="BP113" s="276"/>
      <c r="BQ113" s="276"/>
      <c r="BR113" s="276"/>
      <c r="BS113" s="276"/>
      <c r="BT113" s="276"/>
      <c r="BU113" s="276"/>
      <c r="BV113" s="276"/>
    </row>
    <row r="114" spans="63:74" x14ac:dyDescent="0.25">
      <c r="BK114" s="276"/>
      <c r="BL114" s="276"/>
      <c r="BM114" s="276"/>
      <c r="BN114" s="276"/>
      <c r="BO114" s="276"/>
      <c r="BP114" s="276"/>
      <c r="BQ114" s="276"/>
      <c r="BR114" s="276"/>
      <c r="BS114" s="276"/>
      <c r="BT114" s="276"/>
      <c r="BU114" s="276"/>
      <c r="BV114" s="276"/>
    </row>
    <row r="115" spans="63:74" x14ac:dyDescent="0.25">
      <c r="BK115" s="276"/>
      <c r="BL115" s="276"/>
      <c r="BM115" s="276"/>
      <c r="BN115" s="276"/>
      <c r="BO115" s="276"/>
      <c r="BP115" s="276"/>
      <c r="BQ115" s="276"/>
      <c r="BR115" s="276"/>
      <c r="BS115" s="276"/>
      <c r="BT115" s="276"/>
      <c r="BU115" s="276"/>
      <c r="BV115" s="276"/>
    </row>
    <row r="116" spans="63:74" x14ac:dyDescent="0.25">
      <c r="BK116" s="276"/>
      <c r="BL116" s="276"/>
      <c r="BM116" s="276"/>
      <c r="BN116" s="276"/>
      <c r="BO116" s="276"/>
      <c r="BP116" s="276"/>
      <c r="BQ116" s="276"/>
      <c r="BR116" s="276"/>
      <c r="BS116" s="276"/>
      <c r="BT116" s="276"/>
      <c r="BU116" s="276"/>
      <c r="BV116" s="276"/>
    </row>
    <row r="117" spans="63:74" x14ac:dyDescent="0.25">
      <c r="BK117" s="276"/>
      <c r="BL117" s="276"/>
      <c r="BM117" s="276"/>
      <c r="BN117" s="276"/>
      <c r="BO117" s="276"/>
      <c r="BP117" s="276"/>
      <c r="BQ117" s="276"/>
      <c r="BR117" s="276"/>
      <c r="BS117" s="276"/>
      <c r="BT117" s="276"/>
      <c r="BU117" s="276"/>
      <c r="BV117" s="276"/>
    </row>
    <row r="118" spans="63:74" x14ac:dyDescent="0.25">
      <c r="BK118" s="276"/>
      <c r="BL118" s="276"/>
      <c r="BM118" s="276"/>
      <c r="BN118" s="276"/>
      <c r="BO118" s="276"/>
      <c r="BP118" s="276"/>
      <c r="BQ118" s="276"/>
      <c r="BR118" s="276"/>
      <c r="BS118" s="276"/>
      <c r="BT118" s="276"/>
      <c r="BU118" s="276"/>
      <c r="BV118" s="276"/>
    </row>
    <row r="119" spans="63:74" x14ac:dyDescent="0.25">
      <c r="BK119" s="276"/>
      <c r="BL119" s="276"/>
      <c r="BM119" s="276"/>
      <c r="BN119" s="276"/>
      <c r="BO119" s="276"/>
      <c r="BP119" s="276"/>
      <c r="BQ119" s="276"/>
      <c r="BR119" s="276"/>
      <c r="BS119" s="276"/>
      <c r="BT119" s="276"/>
      <c r="BU119" s="276"/>
      <c r="BV119" s="276"/>
    </row>
    <row r="120" spans="63:74" x14ac:dyDescent="0.25">
      <c r="BK120" s="276"/>
      <c r="BL120" s="276"/>
      <c r="BM120" s="276"/>
      <c r="BN120" s="276"/>
      <c r="BO120" s="276"/>
      <c r="BP120" s="276"/>
      <c r="BQ120" s="276"/>
      <c r="BR120" s="276"/>
      <c r="BS120" s="276"/>
      <c r="BT120" s="276"/>
      <c r="BU120" s="276"/>
      <c r="BV120" s="276"/>
    </row>
    <row r="121" spans="63:74" x14ac:dyDescent="0.25">
      <c r="BK121" s="276"/>
      <c r="BL121" s="276"/>
      <c r="BM121" s="276"/>
      <c r="BN121" s="276"/>
      <c r="BO121" s="276"/>
      <c r="BP121" s="276"/>
      <c r="BQ121" s="276"/>
      <c r="BR121" s="276"/>
      <c r="BS121" s="276"/>
      <c r="BT121" s="276"/>
      <c r="BU121" s="276"/>
      <c r="BV121" s="276"/>
    </row>
    <row r="122" spans="63:74" x14ac:dyDescent="0.25">
      <c r="BK122" s="276"/>
      <c r="BL122" s="276"/>
      <c r="BM122" s="276"/>
      <c r="BN122" s="276"/>
      <c r="BO122" s="276"/>
      <c r="BP122" s="276"/>
      <c r="BQ122" s="276"/>
      <c r="BR122" s="276"/>
      <c r="BS122" s="276"/>
      <c r="BT122" s="276"/>
      <c r="BU122" s="276"/>
      <c r="BV122" s="276"/>
    </row>
    <row r="123" spans="63:74" x14ac:dyDescent="0.25">
      <c r="BK123" s="276"/>
      <c r="BL123" s="276"/>
      <c r="BM123" s="276"/>
      <c r="BN123" s="276"/>
      <c r="BO123" s="276"/>
      <c r="BP123" s="276"/>
      <c r="BQ123" s="276"/>
      <c r="BR123" s="276"/>
      <c r="BS123" s="276"/>
      <c r="BT123" s="276"/>
      <c r="BU123" s="276"/>
      <c r="BV123" s="276"/>
    </row>
    <row r="124" spans="63:74" x14ac:dyDescent="0.25">
      <c r="BK124" s="276"/>
      <c r="BL124" s="276"/>
      <c r="BM124" s="276"/>
      <c r="BN124" s="276"/>
      <c r="BO124" s="276"/>
      <c r="BP124" s="276"/>
      <c r="BQ124" s="276"/>
      <c r="BR124" s="276"/>
      <c r="BS124" s="276"/>
      <c r="BT124" s="276"/>
      <c r="BU124" s="276"/>
      <c r="BV124" s="276"/>
    </row>
    <row r="125" spans="63:74" x14ac:dyDescent="0.25">
      <c r="BK125" s="276"/>
      <c r="BL125" s="276"/>
      <c r="BM125" s="276"/>
      <c r="BN125" s="276"/>
      <c r="BO125" s="276"/>
      <c r="BP125" s="276"/>
      <c r="BQ125" s="276"/>
      <c r="BR125" s="276"/>
      <c r="BS125" s="276"/>
      <c r="BT125" s="276"/>
      <c r="BU125" s="276"/>
      <c r="BV125" s="276"/>
    </row>
    <row r="126" spans="63:74" x14ac:dyDescent="0.25">
      <c r="BK126" s="276"/>
      <c r="BL126" s="276"/>
      <c r="BM126" s="276"/>
      <c r="BN126" s="276"/>
      <c r="BO126" s="276"/>
      <c r="BP126" s="276"/>
      <c r="BQ126" s="276"/>
      <c r="BR126" s="276"/>
      <c r="BS126" s="276"/>
      <c r="BT126" s="276"/>
      <c r="BU126" s="276"/>
      <c r="BV126" s="276"/>
    </row>
    <row r="127" spans="63:74" x14ac:dyDescent="0.25">
      <c r="BK127" s="276"/>
      <c r="BL127" s="276"/>
      <c r="BM127" s="276"/>
      <c r="BN127" s="276"/>
      <c r="BO127" s="276"/>
      <c r="BP127" s="276"/>
      <c r="BQ127" s="276"/>
      <c r="BR127" s="276"/>
      <c r="BS127" s="276"/>
      <c r="BT127" s="276"/>
      <c r="BU127" s="276"/>
      <c r="BV127" s="276"/>
    </row>
    <row r="128" spans="63:74" x14ac:dyDescent="0.25">
      <c r="BK128" s="276"/>
      <c r="BL128" s="276"/>
      <c r="BM128" s="276"/>
      <c r="BN128" s="276"/>
      <c r="BO128" s="276"/>
      <c r="BP128" s="276"/>
      <c r="BQ128" s="276"/>
      <c r="BR128" s="276"/>
      <c r="BS128" s="276"/>
      <c r="BT128" s="276"/>
      <c r="BU128" s="276"/>
      <c r="BV128" s="276"/>
    </row>
    <row r="129" spans="63:74" x14ac:dyDescent="0.25">
      <c r="BK129" s="276"/>
      <c r="BL129" s="276"/>
      <c r="BM129" s="276"/>
      <c r="BN129" s="276"/>
      <c r="BO129" s="276"/>
      <c r="BP129" s="276"/>
      <c r="BQ129" s="276"/>
      <c r="BR129" s="276"/>
      <c r="BS129" s="276"/>
      <c r="BT129" s="276"/>
      <c r="BU129" s="276"/>
      <c r="BV129" s="276"/>
    </row>
    <row r="130" spans="63:74" x14ac:dyDescent="0.25">
      <c r="BK130" s="276"/>
      <c r="BL130" s="276"/>
      <c r="BM130" s="276"/>
      <c r="BN130" s="276"/>
      <c r="BO130" s="276"/>
      <c r="BP130" s="276"/>
      <c r="BQ130" s="276"/>
      <c r="BR130" s="276"/>
      <c r="BS130" s="276"/>
      <c r="BT130" s="276"/>
      <c r="BU130" s="276"/>
      <c r="BV130" s="276"/>
    </row>
    <row r="131" spans="63:74" x14ac:dyDescent="0.25">
      <c r="BK131" s="276"/>
      <c r="BL131" s="276"/>
      <c r="BM131" s="276"/>
      <c r="BN131" s="276"/>
      <c r="BO131" s="276"/>
      <c r="BP131" s="276"/>
      <c r="BQ131" s="276"/>
      <c r="BR131" s="276"/>
      <c r="BS131" s="276"/>
      <c r="BT131" s="276"/>
      <c r="BU131" s="276"/>
      <c r="BV131" s="276"/>
    </row>
    <row r="132" spans="63:74" x14ac:dyDescent="0.25">
      <c r="BK132" s="276"/>
      <c r="BL132" s="276"/>
      <c r="BM132" s="276"/>
      <c r="BN132" s="276"/>
      <c r="BO132" s="276"/>
      <c r="BP132" s="276"/>
      <c r="BQ132" s="276"/>
      <c r="BR132" s="276"/>
      <c r="BS132" s="276"/>
      <c r="BT132" s="276"/>
      <c r="BU132" s="276"/>
      <c r="BV132" s="276"/>
    </row>
    <row r="133" spans="63:74" x14ac:dyDescent="0.25">
      <c r="BK133" s="276"/>
      <c r="BL133" s="276"/>
      <c r="BM133" s="276"/>
      <c r="BN133" s="276"/>
      <c r="BO133" s="276"/>
      <c r="BP133" s="276"/>
      <c r="BQ133" s="276"/>
      <c r="BR133" s="276"/>
      <c r="BS133" s="276"/>
      <c r="BT133" s="276"/>
      <c r="BU133" s="276"/>
      <c r="BV133" s="276"/>
    </row>
    <row r="134" spans="63:74" x14ac:dyDescent="0.25">
      <c r="BK134" s="276"/>
      <c r="BL134" s="276"/>
      <c r="BM134" s="276"/>
      <c r="BN134" s="276"/>
      <c r="BO134" s="276"/>
      <c r="BP134" s="276"/>
      <c r="BQ134" s="276"/>
      <c r="BR134" s="276"/>
      <c r="BS134" s="276"/>
      <c r="BT134" s="276"/>
      <c r="BU134" s="276"/>
      <c r="BV134" s="276"/>
    </row>
    <row r="135" spans="63:74" x14ac:dyDescent="0.25">
      <c r="BK135" s="276"/>
      <c r="BL135" s="276"/>
      <c r="BM135" s="276"/>
      <c r="BN135" s="276"/>
      <c r="BO135" s="276"/>
      <c r="BP135" s="276"/>
      <c r="BQ135" s="276"/>
      <c r="BR135" s="276"/>
      <c r="BS135" s="276"/>
      <c r="BT135" s="276"/>
      <c r="BU135" s="276"/>
      <c r="BV135" s="276"/>
    </row>
    <row r="136" spans="63:74" x14ac:dyDescent="0.25">
      <c r="BK136" s="276"/>
      <c r="BL136" s="276"/>
      <c r="BM136" s="276"/>
      <c r="BN136" s="276"/>
      <c r="BO136" s="276"/>
      <c r="BP136" s="276"/>
      <c r="BQ136" s="276"/>
      <c r="BR136" s="276"/>
      <c r="BS136" s="276"/>
      <c r="BT136" s="276"/>
      <c r="BU136" s="276"/>
      <c r="BV136" s="276"/>
    </row>
    <row r="137" spans="63:74" x14ac:dyDescent="0.25">
      <c r="BK137" s="276"/>
      <c r="BL137" s="276"/>
      <c r="BM137" s="276"/>
      <c r="BN137" s="276"/>
      <c r="BO137" s="276"/>
      <c r="BP137" s="276"/>
      <c r="BQ137" s="276"/>
      <c r="BR137" s="276"/>
      <c r="BS137" s="276"/>
      <c r="BT137" s="276"/>
      <c r="BU137" s="276"/>
      <c r="BV137" s="276"/>
    </row>
    <row r="138" spans="63:74" x14ac:dyDescent="0.25">
      <c r="BK138" s="276"/>
      <c r="BL138" s="276"/>
      <c r="BM138" s="276"/>
      <c r="BN138" s="276"/>
      <c r="BO138" s="276"/>
      <c r="BP138" s="276"/>
      <c r="BQ138" s="276"/>
      <c r="BR138" s="276"/>
      <c r="BS138" s="276"/>
      <c r="BT138" s="276"/>
      <c r="BU138" s="276"/>
      <c r="BV138" s="276"/>
    </row>
    <row r="139" spans="63:74" x14ac:dyDescent="0.25">
      <c r="BK139" s="276"/>
      <c r="BL139" s="276"/>
      <c r="BM139" s="276"/>
      <c r="BN139" s="276"/>
      <c r="BO139" s="276"/>
      <c r="BP139" s="276"/>
      <c r="BQ139" s="276"/>
      <c r="BR139" s="276"/>
      <c r="BS139" s="276"/>
      <c r="BT139" s="276"/>
      <c r="BU139" s="276"/>
      <c r="BV139" s="276"/>
    </row>
    <row r="140" spans="63:74" x14ac:dyDescent="0.25">
      <c r="BK140" s="276"/>
      <c r="BL140" s="276"/>
      <c r="BM140" s="276"/>
      <c r="BN140" s="276"/>
      <c r="BO140" s="276"/>
      <c r="BP140" s="276"/>
      <c r="BQ140" s="276"/>
      <c r="BR140" s="276"/>
      <c r="BS140" s="276"/>
      <c r="BT140" s="276"/>
      <c r="BU140" s="276"/>
      <c r="BV140" s="276"/>
    </row>
    <row r="141" spans="63:74" x14ac:dyDescent="0.25">
      <c r="BK141" s="276"/>
      <c r="BL141" s="276"/>
      <c r="BM141" s="276"/>
      <c r="BN141" s="276"/>
      <c r="BO141" s="276"/>
      <c r="BP141" s="276"/>
      <c r="BQ141" s="276"/>
      <c r="BR141" s="276"/>
      <c r="BS141" s="276"/>
      <c r="BT141" s="276"/>
      <c r="BU141" s="276"/>
      <c r="BV141" s="276"/>
    </row>
    <row r="142" spans="63:74" x14ac:dyDescent="0.25">
      <c r="BK142" s="276"/>
      <c r="BL142" s="276"/>
      <c r="BM142" s="276"/>
      <c r="BN142" s="276"/>
      <c r="BO142" s="276"/>
      <c r="BP142" s="276"/>
      <c r="BQ142" s="276"/>
      <c r="BR142" s="276"/>
      <c r="BS142" s="276"/>
      <c r="BT142" s="276"/>
      <c r="BU142" s="276"/>
      <c r="BV142" s="276"/>
    </row>
    <row r="143" spans="63:74" x14ac:dyDescent="0.25">
      <c r="BK143" s="276"/>
      <c r="BL143" s="276"/>
      <c r="BM143" s="276"/>
      <c r="BN143" s="276"/>
      <c r="BO143" s="276"/>
      <c r="BP143" s="276"/>
      <c r="BQ143" s="276"/>
      <c r="BR143" s="276"/>
      <c r="BS143" s="276"/>
      <c r="BT143" s="276"/>
      <c r="BU143" s="276"/>
      <c r="BV143" s="276"/>
    </row>
    <row r="144" spans="63:74" x14ac:dyDescent="0.25">
      <c r="BK144" s="276"/>
      <c r="BL144" s="276"/>
      <c r="BM144" s="276"/>
      <c r="BN144" s="276"/>
      <c r="BO144" s="276"/>
      <c r="BP144" s="276"/>
      <c r="BQ144" s="276"/>
      <c r="BR144" s="276"/>
      <c r="BS144" s="276"/>
      <c r="BT144" s="276"/>
      <c r="BU144" s="276"/>
      <c r="BV144" s="276"/>
    </row>
    <row r="145" spans="63:74" x14ac:dyDescent="0.25">
      <c r="BK145" s="276"/>
      <c r="BL145" s="276"/>
      <c r="BM145" s="276"/>
      <c r="BN145" s="276"/>
      <c r="BO145" s="276"/>
      <c r="BP145" s="276"/>
      <c r="BQ145" s="276"/>
      <c r="BR145" s="276"/>
      <c r="BS145" s="276"/>
      <c r="BT145" s="276"/>
      <c r="BU145" s="276"/>
      <c r="BV145" s="276"/>
    </row>
    <row r="146" spans="63:74" x14ac:dyDescent="0.25">
      <c r="BK146" s="276"/>
      <c r="BL146" s="276"/>
      <c r="BM146" s="276"/>
      <c r="BN146" s="276"/>
      <c r="BO146" s="276"/>
      <c r="BP146" s="276"/>
      <c r="BQ146" s="276"/>
      <c r="BR146" s="276"/>
      <c r="BS146" s="276"/>
      <c r="BT146" s="276"/>
      <c r="BU146" s="276"/>
      <c r="BV146" s="276"/>
    </row>
    <row r="147" spans="63:74" x14ac:dyDescent="0.25">
      <c r="BK147" s="276"/>
      <c r="BL147" s="276"/>
      <c r="BM147" s="276"/>
      <c r="BN147" s="276"/>
      <c r="BO147" s="276"/>
      <c r="BP147" s="276"/>
      <c r="BQ147" s="276"/>
      <c r="BR147" s="276"/>
      <c r="BS147" s="276"/>
      <c r="BT147" s="276"/>
      <c r="BU147" s="276"/>
      <c r="BV147" s="276"/>
    </row>
    <row r="148" spans="63:74" x14ac:dyDescent="0.25">
      <c r="BK148" s="276"/>
      <c r="BL148" s="276"/>
      <c r="BM148" s="276"/>
      <c r="BN148" s="276"/>
      <c r="BO148" s="276"/>
      <c r="BP148" s="276"/>
      <c r="BQ148" s="276"/>
      <c r="BR148" s="276"/>
      <c r="BS148" s="276"/>
      <c r="BT148" s="276"/>
      <c r="BU148" s="276"/>
      <c r="BV148" s="276"/>
    </row>
    <row r="149" spans="63:74" x14ac:dyDescent="0.25">
      <c r="BK149" s="276"/>
      <c r="BL149" s="276"/>
      <c r="BM149" s="276"/>
      <c r="BN149" s="276"/>
      <c r="BO149" s="276"/>
      <c r="BP149" s="276"/>
      <c r="BQ149" s="276"/>
      <c r="BR149" s="276"/>
      <c r="BS149" s="276"/>
      <c r="BT149" s="276"/>
      <c r="BU149" s="276"/>
      <c r="BV149" s="276"/>
    </row>
    <row r="150" spans="63:74" x14ac:dyDescent="0.25">
      <c r="BK150" s="276"/>
      <c r="BL150" s="276"/>
      <c r="BM150" s="276"/>
      <c r="BN150" s="276"/>
      <c r="BO150" s="276"/>
      <c r="BP150" s="276"/>
      <c r="BQ150" s="276"/>
      <c r="BR150" s="276"/>
      <c r="BS150" s="276"/>
      <c r="BT150" s="276"/>
      <c r="BU150" s="276"/>
      <c r="BV150" s="276"/>
    </row>
    <row r="151" spans="63:74" x14ac:dyDescent="0.25">
      <c r="BK151" s="276"/>
      <c r="BL151" s="276"/>
      <c r="BM151" s="276"/>
      <c r="BN151" s="276"/>
      <c r="BO151" s="276"/>
      <c r="BP151" s="276"/>
      <c r="BQ151" s="276"/>
      <c r="BR151" s="276"/>
      <c r="BS151" s="276"/>
      <c r="BT151" s="276"/>
      <c r="BU151" s="276"/>
      <c r="BV151" s="276"/>
    </row>
    <row r="152" spans="63:74" x14ac:dyDescent="0.25">
      <c r="BK152" s="276"/>
      <c r="BL152" s="276"/>
      <c r="BM152" s="276"/>
      <c r="BN152" s="276"/>
      <c r="BO152" s="276"/>
      <c r="BP152" s="276"/>
      <c r="BQ152" s="276"/>
      <c r="BR152" s="276"/>
      <c r="BS152" s="276"/>
      <c r="BT152" s="276"/>
      <c r="BU152" s="276"/>
      <c r="BV152" s="276"/>
    </row>
    <row r="153" spans="63:74" x14ac:dyDescent="0.25">
      <c r="BK153" s="276"/>
      <c r="BL153" s="276"/>
      <c r="BM153" s="276"/>
      <c r="BN153" s="276"/>
      <c r="BO153" s="276"/>
      <c r="BP153" s="276"/>
      <c r="BQ153" s="276"/>
      <c r="BR153" s="276"/>
      <c r="BS153" s="276"/>
      <c r="BT153" s="276"/>
      <c r="BU153" s="276"/>
      <c r="BV153" s="276"/>
    </row>
    <row r="154" spans="63:74" x14ac:dyDescent="0.25">
      <c r="BK154" s="276"/>
      <c r="BL154" s="276"/>
      <c r="BM154" s="276"/>
      <c r="BN154" s="276"/>
      <c r="BO154" s="276"/>
      <c r="BP154" s="276"/>
      <c r="BQ154" s="276"/>
      <c r="BR154" s="276"/>
      <c r="BS154" s="276"/>
      <c r="BT154" s="276"/>
      <c r="BU154" s="276"/>
      <c r="BV154" s="276"/>
    </row>
    <row r="155" spans="63:74" x14ac:dyDescent="0.25">
      <c r="BK155" s="276"/>
      <c r="BL155" s="276"/>
      <c r="BM155" s="276"/>
      <c r="BN155" s="276"/>
      <c r="BO155" s="276"/>
      <c r="BP155" s="276"/>
      <c r="BQ155" s="276"/>
      <c r="BR155" s="276"/>
      <c r="BS155" s="276"/>
      <c r="BT155" s="276"/>
      <c r="BU155" s="276"/>
      <c r="BV155" s="276"/>
    </row>
    <row r="156" spans="63:74" x14ac:dyDescent="0.25">
      <c r="BK156" s="276"/>
      <c r="BL156" s="276"/>
      <c r="BM156" s="276"/>
      <c r="BN156" s="276"/>
      <c r="BO156" s="276"/>
      <c r="BP156" s="276"/>
      <c r="BQ156" s="276"/>
      <c r="BR156" s="276"/>
      <c r="BS156" s="276"/>
      <c r="BT156" s="276"/>
      <c r="BU156" s="276"/>
      <c r="BV156" s="276"/>
    </row>
    <row r="157" spans="63:74" x14ac:dyDescent="0.25">
      <c r="BK157" s="276"/>
      <c r="BL157" s="276"/>
      <c r="BM157" s="276"/>
      <c r="BN157" s="276"/>
      <c r="BO157" s="276"/>
      <c r="BP157" s="276"/>
      <c r="BQ157" s="276"/>
      <c r="BR157" s="276"/>
      <c r="BS157" s="276"/>
      <c r="BT157" s="276"/>
      <c r="BU157" s="276"/>
      <c r="BV157" s="276"/>
    </row>
    <row r="158" spans="63:74" x14ac:dyDescent="0.25">
      <c r="BK158" s="276"/>
      <c r="BL158" s="276"/>
      <c r="BM158" s="276"/>
      <c r="BN158" s="276"/>
      <c r="BO158" s="276"/>
      <c r="BP158" s="276"/>
      <c r="BQ158" s="276"/>
      <c r="BR158" s="276"/>
      <c r="BS158" s="276"/>
      <c r="BT158" s="276"/>
      <c r="BU158" s="276"/>
      <c r="BV158" s="276"/>
    </row>
    <row r="159" spans="63:74" x14ac:dyDescent="0.25">
      <c r="BK159" s="276"/>
      <c r="BL159" s="276"/>
      <c r="BM159" s="276"/>
      <c r="BN159" s="276"/>
      <c r="BO159" s="276"/>
      <c r="BP159" s="276"/>
      <c r="BQ159" s="276"/>
      <c r="BR159" s="276"/>
      <c r="BS159" s="276"/>
      <c r="BT159" s="276"/>
      <c r="BU159" s="276"/>
      <c r="BV159" s="276"/>
    </row>
    <row r="160" spans="63:74" x14ac:dyDescent="0.25">
      <c r="BK160" s="276"/>
      <c r="BL160" s="276"/>
      <c r="BM160" s="276"/>
      <c r="BN160" s="276"/>
      <c r="BO160" s="276"/>
      <c r="BP160" s="276"/>
      <c r="BQ160" s="276"/>
      <c r="BR160" s="276"/>
      <c r="BS160" s="276"/>
      <c r="BT160" s="276"/>
      <c r="BU160" s="276"/>
      <c r="BV160" s="276"/>
    </row>
    <row r="161" spans="63:74" x14ac:dyDescent="0.25">
      <c r="BK161" s="276"/>
      <c r="BL161" s="276"/>
      <c r="BM161" s="276"/>
      <c r="BN161" s="276"/>
      <c r="BO161" s="276"/>
      <c r="BP161" s="276"/>
      <c r="BQ161" s="276"/>
      <c r="BR161" s="276"/>
      <c r="BS161" s="276"/>
      <c r="BT161" s="276"/>
      <c r="BU161" s="276"/>
      <c r="BV161" s="276"/>
    </row>
    <row r="162" spans="63:74" x14ac:dyDescent="0.25">
      <c r="BK162" s="276"/>
      <c r="BL162" s="276"/>
      <c r="BM162" s="276"/>
      <c r="BN162" s="276"/>
      <c r="BO162" s="276"/>
      <c r="BP162" s="276"/>
      <c r="BQ162" s="276"/>
      <c r="BR162" s="276"/>
      <c r="BS162" s="276"/>
      <c r="BT162" s="276"/>
      <c r="BU162" s="276"/>
      <c r="BV162" s="276"/>
    </row>
    <row r="163" spans="63:74" x14ac:dyDescent="0.25">
      <c r="BK163" s="276"/>
      <c r="BL163" s="276"/>
      <c r="BM163" s="276"/>
      <c r="BN163" s="276"/>
      <c r="BO163" s="276"/>
      <c r="BP163" s="276"/>
      <c r="BQ163" s="276"/>
      <c r="BR163" s="276"/>
      <c r="BS163" s="276"/>
      <c r="BT163" s="276"/>
      <c r="BU163" s="276"/>
      <c r="BV163" s="276"/>
    </row>
    <row r="164" spans="63:74" x14ac:dyDescent="0.25">
      <c r="BK164" s="276"/>
      <c r="BL164" s="276"/>
      <c r="BM164" s="276"/>
      <c r="BN164" s="276"/>
      <c r="BO164" s="276"/>
      <c r="BP164" s="276"/>
      <c r="BQ164" s="276"/>
      <c r="BR164" s="276"/>
      <c r="BS164" s="276"/>
      <c r="BT164" s="276"/>
      <c r="BU164" s="276"/>
      <c r="BV164" s="276"/>
    </row>
  </sheetData>
  <mergeCells count="23">
    <mergeCell ref="B62:Q62"/>
    <mergeCell ref="B57:Q57"/>
    <mergeCell ref="B69:Q69"/>
    <mergeCell ref="B70:Q70"/>
    <mergeCell ref="A1:A2"/>
    <mergeCell ref="B68:Q68"/>
    <mergeCell ref="B60:Q60"/>
    <mergeCell ref="B65:Q65"/>
    <mergeCell ref="B66:Q66"/>
    <mergeCell ref="B67:Q67"/>
    <mergeCell ref="B61:Q61"/>
    <mergeCell ref="B56:Q56"/>
    <mergeCell ref="B58:Q58"/>
    <mergeCell ref="B59:Q59"/>
    <mergeCell ref="B64:Q64"/>
    <mergeCell ref="B63:Q63"/>
    <mergeCell ref="AM3:AX3"/>
    <mergeCell ref="AY3:BJ3"/>
    <mergeCell ref="BK3:BV3"/>
    <mergeCell ref="B1:AL1"/>
    <mergeCell ref="C3:N3"/>
    <mergeCell ref="O3:Z3"/>
    <mergeCell ref="AA3:AL3"/>
  </mergeCells>
  <phoneticPr fontId="6" type="noConversion"/>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H6" sqref="BH6:BH52"/>
    </sheetView>
  </sheetViews>
  <sheetFormatPr defaultColWidth="9.54296875" defaultRowHeight="10.5" x14ac:dyDescent="0.25"/>
  <cols>
    <col min="1" max="1" width="11.453125" style="87" customWidth="1"/>
    <col min="2" max="2" width="17" style="87" customWidth="1"/>
    <col min="3" max="50" width="6.54296875" style="87" customWidth="1"/>
    <col min="51" max="55" width="6.54296875" style="273" customWidth="1"/>
    <col min="56" max="58" width="6.54296875" style="89" customWidth="1"/>
    <col min="59" max="62" width="6.54296875" style="273" customWidth="1"/>
    <col min="63" max="74" width="6.54296875" style="87" customWidth="1"/>
    <col min="75" max="16384" width="9.54296875" style="87"/>
  </cols>
  <sheetData>
    <row r="1" spans="1:74" ht="15.65" customHeight="1" x14ac:dyDescent="0.3">
      <c r="A1" s="600" t="s">
        <v>771</v>
      </c>
      <c r="B1" s="670" t="s">
        <v>1275</v>
      </c>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row>
    <row r="2" spans="1:74" ht="13.4" customHeight="1" x14ac:dyDescent="0.25">
      <c r="A2" s="601"/>
      <c r="B2" s="402" t="str">
        <f>"U.S. Energy Information Administration  |  Short-Term Energy Outlook  - "&amp;Dates!D1</f>
        <v>U.S. Energy Information Administration  |  Short-Term Energy Outlook  - November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1" t="s">
        <v>1278</v>
      </c>
      <c r="B3" s="11"/>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s="9" customFormat="1"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86"/>
      <c r="B5" s="89" t="s">
        <v>6</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310"/>
      <c r="AZ5" s="310"/>
      <c r="BA5" s="310"/>
      <c r="BB5" s="310"/>
      <c r="BC5" s="310"/>
      <c r="BD5" s="90"/>
      <c r="BE5" s="90"/>
      <c r="BF5" s="90"/>
      <c r="BG5" s="90"/>
      <c r="BH5" s="90"/>
      <c r="BI5" s="310"/>
      <c r="BJ5" s="310"/>
      <c r="BK5" s="310"/>
      <c r="BL5" s="310"/>
      <c r="BM5" s="310"/>
      <c r="BN5" s="310"/>
      <c r="BO5" s="310"/>
      <c r="BP5" s="310"/>
      <c r="BQ5" s="310"/>
      <c r="BR5" s="310"/>
      <c r="BS5" s="310"/>
      <c r="BT5" s="310"/>
      <c r="BU5" s="310"/>
      <c r="BV5" s="310"/>
    </row>
    <row r="6" spans="1:74" ht="11.15" customHeight="1" x14ac:dyDescent="0.25">
      <c r="A6" s="86" t="s">
        <v>1054</v>
      </c>
      <c r="B6" s="159" t="s">
        <v>416</v>
      </c>
      <c r="C6" s="558">
        <v>4.5762745599999999</v>
      </c>
      <c r="D6" s="558">
        <v>4.0167203499999999</v>
      </c>
      <c r="E6" s="558">
        <v>3.9068630099999999</v>
      </c>
      <c r="F6" s="558">
        <v>3.2103189799999998</v>
      </c>
      <c r="G6" s="558">
        <v>3.1302437099999998</v>
      </c>
      <c r="H6" s="558">
        <v>3.37893899</v>
      </c>
      <c r="I6" s="558">
        <v>4.96391721</v>
      </c>
      <c r="J6" s="558">
        <v>4.6723944099999999</v>
      </c>
      <c r="K6" s="558">
        <v>3.4790421500000002</v>
      </c>
      <c r="L6" s="558">
        <v>3.13440216</v>
      </c>
      <c r="M6" s="558">
        <v>3.3656301200000001</v>
      </c>
      <c r="N6" s="558">
        <v>4.3385714399999999</v>
      </c>
      <c r="O6" s="558">
        <v>4.3186383900000003</v>
      </c>
      <c r="P6" s="558">
        <v>3.7655703599999999</v>
      </c>
      <c r="Q6" s="558">
        <v>3.6246973499999999</v>
      </c>
      <c r="R6" s="558">
        <v>3.5249499900000001</v>
      </c>
      <c r="S6" s="558">
        <v>3.4018156400000001</v>
      </c>
      <c r="T6" s="558">
        <v>4.0332014599999999</v>
      </c>
      <c r="U6" s="558">
        <v>5.4464944600000003</v>
      </c>
      <c r="V6" s="558">
        <v>5.30441568</v>
      </c>
      <c r="W6" s="558">
        <v>3.86136474</v>
      </c>
      <c r="X6" s="558">
        <v>3.3181006100000001</v>
      </c>
      <c r="Y6" s="558">
        <v>3.4163056599999999</v>
      </c>
      <c r="Z6" s="558">
        <v>4.3121217100000004</v>
      </c>
      <c r="AA6" s="558">
        <v>4.6696076599999996</v>
      </c>
      <c r="AB6" s="558">
        <v>4.2965727899999999</v>
      </c>
      <c r="AC6" s="558">
        <v>3.9359127300000001</v>
      </c>
      <c r="AD6" s="558">
        <v>3.3493628599999998</v>
      </c>
      <c r="AE6" s="558">
        <v>3.1944030200000002</v>
      </c>
      <c r="AF6" s="558">
        <v>4.2510449699999997</v>
      </c>
      <c r="AG6" s="558">
        <v>4.6606535600000001</v>
      </c>
      <c r="AH6" s="558">
        <v>4.9628409800000002</v>
      </c>
      <c r="AI6" s="558">
        <v>4.2913408100000003</v>
      </c>
      <c r="AJ6" s="558">
        <v>3.3258596800000002</v>
      </c>
      <c r="AK6" s="558">
        <v>3.46888577</v>
      </c>
      <c r="AL6" s="558">
        <v>4.1911112399999997</v>
      </c>
      <c r="AM6" s="558">
        <v>4.8329048300000004</v>
      </c>
      <c r="AN6" s="558">
        <v>4.3054023600000004</v>
      </c>
      <c r="AO6" s="558">
        <v>3.9777455800000001</v>
      </c>
      <c r="AP6" s="558">
        <v>3.5102551900000001</v>
      </c>
      <c r="AQ6" s="558">
        <v>3.41191639</v>
      </c>
      <c r="AR6" s="558">
        <v>3.6095034500000001</v>
      </c>
      <c r="AS6" s="558">
        <v>4.8394245800000002</v>
      </c>
      <c r="AT6" s="558">
        <v>5.1874436399999997</v>
      </c>
      <c r="AU6" s="558">
        <v>3.9148200900000001</v>
      </c>
      <c r="AV6" s="558">
        <v>3.2861362299999999</v>
      </c>
      <c r="AW6" s="558">
        <v>3.3926311299999998</v>
      </c>
      <c r="AX6" s="558">
        <v>4.1835965599999998</v>
      </c>
      <c r="AY6" s="558">
        <v>4.4001624399999999</v>
      </c>
      <c r="AZ6" s="558">
        <v>3.97481054</v>
      </c>
      <c r="BA6" s="558">
        <v>3.8550575500000002</v>
      </c>
      <c r="BB6" s="558">
        <v>3.23261121</v>
      </c>
      <c r="BC6" s="558">
        <v>3.0865652699999999</v>
      </c>
      <c r="BD6" s="558">
        <v>3.4398617200000001</v>
      </c>
      <c r="BE6" s="558">
        <v>4.9890606100000001</v>
      </c>
      <c r="BF6" s="558">
        <v>4.6719776299999998</v>
      </c>
      <c r="BG6" s="558">
        <v>3.7449112652999998</v>
      </c>
      <c r="BH6" s="558">
        <v>3.3315311524000002</v>
      </c>
      <c r="BI6" s="559">
        <v>3.4090989999999999</v>
      </c>
      <c r="BJ6" s="559">
        <v>4.2269379999999996</v>
      </c>
      <c r="BK6" s="559">
        <v>4.7412419999999997</v>
      </c>
      <c r="BL6" s="559">
        <v>4.3945129999999999</v>
      </c>
      <c r="BM6" s="559">
        <v>3.9735879999999999</v>
      </c>
      <c r="BN6" s="559">
        <v>3.3742329999999998</v>
      </c>
      <c r="BO6" s="559">
        <v>3.1923819999999998</v>
      </c>
      <c r="BP6" s="559">
        <v>3.6728149999999999</v>
      </c>
      <c r="BQ6" s="559">
        <v>5.1136559999999998</v>
      </c>
      <c r="BR6" s="559">
        <v>5.1387099999999997</v>
      </c>
      <c r="BS6" s="559">
        <v>3.9969929999999998</v>
      </c>
      <c r="BT6" s="559">
        <v>3.4747789999999998</v>
      </c>
      <c r="BU6" s="559">
        <v>3.52922</v>
      </c>
      <c r="BV6" s="559">
        <v>4.289085</v>
      </c>
    </row>
    <row r="7" spans="1:74" ht="11.15" customHeight="1" x14ac:dyDescent="0.25">
      <c r="A7" s="86" t="s">
        <v>1055</v>
      </c>
      <c r="B7" s="148" t="s">
        <v>446</v>
      </c>
      <c r="C7" s="558">
        <v>12.642286500000001</v>
      </c>
      <c r="D7" s="558">
        <v>11.579719839999999</v>
      </c>
      <c r="E7" s="558">
        <v>11.03245562</v>
      </c>
      <c r="F7" s="558">
        <v>8.6702734100000001</v>
      </c>
      <c r="G7" s="558">
        <v>8.6479317099999999</v>
      </c>
      <c r="H7" s="558">
        <v>10.429937860000001</v>
      </c>
      <c r="I7" s="558">
        <v>14.92537377</v>
      </c>
      <c r="J7" s="558">
        <v>14.24490597</v>
      </c>
      <c r="K7" s="558">
        <v>11.188164889999999</v>
      </c>
      <c r="L7" s="558">
        <v>8.8757478200000008</v>
      </c>
      <c r="M7" s="558">
        <v>9.3512532999999998</v>
      </c>
      <c r="N7" s="558">
        <v>11.56168931</v>
      </c>
      <c r="O7" s="558">
        <v>11.87203551</v>
      </c>
      <c r="P7" s="558">
        <v>10.62781195</v>
      </c>
      <c r="Q7" s="558">
        <v>9.6553457199999997</v>
      </c>
      <c r="R7" s="558">
        <v>9.56092166</v>
      </c>
      <c r="S7" s="558">
        <v>9.3936261900000009</v>
      </c>
      <c r="T7" s="558">
        <v>11.627076819999999</v>
      </c>
      <c r="U7" s="558">
        <v>16.525964630000001</v>
      </c>
      <c r="V7" s="558">
        <v>15.41647682</v>
      </c>
      <c r="W7" s="558">
        <v>11.625415500000001</v>
      </c>
      <c r="X7" s="558">
        <v>9.1675438699999994</v>
      </c>
      <c r="Y7" s="558">
        <v>9.5166641199999997</v>
      </c>
      <c r="Z7" s="558">
        <v>12.25221123</v>
      </c>
      <c r="AA7" s="558">
        <v>13.05314972</v>
      </c>
      <c r="AB7" s="558">
        <v>11.91468061</v>
      </c>
      <c r="AC7" s="558">
        <v>10.87397182</v>
      </c>
      <c r="AD7" s="558">
        <v>8.8696567799999997</v>
      </c>
      <c r="AE7" s="558">
        <v>9.0338431400000001</v>
      </c>
      <c r="AF7" s="558">
        <v>12.33202936</v>
      </c>
      <c r="AG7" s="558">
        <v>14.75280169</v>
      </c>
      <c r="AH7" s="558">
        <v>14.96086575</v>
      </c>
      <c r="AI7" s="558">
        <v>11.99280811</v>
      </c>
      <c r="AJ7" s="558">
        <v>9.2355291600000005</v>
      </c>
      <c r="AK7" s="558">
        <v>9.7316635700000003</v>
      </c>
      <c r="AL7" s="558">
        <v>11.441429279999999</v>
      </c>
      <c r="AM7" s="558">
        <v>13.575983219999999</v>
      </c>
      <c r="AN7" s="558">
        <v>11.735784519999999</v>
      </c>
      <c r="AO7" s="558">
        <v>10.6264126</v>
      </c>
      <c r="AP7" s="558">
        <v>9.1255836899999991</v>
      </c>
      <c r="AQ7" s="558">
        <v>9.3802762200000007</v>
      </c>
      <c r="AR7" s="558">
        <v>11.433852160000001</v>
      </c>
      <c r="AS7" s="558">
        <v>15.30224812</v>
      </c>
      <c r="AT7" s="558">
        <v>15.597410910000001</v>
      </c>
      <c r="AU7" s="558">
        <v>11.629279329999999</v>
      </c>
      <c r="AV7" s="558">
        <v>8.7896071899999999</v>
      </c>
      <c r="AW7" s="558">
        <v>9.2957055499999992</v>
      </c>
      <c r="AX7" s="558">
        <v>12.21067964</v>
      </c>
      <c r="AY7" s="558">
        <v>12.06607694</v>
      </c>
      <c r="AZ7" s="558">
        <v>10.6291429</v>
      </c>
      <c r="BA7" s="558">
        <v>10.57743441</v>
      </c>
      <c r="BB7" s="558">
        <v>8.6946007999999999</v>
      </c>
      <c r="BC7" s="558">
        <v>8.6955698600000009</v>
      </c>
      <c r="BD7" s="558">
        <v>10.14993773</v>
      </c>
      <c r="BE7" s="558">
        <v>14.87273072</v>
      </c>
      <c r="BF7" s="558">
        <v>13.738132970000001</v>
      </c>
      <c r="BG7" s="558">
        <v>11.240450354</v>
      </c>
      <c r="BH7" s="558">
        <v>8.9456903435000008</v>
      </c>
      <c r="BI7" s="559">
        <v>9.2348180000000006</v>
      </c>
      <c r="BJ7" s="559">
        <v>11.97091</v>
      </c>
      <c r="BK7" s="559">
        <v>12.830539999999999</v>
      </c>
      <c r="BL7" s="559">
        <v>11.82826</v>
      </c>
      <c r="BM7" s="559">
        <v>10.743069999999999</v>
      </c>
      <c r="BN7" s="559">
        <v>8.9117979999999992</v>
      </c>
      <c r="BO7" s="559">
        <v>8.9049150000000008</v>
      </c>
      <c r="BP7" s="559">
        <v>11.034940000000001</v>
      </c>
      <c r="BQ7" s="559">
        <v>15.84779</v>
      </c>
      <c r="BR7" s="559">
        <v>15.033189999999999</v>
      </c>
      <c r="BS7" s="559">
        <v>11.904999999999999</v>
      </c>
      <c r="BT7" s="559">
        <v>9.1006129999999992</v>
      </c>
      <c r="BU7" s="559">
        <v>9.3626480000000001</v>
      </c>
      <c r="BV7" s="559">
        <v>12.034140000000001</v>
      </c>
    </row>
    <row r="8" spans="1:74" ht="11.15" customHeight="1" x14ac:dyDescent="0.25">
      <c r="A8" s="86" t="s">
        <v>1056</v>
      </c>
      <c r="B8" s="159" t="s">
        <v>417</v>
      </c>
      <c r="C8" s="558">
        <v>18.356074150000001</v>
      </c>
      <c r="D8" s="558">
        <v>15.930966959999999</v>
      </c>
      <c r="E8" s="558">
        <v>15.76099853</v>
      </c>
      <c r="F8" s="558">
        <v>11.89039936</v>
      </c>
      <c r="G8" s="558">
        <v>12.040481529999999</v>
      </c>
      <c r="H8" s="558">
        <v>14.385836319999999</v>
      </c>
      <c r="I8" s="558">
        <v>21.24761749</v>
      </c>
      <c r="J8" s="558">
        <v>18.050308430000001</v>
      </c>
      <c r="K8" s="558">
        <v>15.151234909999999</v>
      </c>
      <c r="L8" s="558">
        <v>12.57402518</v>
      </c>
      <c r="M8" s="558">
        <v>14.384101749999999</v>
      </c>
      <c r="N8" s="558">
        <v>16.414629430000002</v>
      </c>
      <c r="O8" s="558">
        <v>16.737911279999999</v>
      </c>
      <c r="P8" s="558">
        <v>15.668232529999999</v>
      </c>
      <c r="Q8" s="558">
        <v>14.0031675</v>
      </c>
      <c r="R8" s="558">
        <v>12.889508559999999</v>
      </c>
      <c r="S8" s="558">
        <v>13.42886107</v>
      </c>
      <c r="T8" s="558">
        <v>17.517107589999998</v>
      </c>
      <c r="U8" s="558">
        <v>22.877345760000001</v>
      </c>
      <c r="V8" s="558">
        <v>19.676960940000001</v>
      </c>
      <c r="W8" s="558">
        <v>14.06120518</v>
      </c>
      <c r="X8" s="558">
        <v>12.78016912</v>
      </c>
      <c r="Y8" s="558">
        <v>13.29829011</v>
      </c>
      <c r="Z8" s="558">
        <v>17.372549200000002</v>
      </c>
      <c r="AA8" s="558">
        <v>18.037086039999998</v>
      </c>
      <c r="AB8" s="558">
        <v>17.545620750000001</v>
      </c>
      <c r="AC8" s="558">
        <v>14.42360017</v>
      </c>
      <c r="AD8" s="558">
        <v>12.22063254</v>
      </c>
      <c r="AE8" s="558">
        <v>12.972647820000001</v>
      </c>
      <c r="AF8" s="558">
        <v>17.782269150000001</v>
      </c>
      <c r="AG8" s="558">
        <v>19.67947903</v>
      </c>
      <c r="AH8" s="558">
        <v>21.155962590000001</v>
      </c>
      <c r="AI8" s="558">
        <v>15.268629819999999</v>
      </c>
      <c r="AJ8" s="558">
        <v>13.143316970000001</v>
      </c>
      <c r="AK8" s="558">
        <v>13.90108603</v>
      </c>
      <c r="AL8" s="558">
        <v>16.058047070000001</v>
      </c>
      <c r="AM8" s="558">
        <v>19.087698419999999</v>
      </c>
      <c r="AN8" s="558">
        <v>16.646109890000002</v>
      </c>
      <c r="AO8" s="558">
        <v>14.881576219999999</v>
      </c>
      <c r="AP8" s="558">
        <v>12.71749589</v>
      </c>
      <c r="AQ8" s="558">
        <v>13.75035883</v>
      </c>
      <c r="AR8" s="558">
        <v>17.117122999999999</v>
      </c>
      <c r="AS8" s="558">
        <v>20.474227689999999</v>
      </c>
      <c r="AT8" s="558">
        <v>19.424876359999999</v>
      </c>
      <c r="AU8" s="558">
        <v>14.72991375</v>
      </c>
      <c r="AV8" s="558">
        <v>11.878443949999999</v>
      </c>
      <c r="AW8" s="558">
        <v>13.41658357</v>
      </c>
      <c r="AX8" s="558">
        <v>17.64840049</v>
      </c>
      <c r="AY8" s="558">
        <v>17.00726577</v>
      </c>
      <c r="AZ8" s="558">
        <v>14.630650320000001</v>
      </c>
      <c r="BA8" s="558">
        <v>14.889103759999999</v>
      </c>
      <c r="BB8" s="558">
        <v>12.241129190000001</v>
      </c>
      <c r="BC8" s="558">
        <v>12.4454849</v>
      </c>
      <c r="BD8" s="558">
        <v>15.094348719999999</v>
      </c>
      <c r="BE8" s="558">
        <v>19.392253790000002</v>
      </c>
      <c r="BF8" s="558">
        <v>18.430560580000002</v>
      </c>
      <c r="BG8" s="558">
        <v>15.125133355999999</v>
      </c>
      <c r="BH8" s="558">
        <v>12.577572959999999</v>
      </c>
      <c r="BI8" s="559">
        <v>13.88457</v>
      </c>
      <c r="BJ8" s="559">
        <v>17.897539999999999</v>
      </c>
      <c r="BK8" s="559">
        <v>18.831389999999999</v>
      </c>
      <c r="BL8" s="559">
        <v>16.705120000000001</v>
      </c>
      <c r="BM8" s="559">
        <v>15.47343</v>
      </c>
      <c r="BN8" s="559">
        <v>12.720800000000001</v>
      </c>
      <c r="BO8" s="559">
        <v>13.1313</v>
      </c>
      <c r="BP8" s="559">
        <v>16.735800000000001</v>
      </c>
      <c r="BQ8" s="559">
        <v>21.36298</v>
      </c>
      <c r="BR8" s="559">
        <v>20.492760000000001</v>
      </c>
      <c r="BS8" s="559">
        <v>15.565250000000001</v>
      </c>
      <c r="BT8" s="559">
        <v>12.603910000000001</v>
      </c>
      <c r="BU8" s="559">
        <v>14.021710000000001</v>
      </c>
      <c r="BV8" s="559">
        <v>18.037790000000001</v>
      </c>
    </row>
    <row r="9" spans="1:74" ht="11.15" customHeight="1" x14ac:dyDescent="0.25">
      <c r="A9" s="86" t="s">
        <v>1057</v>
      </c>
      <c r="B9" s="159" t="s">
        <v>418</v>
      </c>
      <c r="C9" s="558">
        <v>10.86702755</v>
      </c>
      <c r="D9" s="558">
        <v>10.04088939</v>
      </c>
      <c r="E9" s="558">
        <v>9.3598401899999999</v>
      </c>
      <c r="F9" s="558">
        <v>6.7161692999999998</v>
      </c>
      <c r="G9" s="558">
        <v>6.8652936699999998</v>
      </c>
      <c r="H9" s="558">
        <v>8.3015278400000003</v>
      </c>
      <c r="I9" s="558">
        <v>10.723289640000001</v>
      </c>
      <c r="J9" s="558">
        <v>9.9258875999999994</v>
      </c>
      <c r="K9" s="558">
        <v>8.6715675000000001</v>
      </c>
      <c r="L9" s="558">
        <v>7.4262229800000004</v>
      </c>
      <c r="M9" s="558">
        <v>7.9830678400000004</v>
      </c>
      <c r="N9" s="558">
        <v>9.7146445200000002</v>
      </c>
      <c r="O9" s="558">
        <v>10.387684070000001</v>
      </c>
      <c r="P9" s="558">
        <v>9.1875534600000002</v>
      </c>
      <c r="Q9" s="558">
        <v>8.2129949700000004</v>
      </c>
      <c r="R9" s="558">
        <v>7.2827261600000002</v>
      </c>
      <c r="S9" s="558">
        <v>6.9974212600000003</v>
      </c>
      <c r="T9" s="558">
        <v>9.6987454</v>
      </c>
      <c r="U9" s="558">
        <v>11.756293960000001</v>
      </c>
      <c r="V9" s="558">
        <v>10.40604849</v>
      </c>
      <c r="W9" s="558">
        <v>8.0103664800000001</v>
      </c>
      <c r="X9" s="558">
        <v>7.1942678200000003</v>
      </c>
      <c r="Y9" s="558">
        <v>7.5511615399999998</v>
      </c>
      <c r="Z9" s="558">
        <v>9.9922243900000005</v>
      </c>
      <c r="AA9" s="558">
        <v>10.516312080000001</v>
      </c>
      <c r="AB9" s="558">
        <v>10.69020531</v>
      </c>
      <c r="AC9" s="558">
        <v>8.4999005600000004</v>
      </c>
      <c r="AD9" s="558">
        <v>6.9007056000000002</v>
      </c>
      <c r="AE9" s="558">
        <v>6.8698765000000002</v>
      </c>
      <c r="AF9" s="558">
        <v>9.7106758099999997</v>
      </c>
      <c r="AG9" s="558">
        <v>10.963877889999999</v>
      </c>
      <c r="AH9" s="558">
        <v>11.08201285</v>
      </c>
      <c r="AI9" s="558">
        <v>8.7135616099999993</v>
      </c>
      <c r="AJ9" s="558">
        <v>7.0906489400000003</v>
      </c>
      <c r="AK9" s="558">
        <v>7.4868347799999997</v>
      </c>
      <c r="AL9" s="558">
        <v>9.2357511300000006</v>
      </c>
      <c r="AM9" s="558">
        <v>11.48731579</v>
      </c>
      <c r="AN9" s="558">
        <v>10.12490517</v>
      </c>
      <c r="AO9" s="558">
        <v>8.8695873699999996</v>
      </c>
      <c r="AP9" s="558">
        <v>7.3911491700000003</v>
      </c>
      <c r="AQ9" s="558">
        <v>7.6342204499999999</v>
      </c>
      <c r="AR9" s="558">
        <v>9.5612068000000008</v>
      </c>
      <c r="AS9" s="558">
        <v>11.616510359999999</v>
      </c>
      <c r="AT9" s="558">
        <v>11.10141342</v>
      </c>
      <c r="AU9" s="558">
        <v>8.5188335100000003</v>
      </c>
      <c r="AV9" s="558">
        <v>6.7750385499999997</v>
      </c>
      <c r="AW9" s="558">
        <v>7.8978867299999997</v>
      </c>
      <c r="AX9" s="558">
        <v>10.900055760000001</v>
      </c>
      <c r="AY9" s="558">
        <v>11.12022906</v>
      </c>
      <c r="AZ9" s="558">
        <v>9.1407384199999999</v>
      </c>
      <c r="BA9" s="558">
        <v>9.1236216500000005</v>
      </c>
      <c r="BB9" s="558">
        <v>7.3276843300000003</v>
      </c>
      <c r="BC9" s="558">
        <v>7.3636351600000003</v>
      </c>
      <c r="BD9" s="558">
        <v>9.4203784800000001</v>
      </c>
      <c r="BE9" s="558">
        <v>10.83671562</v>
      </c>
      <c r="BF9" s="558">
        <v>11.053497269999999</v>
      </c>
      <c r="BG9" s="558">
        <v>9.0543538497</v>
      </c>
      <c r="BH9" s="558">
        <v>7.2277854496999998</v>
      </c>
      <c r="BI9" s="559">
        <v>8.1142800000000008</v>
      </c>
      <c r="BJ9" s="559">
        <v>10.611940000000001</v>
      </c>
      <c r="BK9" s="559">
        <v>11.74409</v>
      </c>
      <c r="BL9" s="559">
        <v>9.9361770000000007</v>
      </c>
      <c r="BM9" s="559">
        <v>8.9312690000000003</v>
      </c>
      <c r="BN9" s="559">
        <v>7.2889939999999998</v>
      </c>
      <c r="BO9" s="559">
        <v>7.449414</v>
      </c>
      <c r="BP9" s="559">
        <v>9.5877370000000006</v>
      </c>
      <c r="BQ9" s="559">
        <v>12.02894</v>
      </c>
      <c r="BR9" s="559">
        <v>11.631159999999999</v>
      </c>
      <c r="BS9" s="559">
        <v>8.9614259999999994</v>
      </c>
      <c r="BT9" s="559">
        <v>7.1581450000000002</v>
      </c>
      <c r="BU9" s="559">
        <v>8.205209</v>
      </c>
      <c r="BV9" s="559">
        <v>10.814030000000001</v>
      </c>
    </row>
    <row r="10" spans="1:74" ht="11.15" customHeight="1" x14ac:dyDescent="0.25">
      <c r="A10" s="86" t="s">
        <v>1058</v>
      </c>
      <c r="B10" s="159" t="s">
        <v>419</v>
      </c>
      <c r="C10" s="558">
        <v>33.077730850000002</v>
      </c>
      <c r="D10" s="558">
        <v>28.277057920000001</v>
      </c>
      <c r="E10" s="558">
        <v>27.336504009999999</v>
      </c>
      <c r="F10" s="558">
        <v>23.35973409</v>
      </c>
      <c r="G10" s="558">
        <v>28.447192350000002</v>
      </c>
      <c r="H10" s="558">
        <v>33.133936949999999</v>
      </c>
      <c r="I10" s="558">
        <v>39.459492480000002</v>
      </c>
      <c r="J10" s="558">
        <v>37.738492880000003</v>
      </c>
      <c r="K10" s="558">
        <v>34.850831939999999</v>
      </c>
      <c r="L10" s="558">
        <v>28.255969360000002</v>
      </c>
      <c r="M10" s="558">
        <v>26.503740730000001</v>
      </c>
      <c r="N10" s="558">
        <v>29.989234530000001</v>
      </c>
      <c r="O10" s="558">
        <v>30.836395509999999</v>
      </c>
      <c r="P10" s="558">
        <v>27.866012690000002</v>
      </c>
      <c r="Q10" s="558">
        <v>26.013938540000002</v>
      </c>
      <c r="R10" s="558">
        <v>25.34871644</v>
      </c>
      <c r="S10" s="558">
        <v>27.48565868</v>
      </c>
      <c r="T10" s="558">
        <v>33.98047218</v>
      </c>
      <c r="U10" s="558">
        <v>42.264159460000002</v>
      </c>
      <c r="V10" s="558">
        <v>40.25387602</v>
      </c>
      <c r="W10" s="558">
        <v>32.879230730000003</v>
      </c>
      <c r="X10" s="558">
        <v>26.674506560000001</v>
      </c>
      <c r="Y10" s="558">
        <v>25.787146979999999</v>
      </c>
      <c r="Z10" s="558">
        <v>33.313067259999997</v>
      </c>
      <c r="AA10" s="558">
        <v>35.05766655</v>
      </c>
      <c r="AB10" s="558">
        <v>31.960977939999999</v>
      </c>
      <c r="AC10" s="558">
        <v>28.17043838</v>
      </c>
      <c r="AD10" s="558">
        <v>24.386527040000001</v>
      </c>
      <c r="AE10" s="558">
        <v>27.294430089999999</v>
      </c>
      <c r="AF10" s="558">
        <v>33.34331152</v>
      </c>
      <c r="AG10" s="558">
        <v>38.533264619999997</v>
      </c>
      <c r="AH10" s="558">
        <v>39.429423440000001</v>
      </c>
      <c r="AI10" s="558">
        <v>33.449210469999997</v>
      </c>
      <c r="AJ10" s="558">
        <v>27.739347850000001</v>
      </c>
      <c r="AK10" s="558">
        <v>25.928046049999999</v>
      </c>
      <c r="AL10" s="558">
        <v>29.453352110000001</v>
      </c>
      <c r="AM10" s="558">
        <v>35.378035689999997</v>
      </c>
      <c r="AN10" s="558">
        <v>31.804002499999999</v>
      </c>
      <c r="AO10" s="558">
        <v>27.366283360000001</v>
      </c>
      <c r="AP10" s="558">
        <v>24.610650010000001</v>
      </c>
      <c r="AQ10" s="558">
        <v>29.262500129999999</v>
      </c>
      <c r="AR10" s="558">
        <v>35.737463040000002</v>
      </c>
      <c r="AS10" s="558">
        <v>41.472507829999998</v>
      </c>
      <c r="AT10" s="558">
        <v>39.866808599999999</v>
      </c>
      <c r="AU10" s="558">
        <v>32.403803189999998</v>
      </c>
      <c r="AV10" s="558">
        <v>25.64963054</v>
      </c>
      <c r="AW10" s="558">
        <v>26.497871119999999</v>
      </c>
      <c r="AX10" s="558">
        <v>33.716732049999997</v>
      </c>
      <c r="AY10" s="558">
        <v>32.472708339999997</v>
      </c>
      <c r="AZ10" s="558">
        <v>27.125143550000001</v>
      </c>
      <c r="BA10" s="558">
        <v>27.569500210000001</v>
      </c>
      <c r="BB10" s="558">
        <v>25.339053700000001</v>
      </c>
      <c r="BC10" s="558">
        <v>26.511173599999999</v>
      </c>
      <c r="BD10" s="558">
        <v>31.904851059999999</v>
      </c>
      <c r="BE10" s="558">
        <v>41.431379329999999</v>
      </c>
      <c r="BF10" s="558">
        <v>41.791030309999996</v>
      </c>
      <c r="BG10" s="558">
        <v>33.864489140000003</v>
      </c>
      <c r="BH10" s="558">
        <v>25.972230617000001</v>
      </c>
      <c r="BI10" s="559">
        <v>26.72814</v>
      </c>
      <c r="BJ10" s="559">
        <v>33.376959999999997</v>
      </c>
      <c r="BK10" s="559">
        <v>34.819130000000001</v>
      </c>
      <c r="BL10" s="559">
        <v>31.96406</v>
      </c>
      <c r="BM10" s="559">
        <v>29.392530000000001</v>
      </c>
      <c r="BN10" s="559">
        <v>25.872319999999998</v>
      </c>
      <c r="BO10" s="559">
        <v>28.342569999999998</v>
      </c>
      <c r="BP10" s="559">
        <v>36.722099999999998</v>
      </c>
      <c r="BQ10" s="559">
        <v>44.763820000000003</v>
      </c>
      <c r="BR10" s="559">
        <v>43.306269999999998</v>
      </c>
      <c r="BS10" s="559">
        <v>35.7226</v>
      </c>
      <c r="BT10" s="559">
        <v>27.609549999999999</v>
      </c>
      <c r="BU10" s="559">
        <v>27.481069999999999</v>
      </c>
      <c r="BV10" s="559">
        <v>33.854990000000001</v>
      </c>
    </row>
    <row r="11" spans="1:74" ht="11.15" customHeight="1" x14ac:dyDescent="0.25">
      <c r="A11" s="86" t="s">
        <v>1059</v>
      </c>
      <c r="B11" s="159" t="s">
        <v>420</v>
      </c>
      <c r="C11" s="558">
        <v>11.2755068</v>
      </c>
      <c r="D11" s="558">
        <v>9.8572122699999998</v>
      </c>
      <c r="E11" s="558">
        <v>9.1380073300000006</v>
      </c>
      <c r="F11" s="558">
        <v>7.3449317499999998</v>
      </c>
      <c r="G11" s="558">
        <v>8.2012887400000007</v>
      </c>
      <c r="H11" s="558">
        <v>10.311439249999999</v>
      </c>
      <c r="I11" s="558">
        <v>12.426140370000001</v>
      </c>
      <c r="J11" s="558">
        <v>12.39281879</v>
      </c>
      <c r="K11" s="558">
        <v>11.85890976</v>
      </c>
      <c r="L11" s="558">
        <v>9.0864553400000005</v>
      </c>
      <c r="M11" s="558">
        <v>8.4714711400000002</v>
      </c>
      <c r="N11" s="558">
        <v>9.9155815300000008</v>
      </c>
      <c r="O11" s="558">
        <v>10.10147523</v>
      </c>
      <c r="P11" s="558">
        <v>9.7534541200000007</v>
      </c>
      <c r="Q11" s="558">
        <v>8.5206274900000007</v>
      </c>
      <c r="R11" s="558">
        <v>7.4300166499999998</v>
      </c>
      <c r="S11" s="558">
        <v>7.91833103</v>
      </c>
      <c r="T11" s="558">
        <v>10.203291869999999</v>
      </c>
      <c r="U11" s="558">
        <v>12.96812347</v>
      </c>
      <c r="V11" s="558">
        <v>12.753705699999999</v>
      </c>
      <c r="W11" s="558">
        <v>10.694378459999999</v>
      </c>
      <c r="X11" s="558">
        <v>7.7526206499999999</v>
      </c>
      <c r="Y11" s="558">
        <v>7.5493484899999999</v>
      </c>
      <c r="Z11" s="558">
        <v>10.70050786</v>
      </c>
      <c r="AA11" s="558">
        <v>12.152412119999999</v>
      </c>
      <c r="AB11" s="558">
        <v>11.643273560000001</v>
      </c>
      <c r="AC11" s="558">
        <v>9.3978907100000004</v>
      </c>
      <c r="AD11" s="558">
        <v>7.4145635700000003</v>
      </c>
      <c r="AE11" s="558">
        <v>7.6604361499999998</v>
      </c>
      <c r="AF11" s="558">
        <v>10.027376220000001</v>
      </c>
      <c r="AG11" s="558">
        <v>12.08258432</v>
      </c>
      <c r="AH11" s="558">
        <v>12.60445726</v>
      </c>
      <c r="AI11" s="558">
        <v>10.72888659</v>
      </c>
      <c r="AJ11" s="558">
        <v>8.2057501500000001</v>
      </c>
      <c r="AK11" s="558">
        <v>8.2221208200000007</v>
      </c>
      <c r="AL11" s="558">
        <v>9.2901505499999999</v>
      </c>
      <c r="AM11" s="558">
        <v>11.88530858</v>
      </c>
      <c r="AN11" s="558">
        <v>11.42384992</v>
      </c>
      <c r="AO11" s="558">
        <v>8.9011356399999997</v>
      </c>
      <c r="AP11" s="558">
        <v>7.63234806</v>
      </c>
      <c r="AQ11" s="558">
        <v>8.5482627999999998</v>
      </c>
      <c r="AR11" s="558">
        <v>11.16541537</v>
      </c>
      <c r="AS11" s="558">
        <v>13.545117579999999</v>
      </c>
      <c r="AT11" s="558">
        <v>12.625485210000001</v>
      </c>
      <c r="AU11" s="558">
        <v>10.39815492</v>
      </c>
      <c r="AV11" s="558">
        <v>7.6904722100000003</v>
      </c>
      <c r="AW11" s="558">
        <v>7.9244603299999996</v>
      </c>
      <c r="AX11" s="558">
        <v>10.54561238</v>
      </c>
      <c r="AY11" s="558">
        <v>11.24323425</v>
      </c>
      <c r="AZ11" s="558">
        <v>9.6259347999999996</v>
      </c>
      <c r="BA11" s="558">
        <v>8.3989885900000001</v>
      </c>
      <c r="BB11" s="558">
        <v>7.6242591700000002</v>
      </c>
      <c r="BC11" s="558">
        <v>7.8810405599999998</v>
      </c>
      <c r="BD11" s="558">
        <v>9.9032071399999992</v>
      </c>
      <c r="BE11" s="558">
        <v>12.65129756</v>
      </c>
      <c r="BF11" s="558">
        <v>13.255695149999999</v>
      </c>
      <c r="BG11" s="558">
        <v>11.382775809</v>
      </c>
      <c r="BH11" s="558">
        <v>7.9832638597000001</v>
      </c>
      <c r="BI11" s="559">
        <v>8.0181240000000003</v>
      </c>
      <c r="BJ11" s="559">
        <v>10.63602</v>
      </c>
      <c r="BK11" s="559">
        <v>12.325469999999999</v>
      </c>
      <c r="BL11" s="559">
        <v>11.599</v>
      </c>
      <c r="BM11" s="559">
        <v>9.0333000000000006</v>
      </c>
      <c r="BN11" s="559">
        <v>7.7167529999999998</v>
      </c>
      <c r="BO11" s="559">
        <v>8.0764849999999999</v>
      </c>
      <c r="BP11" s="559">
        <v>10.70734</v>
      </c>
      <c r="BQ11" s="559">
        <v>13.64986</v>
      </c>
      <c r="BR11" s="559">
        <v>13.71809</v>
      </c>
      <c r="BS11" s="559">
        <v>11.58084</v>
      </c>
      <c r="BT11" s="559">
        <v>8.0739099999999997</v>
      </c>
      <c r="BU11" s="559">
        <v>8.0727200000000003</v>
      </c>
      <c r="BV11" s="559">
        <v>10.695819999999999</v>
      </c>
    </row>
    <row r="12" spans="1:74" ht="11.15" customHeight="1" x14ac:dyDescent="0.25">
      <c r="A12" s="86" t="s">
        <v>1060</v>
      </c>
      <c r="B12" s="159" t="s">
        <v>421</v>
      </c>
      <c r="C12" s="558">
        <v>19.24409558</v>
      </c>
      <c r="D12" s="558">
        <v>16.794847529999998</v>
      </c>
      <c r="E12" s="558">
        <v>16.05708387</v>
      </c>
      <c r="F12" s="558">
        <v>12.997320869999999</v>
      </c>
      <c r="G12" s="558">
        <v>15.646555340000001</v>
      </c>
      <c r="H12" s="558">
        <v>20.788260900000001</v>
      </c>
      <c r="I12" s="558">
        <v>25.030437790000001</v>
      </c>
      <c r="J12" s="558">
        <v>26.597568899999999</v>
      </c>
      <c r="K12" s="558">
        <v>24.831094159999999</v>
      </c>
      <c r="L12" s="558">
        <v>19.645582189999999</v>
      </c>
      <c r="M12" s="558">
        <v>14.73844267</v>
      </c>
      <c r="N12" s="558">
        <v>16.634364219999998</v>
      </c>
      <c r="O12" s="558">
        <v>17.499084369999999</v>
      </c>
      <c r="P12" s="558">
        <v>16.589204519999999</v>
      </c>
      <c r="Q12" s="558">
        <v>15.13628814</v>
      </c>
      <c r="R12" s="558">
        <v>14.405236589999999</v>
      </c>
      <c r="S12" s="558">
        <v>16.70774188</v>
      </c>
      <c r="T12" s="558">
        <v>22.034402350000001</v>
      </c>
      <c r="U12" s="558">
        <v>27.171694039999998</v>
      </c>
      <c r="V12" s="558">
        <v>26.945831370000001</v>
      </c>
      <c r="W12" s="558">
        <v>22.693767189999999</v>
      </c>
      <c r="X12" s="558">
        <v>16.89739904</v>
      </c>
      <c r="Y12" s="558">
        <v>14.229838579999999</v>
      </c>
      <c r="Z12" s="558">
        <v>17.757755970000002</v>
      </c>
      <c r="AA12" s="558">
        <v>20.400601389999999</v>
      </c>
      <c r="AB12" s="558">
        <v>18.416273189999998</v>
      </c>
      <c r="AC12" s="558">
        <v>17.855860270000001</v>
      </c>
      <c r="AD12" s="558">
        <v>13.476364889999999</v>
      </c>
      <c r="AE12" s="558">
        <v>15.212718430000001</v>
      </c>
      <c r="AF12" s="558">
        <v>20.875147250000001</v>
      </c>
      <c r="AG12" s="558">
        <v>25.106138229999999</v>
      </c>
      <c r="AH12" s="558">
        <v>26.289515189999999</v>
      </c>
      <c r="AI12" s="558">
        <v>23.637076140000001</v>
      </c>
      <c r="AJ12" s="558">
        <v>17.464539469999998</v>
      </c>
      <c r="AK12" s="558">
        <v>14.06241638</v>
      </c>
      <c r="AL12" s="558">
        <v>15.3505912</v>
      </c>
      <c r="AM12" s="558">
        <v>19.89926659</v>
      </c>
      <c r="AN12" s="558">
        <v>19.728792909999999</v>
      </c>
      <c r="AO12" s="558">
        <v>16.97941784</v>
      </c>
      <c r="AP12" s="558">
        <v>14.501721610000001</v>
      </c>
      <c r="AQ12" s="558">
        <v>18.91378941</v>
      </c>
      <c r="AR12" s="558">
        <v>25.052960639999998</v>
      </c>
      <c r="AS12" s="558">
        <v>29.833331399999999</v>
      </c>
      <c r="AT12" s="558">
        <v>28.104051739999999</v>
      </c>
      <c r="AU12" s="558">
        <v>22.782847740000001</v>
      </c>
      <c r="AV12" s="558">
        <v>17.139299149999999</v>
      </c>
      <c r="AW12" s="558">
        <v>15.01603768</v>
      </c>
      <c r="AX12" s="558">
        <v>18.81945632</v>
      </c>
      <c r="AY12" s="558">
        <v>19.327910339999999</v>
      </c>
      <c r="AZ12" s="558">
        <v>16.966482899999999</v>
      </c>
      <c r="BA12" s="558">
        <v>15.257299189999999</v>
      </c>
      <c r="BB12" s="558">
        <v>13.780253249999999</v>
      </c>
      <c r="BC12" s="558">
        <v>16.227222130000001</v>
      </c>
      <c r="BD12" s="558">
        <v>22.38132418</v>
      </c>
      <c r="BE12" s="558">
        <v>28.933997640000001</v>
      </c>
      <c r="BF12" s="558">
        <v>31.373835629999999</v>
      </c>
      <c r="BG12" s="558">
        <v>27.482162006999999</v>
      </c>
      <c r="BH12" s="558">
        <v>19.376403708000002</v>
      </c>
      <c r="BI12" s="559">
        <v>15.71255</v>
      </c>
      <c r="BJ12" s="559">
        <v>19.371980000000001</v>
      </c>
      <c r="BK12" s="559">
        <v>21.26643</v>
      </c>
      <c r="BL12" s="559">
        <v>18.899999999999999</v>
      </c>
      <c r="BM12" s="559">
        <v>15.75902</v>
      </c>
      <c r="BN12" s="559">
        <v>14.12645</v>
      </c>
      <c r="BO12" s="559">
        <v>16.798590000000001</v>
      </c>
      <c r="BP12" s="559">
        <v>22.648810000000001</v>
      </c>
      <c r="BQ12" s="559">
        <v>28.36064</v>
      </c>
      <c r="BR12" s="559">
        <v>29.010300000000001</v>
      </c>
      <c r="BS12" s="559">
        <v>24.573360000000001</v>
      </c>
      <c r="BT12" s="559">
        <v>18.164149999999999</v>
      </c>
      <c r="BU12" s="559">
        <v>15.580830000000001</v>
      </c>
      <c r="BV12" s="559">
        <v>19.690899999999999</v>
      </c>
    </row>
    <row r="13" spans="1:74" ht="11.15" customHeight="1" x14ac:dyDescent="0.25">
      <c r="A13" s="86" t="s">
        <v>1061</v>
      </c>
      <c r="B13" s="159" t="s">
        <v>422</v>
      </c>
      <c r="C13" s="558">
        <v>8.4362484700000007</v>
      </c>
      <c r="D13" s="558">
        <v>7.5641654999999997</v>
      </c>
      <c r="E13" s="558">
        <v>7.1613440600000002</v>
      </c>
      <c r="F13" s="558">
        <v>6.4480374300000003</v>
      </c>
      <c r="G13" s="558">
        <v>6.74090291</v>
      </c>
      <c r="H13" s="558">
        <v>8.9826649300000003</v>
      </c>
      <c r="I13" s="558">
        <v>11.76230168</v>
      </c>
      <c r="J13" s="558">
        <v>12.046127350000001</v>
      </c>
      <c r="K13" s="558">
        <v>9.2217606599999993</v>
      </c>
      <c r="L13" s="558">
        <v>7.05674285</v>
      </c>
      <c r="M13" s="558">
        <v>6.8023598999999999</v>
      </c>
      <c r="N13" s="558">
        <v>8.2351843099999993</v>
      </c>
      <c r="O13" s="558">
        <v>8.3094690799999995</v>
      </c>
      <c r="P13" s="558">
        <v>7.3563062500000003</v>
      </c>
      <c r="Q13" s="558">
        <v>6.8904589500000002</v>
      </c>
      <c r="R13" s="558">
        <v>6.9392554999999998</v>
      </c>
      <c r="S13" s="558">
        <v>8.6914824700000004</v>
      </c>
      <c r="T13" s="558">
        <v>10.16705807</v>
      </c>
      <c r="U13" s="558">
        <v>12.94493696</v>
      </c>
      <c r="V13" s="558">
        <v>13.298877640000001</v>
      </c>
      <c r="W13" s="558">
        <v>9.9067571399999999</v>
      </c>
      <c r="X13" s="558">
        <v>8.1011965400000001</v>
      </c>
      <c r="Y13" s="558">
        <v>7.2687996999999998</v>
      </c>
      <c r="Z13" s="558">
        <v>8.69604277</v>
      </c>
      <c r="AA13" s="558">
        <v>8.7524879900000006</v>
      </c>
      <c r="AB13" s="558">
        <v>7.4808114400000001</v>
      </c>
      <c r="AC13" s="558">
        <v>7.4666974499999998</v>
      </c>
      <c r="AD13" s="558">
        <v>7.1230390699999999</v>
      </c>
      <c r="AE13" s="558">
        <v>8.1011236600000007</v>
      </c>
      <c r="AF13" s="558">
        <v>11.58497903</v>
      </c>
      <c r="AG13" s="558">
        <v>13.03219107</v>
      </c>
      <c r="AH13" s="558">
        <v>12.2220225</v>
      </c>
      <c r="AI13" s="558">
        <v>9.8770155800000001</v>
      </c>
      <c r="AJ13" s="558">
        <v>7.1165729600000001</v>
      </c>
      <c r="AK13" s="558">
        <v>6.8390484799999998</v>
      </c>
      <c r="AL13" s="558">
        <v>8.3292718400000005</v>
      </c>
      <c r="AM13" s="558">
        <v>8.8681867400000005</v>
      </c>
      <c r="AN13" s="558">
        <v>7.7315570200000003</v>
      </c>
      <c r="AO13" s="558">
        <v>7.5299469999999999</v>
      </c>
      <c r="AP13" s="558">
        <v>7.1289810200000003</v>
      </c>
      <c r="AQ13" s="558">
        <v>8.3514464999999998</v>
      </c>
      <c r="AR13" s="558">
        <v>10.75367243</v>
      </c>
      <c r="AS13" s="558">
        <v>13.31879565</v>
      </c>
      <c r="AT13" s="558">
        <v>12.494575640000001</v>
      </c>
      <c r="AU13" s="558">
        <v>10.3116558</v>
      </c>
      <c r="AV13" s="558">
        <v>7.5607164400000002</v>
      </c>
      <c r="AW13" s="558">
        <v>7.5125806500000003</v>
      </c>
      <c r="AX13" s="558">
        <v>9.1997221400000004</v>
      </c>
      <c r="AY13" s="558">
        <v>9.23886407</v>
      </c>
      <c r="AZ13" s="558">
        <v>8.0357521599999995</v>
      </c>
      <c r="BA13" s="558">
        <v>7.9897610600000002</v>
      </c>
      <c r="BB13" s="558">
        <v>7.2703331000000002</v>
      </c>
      <c r="BC13" s="558">
        <v>8.1524436900000001</v>
      </c>
      <c r="BD13" s="558">
        <v>9.0956519399999998</v>
      </c>
      <c r="BE13" s="558">
        <v>13.89915865</v>
      </c>
      <c r="BF13" s="558">
        <v>12.93331573</v>
      </c>
      <c r="BG13" s="558">
        <v>9.9812158408999991</v>
      </c>
      <c r="BH13" s="558">
        <v>7.5493383712000002</v>
      </c>
      <c r="BI13" s="559">
        <v>7.2327680000000001</v>
      </c>
      <c r="BJ13" s="559">
        <v>8.9054900000000004</v>
      </c>
      <c r="BK13" s="559">
        <v>8.9449950000000005</v>
      </c>
      <c r="BL13" s="559">
        <v>7.9930190000000003</v>
      </c>
      <c r="BM13" s="559">
        <v>7.5779430000000003</v>
      </c>
      <c r="BN13" s="559">
        <v>7.1286490000000002</v>
      </c>
      <c r="BO13" s="559">
        <v>8.4684530000000002</v>
      </c>
      <c r="BP13" s="559">
        <v>10.604380000000001</v>
      </c>
      <c r="BQ13" s="559">
        <v>13.95051</v>
      </c>
      <c r="BR13" s="559">
        <v>13.33498</v>
      </c>
      <c r="BS13" s="559">
        <v>10.4772</v>
      </c>
      <c r="BT13" s="559">
        <v>7.8582530000000004</v>
      </c>
      <c r="BU13" s="559">
        <v>7.3441869999999998</v>
      </c>
      <c r="BV13" s="559">
        <v>8.9913089999999993</v>
      </c>
    </row>
    <row r="14" spans="1:74" ht="11.15" customHeight="1" x14ac:dyDescent="0.25">
      <c r="A14" s="86" t="s">
        <v>1062</v>
      </c>
      <c r="B14" s="159" t="s">
        <v>235</v>
      </c>
      <c r="C14" s="558">
        <v>14.39873137</v>
      </c>
      <c r="D14" s="558">
        <v>12.186597949999999</v>
      </c>
      <c r="E14" s="558">
        <v>12.48005165</v>
      </c>
      <c r="F14" s="558">
        <v>9.4034843499999994</v>
      </c>
      <c r="G14" s="558">
        <v>10.252670910000001</v>
      </c>
      <c r="H14" s="558">
        <v>10.038707029999999</v>
      </c>
      <c r="I14" s="558">
        <v>12.80832019</v>
      </c>
      <c r="J14" s="558">
        <v>14.010720579999999</v>
      </c>
      <c r="K14" s="558">
        <v>11.922164069999999</v>
      </c>
      <c r="L14" s="558">
        <v>11.53395942</v>
      </c>
      <c r="M14" s="558">
        <v>10.44991982</v>
      </c>
      <c r="N14" s="558">
        <v>13.837265650000001</v>
      </c>
      <c r="O14" s="558">
        <v>13.908775009999999</v>
      </c>
      <c r="P14" s="558">
        <v>10.92071646</v>
      </c>
      <c r="Q14" s="558">
        <v>11.79588072</v>
      </c>
      <c r="R14" s="558">
        <v>10.00354976</v>
      </c>
      <c r="S14" s="558">
        <v>11.27712738</v>
      </c>
      <c r="T14" s="558">
        <v>11.88903973</v>
      </c>
      <c r="U14" s="558">
        <v>14.7635626</v>
      </c>
      <c r="V14" s="558">
        <v>14.48215048</v>
      </c>
      <c r="W14" s="558">
        <v>13.69589584</v>
      </c>
      <c r="X14" s="558">
        <v>13.19604977</v>
      </c>
      <c r="Y14" s="558">
        <v>10.592235909999999</v>
      </c>
      <c r="Z14" s="558">
        <v>14.896388350000001</v>
      </c>
      <c r="AA14" s="558">
        <v>13.59166267</v>
      </c>
      <c r="AB14" s="558">
        <v>12.201559939999999</v>
      </c>
      <c r="AC14" s="558">
        <v>13.329216600000001</v>
      </c>
      <c r="AD14" s="558">
        <v>9.7731059699999996</v>
      </c>
      <c r="AE14" s="558">
        <v>10.44314567</v>
      </c>
      <c r="AF14" s="558">
        <v>11.86749936</v>
      </c>
      <c r="AG14" s="558">
        <v>15.2855145</v>
      </c>
      <c r="AH14" s="558">
        <v>14.67998983</v>
      </c>
      <c r="AI14" s="558">
        <v>12.766164849999999</v>
      </c>
      <c r="AJ14" s="558">
        <v>10.264269580000001</v>
      </c>
      <c r="AK14" s="558">
        <v>10.51685749</v>
      </c>
      <c r="AL14" s="558">
        <v>13.87173554</v>
      </c>
      <c r="AM14" s="558">
        <v>15.01984365</v>
      </c>
      <c r="AN14" s="558">
        <v>11.460312679999999</v>
      </c>
      <c r="AO14" s="558">
        <v>11.903469640000001</v>
      </c>
      <c r="AP14" s="558">
        <v>10.441632029999999</v>
      </c>
      <c r="AQ14" s="558">
        <v>10.444041110000001</v>
      </c>
      <c r="AR14" s="558">
        <v>11.516104690000001</v>
      </c>
      <c r="AS14" s="558">
        <v>13.49155758</v>
      </c>
      <c r="AT14" s="558">
        <v>15.47803175</v>
      </c>
      <c r="AU14" s="558">
        <v>14.168287449999999</v>
      </c>
      <c r="AV14" s="558">
        <v>10.61524301</v>
      </c>
      <c r="AW14" s="558">
        <v>11.78396068</v>
      </c>
      <c r="AX14" s="558">
        <v>13.72147172</v>
      </c>
      <c r="AY14" s="558">
        <v>14.711722829999999</v>
      </c>
      <c r="AZ14" s="558">
        <v>12.03505552</v>
      </c>
      <c r="BA14" s="558">
        <v>12.71087318</v>
      </c>
      <c r="BB14" s="558">
        <v>10.646830960000001</v>
      </c>
      <c r="BC14" s="558">
        <v>9.7462712800000002</v>
      </c>
      <c r="BD14" s="558">
        <v>9.8188522999999996</v>
      </c>
      <c r="BE14" s="558">
        <v>12.697602059999999</v>
      </c>
      <c r="BF14" s="558">
        <v>14.396751719999999</v>
      </c>
      <c r="BG14" s="558">
        <v>12.229177652000001</v>
      </c>
      <c r="BH14" s="558">
        <v>10.048313712000001</v>
      </c>
      <c r="BI14" s="559">
        <v>11.1637</v>
      </c>
      <c r="BJ14" s="559">
        <v>12.88627</v>
      </c>
      <c r="BK14" s="559">
        <v>14.03054</v>
      </c>
      <c r="BL14" s="559">
        <v>11.675190000000001</v>
      </c>
      <c r="BM14" s="559">
        <v>11.60488</v>
      </c>
      <c r="BN14" s="559">
        <v>10.12842</v>
      </c>
      <c r="BO14" s="559">
        <v>9.8732070000000007</v>
      </c>
      <c r="BP14" s="559">
        <v>10.577159999999999</v>
      </c>
      <c r="BQ14" s="559">
        <v>13.36016</v>
      </c>
      <c r="BR14" s="559">
        <v>14.88462</v>
      </c>
      <c r="BS14" s="559">
        <v>13.633990000000001</v>
      </c>
      <c r="BT14" s="559">
        <v>10.891579999999999</v>
      </c>
      <c r="BU14" s="559">
        <v>11.2715</v>
      </c>
      <c r="BV14" s="559">
        <v>12.938639999999999</v>
      </c>
    </row>
    <row r="15" spans="1:74" ht="11.15" customHeight="1" x14ac:dyDescent="0.25">
      <c r="A15" s="86" t="s">
        <v>1063</v>
      </c>
      <c r="B15" s="159" t="s">
        <v>236</v>
      </c>
      <c r="C15" s="558">
        <v>0.44357437999999999</v>
      </c>
      <c r="D15" s="558">
        <v>0.35982470999999999</v>
      </c>
      <c r="E15" s="558">
        <v>0.37226680000000001</v>
      </c>
      <c r="F15" s="558">
        <v>0.34315230000000002</v>
      </c>
      <c r="G15" s="558">
        <v>0.35851045999999998</v>
      </c>
      <c r="H15" s="558">
        <v>0.36491989000000002</v>
      </c>
      <c r="I15" s="558">
        <v>0.40199847999999999</v>
      </c>
      <c r="J15" s="558">
        <v>0.40383085000000002</v>
      </c>
      <c r="K15" s="558">
        <v>0.39195666000000001</v>
      </c>
      <c r="L15" s="558">
        <v>0.40810094000000002</v>
      </c>
      <c r="M15" s="558">
        <v>0.40293485000000001</v>
      </c>
      <c r="N15" s="558">
        <v>0.43691171000000001</v>
      </c>
      <c r="O15" s="558">
        <v>0.47074290000000002</v>
      </c>
      <c r="P15" s="558">
        <v>0.38801957999999998</v>
      </c>
      <c r="Q15" s="558">
        <v>0.40154337000000001</v>
      </c>
      <c r="R15" s="558">
        <v>0.37432175000000001</v>
      </c>
      <c r="S15" s="558">
        <v>0.37887750999999997</v>
      </c>
      <c r="T15" s="558">
        <v>0.38765516</v>
      </c>
      <c r="U15" s="558">
        <v>0.38956628999999998</v>
      </c>
      <c r="V15" s="558">
        <v>0.4008043</v>
      </c>
      <c r="W15" s="558">
        <v>0.39551195</v>
      </c>
      <c r="X15" s="558">
        <v>0.43208215</v>
      </c>
      <c r="Y15" s="558">
        <v>0.45114546999999999</v>
      </c>
      <c r="Z15" s="558">
        <v>0.46788960000000002</v>
      </c>
      <c r="AA15" s="558">
        <v>0.45136526999999999</v>
      </c>
      <c r="AB15" s="558">
        <v>0.39958183000000003</v>
      </c>
      <c r="AC15" s="558">
        <v>0.42049138000000003</v>
      </c>
      <c r="AD15" s="558">
        <v>0.37692170000000003</v>
      </c>
      <c r="AE15" s="558">
        <v>0.37766967000000001</v>
      </c>
      <c r="AF15" s="558">
        <v>0.37915300000000002</v>
      </c>
      <c r="AG15" s="558">
        <v>0.39806685000000003</v>
      </c>
      <c r="AH15" s="558">
        <v>0.40468172000000002</v>
      </c>
      <c r="AI15" s="558">
        <v>0.38660976000000002</v>
      </c>
      <c r="AJ15" s="558">
        <v>0.40637965999999998</v>
      </c>
      <c r="AK15" s="558">
        <v>0.43400705000000001</v>
      </c>
      <c r="AL15" s="558">
        <v>0.47406514999999999</v>
      </c>
      <c r="AM15" s="558">
        <v>0.46952568</v>
      </c>
      <c r="AN15" s="558">
        <v>0.38158584000000001</v>
      </c>
      <c r="AO15" s="558">
        <v>0.40301468000000001</v>
      </c>
      <c r="AP15" s="558">
        <v>0.37202741</v>
      </c>
      <c r="AQ15" s="558">
        <v>0.37392226000000001</v>
      </c>
      <c r="AR15" s="558">
        <v>0.36298627</v>
      </c>
      <c r="AS15" s="558">
        <v>0.38285708000000002</v>
      </c>
      <c r="AT15" s="558">
        <v>0.39136964000000002</v>
      </c>
      <c r="AU15" s="558">
        <v>0.38372253000000001</v>
      </c>
      <c r="AV15" s="558">
        <v>0.40760391000000001</v>
      </c>
      <c r="AW15" s="558">
        <v>0.41436029000000002</v>
      </c>
      <c r="AX15" s="558">
        <v>0.45597543000000001</v>
      </c>
      <c r="AY15" s="558">
        <v>0.46200750000000002</v>
      </c>
      <c r="AZ15" s="558">
        <v>0.37386788999999998</v>
      </c>
      <c r="BA15" s="558">
        <v>0.41198632000000002</v>
      </c>
      <c r="BB15" s="558">
        <v>0.37883088999999998</v>
      </c>
      <c r="BC15" s="558">
        <v>0.36231426999999999</v>
      </c>
      <c r="BD15" s="558">
        <v>0.35127193000000001</v>
      </c>
      <c r="BE15" s="558">
        <v>0.37549832</v>
      </c>
      <c r="BF15" s="558">
        <v>0.39028083000000002</v>
      </c>
      <c r="BG15" s="558">
        <v>0.38382690000000003</v>
      </c>
      <c r="BH15" s="558">
        <v>0.40782019000000003</v>
      </c>
      <c r="BI15" s="559">
        <v>0.41480220000000001</v>
      </c>
      <c r="BJ15" s="559">
        <v>0.45588529999999999</v>
      </c>
      <c r="BK15" s="559">
        <v>0.4645917</v>
      </c>
      <c r="BL15" s="559">
        <v>0.3886637</v>
      </c>
      <c r="BM15" s="559">
        <v>0.41297420000000001</v>
      </c>
      <c r="BN15" s="559">
        <v>0.37897330000000001</v>
      </c>
      <c r="BO15" s="559">
        <v>0.36188049999999999</v>
      </c>
      <c r="BP15" s="559">
        <v>0.3501185</v>
      </c>
      <c r="BQ15" s="559">
        <v>0.3737798</v>
      </c>
      <c r="BR15" s="559">
        <v>0.38862049999999998</v>
      </c>
      <c r="BS15" s="559">
        <v>0.38209589999999999</v>
      </c>
      <c r="BT15" s="559">
        <v>0.40584409999999999</v>
      </c>
      <c r="BU15" s="559">
        <v>0.41260459999999999</v>
      </c>
      <c r="BV15" s="559">
        <v>0.45329770000000003</v>
      </c>
    </row>
    <row r="16" spans="1:74" ht="11.15" customHeight="1" x14ac:dyDescent="0.25">
      <c r="A16" s="86" t="s">
        <v>1064</v>
      </c>
      <c r="B16" s="159" t="s">
        <v>424</v>
      </c>
      <c r="C16" s="558">
        <v>133.31755021000001</v>
      </c>
      <c r="D16" s="558">
        <v>116.60800242000001</v>
      </c>
      <c r="E16" s="558">
        <v>112.60541507000001</v>
      </c>
      <c r="F16" s="558">
        <v>90.383821839999996</v>
      </c>
      <c r="G16" s="558">
        <v>100.33107133</v>
      </c>
      <c r="H16" s="558">
        <v>120.11616995999999</v>
      </c>
      <c r="I16" s="558">
        <v>153.74888910000001</v>
      </c>
      <c r="J16" s="558">
        <v>150.08305576000001</v>
      </c>
      <c r="K16" s="558">
        <v>131.5667267</v>
      </c>
      <c r="L16" s="558">
        <v>107.99720824000001</v>
      </c>
      <c r="M16" s="558">
        <v>102.45292212</v>
      </c>
      <c r="N16" s="558">
        <v>121.07807665</v>
      </c>
      <c r="O16" s="558">
        <v>124.44221134999999</v>
      </c>
      <c r="P16" s="558">
        <v>112.12288192</v>
      </c>
      <c r="Q16" s="558">
        <v>104.25494275</v>
      </c>
      <c r="R16" s="558">
        <v>97.759203060000004</v>
      </c>
      <c r="S16" s="558">
        <v>105.68094311</v>
      </c>
      <c r="T16" s="558">
        <v>131.53805062999999</v>
      </c>
      <c r="U16" s="558">
        <v>167.10814163000001</v>
      </c>
      <c r="V16" s="558">
        <v>158.93914744</v>
      </c>
      <c r="W16" s="558">
        <v>127.82389320999999</v>
      </c>
      <c r="X16" s="558">
        <v>105.51393613</v>
      </c>
      <c r="Y16" s="558">
        <v>99.660936559999996</v>
      </c>
      <c r="Z16" s="558">
        <v>129.76075834</v>
      </c>
      <c r="AA16" s="558">
        <v>136.68235149</v>
      </c>
      <c r="AB16" s="558">
        <v>126.54955735999999</v>
      </c>
      <c r="AC16" s="558">
        <v>114.37398007</v>
      </c>
      <c r="AD16" s="558">
        <v>93.890880019999997</v>
      </c>
      <c r="AE16" s="558">
        <v>101.16029415</v>
      </c>
      <c r="AF16" s="558">
        <v>132.15348567000001</v>
      </c>
      <c r="AG16" s="558">
        <v>154.49457176000001</v>
      </c>
      <c r="AH16" s="558">
        <v>157.79177211000001</v>
      </c>
      <c r="AI16" s="558">
        <v>131.11130374000001</v>
      </c>
      <c r="AJ16" s="558">
        <v>103.99221442</v>
      </c>
      <c r="AK16" s="558">
        <v>100.59096642</v>
      </c>
      <c r="AL16" s="558">
        <v>117.69550511</v>
      </c>
      <c r="AM16" s="558">
        <v>140.50406917000001</v>
      </c>
      <c r="AN16" s="558">
        <v>125.34230282</v>
      </c>
      <c r="AO16" s="558">
        <v>111.43858992</v>
      </c>
      <c r="AP16" s="558">
        <v>97.431844069999997</v>
      </c>
      <c r="AQ16" s="558">
        <v>110.07073407999999</v>
      </c>
      <c r="AR16" s="558">
        <v>136.31028781000001</v>
      </c>
      <c r="AS16" s="558">
        <v>164.27657789</v>
      </c>
      <c r="AT16" s="558">
        <v>160.27146690999999</v>
      </c>
      <c r="AU16" s="558">
        <v>129.24131829999999</v>
      </c>
      <c r="AV16" s="558">
        <v>99.792191169999995</v>
      </c>
      <c r="AW16" s="558">
        <v>103.15207773</v>
      </c>
      <c r="AX16" s="558">
        <v>131.40170248000001</v>
      </c>
      <c r="AY16" s="558">
        <v>132.05018152</v>
      </c>
      <c r="AZ16" s="558">
        <v>112.53757899999999</v>
      </c>
      <c r="BA16" s="558">
        <v>110.78362591</v>
      </c>
      <c r="BB16" s="558">
        <v>96.535586589999994</v>
      </c>
      <c r="BC16" s="558">
        <v>100.47172071</v>
      </c>
      <c r="BD16" s="558">
        <v>121.55968519</v>
      </c>
      <c r="BE16" s="558">
        <v>160.07969428000001</v>
      </c>
      <c r="BF16" s="558">
        <v>162.03507782</v>
      </c>
      <c r="BG16" s="558">
        <v>134.48849616999999</v>
      </c>
      <c r="BH16" s="558">
        <v>103.41995036</v>
      </c>
      <c r="BI16" s="559">
        <v>103.91289999999999</v>
      </c>
      <c r="BJ16" s="559">
        <v>130.3399</v>
      </c>
      <c r="BK16" s="559">
        <v>139.9984</v>
      </c>
      <c r="BL16" s="559">
        <v>125.384</v>
      </c>
      <c r="BM16" s="559">
        <v>112.902</v>
      </c>
      <c r="BN16" s="559">
        <v>97.647390000000001</v>
      </c>
      <c r="BO16" s="559">
        <v>104.5992</v>
      </c>
      <c r="BP16" s="559">
        <v>132.6412</v>
      </c>
      <c r="BQ16" s="559">
        <v>168.81209999999999</v>
      </c>
      <c r="BR16" s="559">
        <v>166.93870000000001</v>
      </c>
      <c r="BS16" s="559">
        <v>136.7988</v>
      </c>
      <c r="BT16" s="559">
        <v>105.3407</v>
      </c>
      <c r="BU16" s="559">
        <v>105.2817</v>
      </c>
      <c r="BV16" s="559">
        <v>131.80000000000001</v>
      </c>
    </row>
    <row r="17" spans="1:74" ht="11.15" customHeight="1" x14ac:dyDescent="0.25">
      <c r="A17" s="86"/>
      <c r="B17" s="88" t="s">
        <v>7</v>
      </c>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0"/>
      <c r="BI17" s="561"/>
      <c r="BJ17" s="561"/>
      <c r="BK17" s="561"/>
      <c r="BL17" s="561"/>
      <c r="BM17" s="561"/>
      <c r="BN17" s="561"/>
      <c r="BO17" s="561"/>
      <c r="BP17" s="561"/>
      <c r="BQ17" s="561"/>
      <c r="BR17" s="561"/>
      <c r="BS17" s="561"/>
      <c r="BT17" s="561"/>
      <c r="BU17" s="561"/>
      <c r="BV17" s="561"/>
    </row>
    <row r="18" spans="1:74" ht="11.15" customHeight="1" x14ac:dyDescent="0.25">
      <c r="A18" s="86" t="s">
        <v>1065</v>
      </c>
      <c r="B18" s="159" t="s">
        <v>416</v>
      </c>
      <c r="C18" s="558">
        <v>4.5828955300000001</v>
      </c>
      <c r="D18" s="558">
        <v>4.0634858200000004</v>
      </c>
      <c r="E18" s="558">
        <v>4.1752027199999997</v>
      </c>
      <c r="F18" s="558">
        <v>3.94692292</v>
      </c>
      <c r="G18" s="558">
        <v>3.9643462399999998</v>
      </c>
      <c r="H18" s="558">
        <v>4.2202467099999996</v>
      </c>
      <c r="I18" s="558">
        <v>5.0146561299999997</v>
      </c>
      <c r="J18" s="558">
        <v>4.7850908299999997</v>
      </c>
      <c r="K18" s="558">
        <v>4.1945436899999997</v>
      </c>
      <c r="L18" s="558">
        <v>4.1553638599999996</v>
      </c>
      <c r="M18" s="558">
        <v>4.1253357599999996</v>
      </c>
      <c r="N18" s="558">
        <v>4.2746368500000003</v>
      </c>
      <c r="O18" s="558">
        <v>4.2879406299999996</v>
      </c>
      <c r="P18" s="558">
        <v>4.0538865199999998</v>
      </c>
      <c r="Q18" s="558">
        <v>3.9435764</v>
      </c>
      <c r="R18" s="558">
        <v>3.299912</v>
      </c>
      <c r="S18" s="558">
        <v>3.4220077899999999</v>
      </c>
      <c r="T18" s="558">
        <v>3.8514255999999998</v>
      </c>
      <c r="U18" s="558">
        <v>4.5893920499999998</v>
      </c>
      <c r="V18" s="558">
        <v>4.4931371499999999</v>
      </c>
      <c r="W18" s="558">
        <v>4.1297577900000002</v>
      </c>
      <c r="X18" s="558">
        <v>3.8048276699999999</v>
      </c>
      <c r="Y18" s="558">
        <v>3.6033466399999998</v>
      </c>
      <c r="Z18" s="558">
        <v>3.9895478500000001</v>
      </c>
      <c r="AA18" s="558">
        <v>4.0876912000000001</v>
      </c>
      <c r="AB18" s="558">
        <v>3.8837538199999999</v>
      </c>
      <c r="AC18" s="558">
        <v>3.8713896700000001</v>
      </c>
      <c r="AD18" s="558">
        <v>3.7017799500000002</v>
      </c>
      <c r="AE18" s="558">
        <v>3.7071993999999999</v>
      </c>
      <c r="AF18" s="558">
        <v>4.4645183900000003</v>
      </c>
      <c r="AG18" s="558">
        <v>4.4174577800000003</v>
      </c>
      <c r="AH18" s="558">
        <v>4.9411434999999999</v>
      </c>
      <c r="AI18" s="558">
        <v>4.30976318</v>
      </c>
      <c r="AJ18" s="558">
        <v>3.9197973400000001</v>
      </c>
      <c r="AK18" s="558">
        <v>3.86895451</v>
      </c>
      <c r="AL18" s="558">
        <v>3.8874012599999999</v>
      </c>
      <c r="AM18" s="558">
        <v>4.2499365400000002</v>
      </c>
      <c r="AN18" s="558">
        <v>3.9385332499999999</v>
      </c>
      <c r="AO18" s="558">
        <v>4.0039252599999999</v>
      </c>
      <c r="AP18" s="558">
        <v>3.8586631699999998</v>
      </c>
      <c r="AQ18" s="558">
        <v>3.9693971399999999</v>
      </c>
      <c r="AR18" s="558">
        <v>4.11279108</v>
      </c>
      <c r="AS18" s="558">
        <v>4.8572645000000003</v>
      </c>
      <c r="AT18" s="558">
        <v>4.84868802</v>
      </c>
      <c r="AU18" s="558">
        <v>4.3000297999999999</v>
      </c>
      <c r="AV18" s="558">
        <v>3.8932937000000001</v>
      </c>
      <c r="AW18" s="558">
        <v>3.8279694499999999</v>
      </c>
      <c r="AX18" s="558">
        <v>4.0850220999999998</v>
      </c>
      <c r="AY18" s="558">
        <v>4.0451616599999998</v>
      </c>
      <c r="AZ18" s="558">
        <v>3.8478782300000001</v>
      </c>
      <c r="BA18" s="558">
        <v>3.9907438700000002</v>
      </c>
      <c r="BB18" s="558">
        <v>3.6404593099999998</v>
      </c>
      <c r="BC18" s="558">
        <v>3.8543898300000001</v>
      </c>
      <c r="BD18" s="558">
        <v>4.0324939100000003</v>
      </c>
      <c r="BE18" s="558">
        <v>4.8141893199999997</v>
      </c>
      <c r="BF18" s="558">
        <v>4.4650492599999998</v>
      </c>
      <c r="BG18" s="558">
        <v>4.4606689811000004</v>
      </c>
      <c r="BH18" s="558">
        <v>3.9746320531000001</v>
      </c>
      <c r="BI18" s="559">
        <v>3.8407429999999998</v>
      </c>
      <c r="BJ18" s="559">
        <v>4.0792809999999999</v>
      </c>
      <c r="BK18" s="559">
        <v>4.1128799999999996</v>
      </c>
      <c r="BL18" s="559">
        <v>3.9991729999999999</v>
      </c>
      <c r="BM18" s="559">
        <v>3.973554</v>
      </c>
      <c r="BN18" s="559">
        <v>3.6397010000000001</v>
      </c>
      <c r="BO18" s="559">
        <v>3.8383470000000002</v>
      </c>
      <c r="BP18" s="559">
        <v>4.1045959999999999</v>
      </c>
      <c r="BQ18" s="559">
        <v>4.7113740000000002</v>
      </c>
      <c r="BR18" s="559">
        <v>4.6499860000000002</v>
      </c>
      <c r="BS18" s="559">
        <v>4.4046120000000002</v>
      </c>
      <c r="BT18" s="559">
        <v>3.9554399999999998</v>
      </c>
      <c r="BU18" s="559">
        <v>3.802702</v>
      </c>
      <c r="BV18" s="559">
        <v>4.0235370000000001</v>
      </c>
    </row>
    <row r="19" spans="1:74" ht="11.15" customHeight="1" x14ac:dyDescent="0.25">
      <c r="A19" s="86" t="s">
        <v>1066</v>
      </c>
      <c r="B19" s="148" t="s">
        <v>446</v>
      </c>
      <c r="C19" s="558">
        <v>13.393620690000001</v>
      </c>
      <c r="D19" s="558">
        <v>12.665330839999999</v>
      </c>
      <c r="E19" s="558">
        <v>12.68439289</v>
      </c>
      <c r="F19" s="558">
        <v>11.57102824</v>
      </c>
      <c r="G19" s="558">
        <v>12.181142619999999</v>
      </c>
      <c r="H19" s="558">
        <v>12.663085730000001</v>
      </c>
      <c r="I19" s="558">
        <v>14.39851859</v>
      </c>
      <c r="J19" s="558">
        <v>14.428890790000001</v>
      </c>
      <c r="K19" s="558">
        <v>13.21957471</v>
      </c>
      <c r="L19" s="558">
        <v>12.11908919</v>
      </c>
      <c r="M19" s="558">
        <v>11.50830221</v>
      </c>
      <c r="N19" s="558">
        <v>12.413237499999999</v>
      </c>
      <c r="O19" s="558">
        <v>12.5714557</v>
      </c>
      <c r="P19" s="558">
        <v>11.990809909999999</v>
      </c>
      <c r="Q19" s="558">
        <v>11.472205840000001</v>
      </c>
      <c r="R19" s="558">
        <v>10.018060699999999</v>
      </c>
      <c r="S19" s="558">
        <v>9.6777599900000002</v>
      </c>
      <c r="T19" s="558">
        <v>11.500175219999999</v>
      </c>
      <c r="U19" s="558">
        <v>13.68811775</v>
      </c>
      <c r="V19" s="558">
        <v>13.296836770000001</v>
      </c>
      <c r="W19" s="558">
        <v>12.10458232</v>
      </c>
      <c r="X19" s="558">
        <v>10.937414220000001</v>
      </c>
      <c r="Y19" s="558">
        <v>10.61357319</v>
      </c>
      <c r="Z19" s="558">
        <v>11.814448390000001</v>
      </c>
      <c r="AA19" s="558">
        <v>11.64902667</v>
      </c>
      <c r="AB19" s="558">
        <v>11.873935850000001</v>
      </c>
      <c r="AC19" s="558">
        <v>11.393286509999999</v>
      </c>
      <c r="AD19" s="558">
        <v>10.552676310000001</v>
      </c>
      <c r="AE19" s="558">
        <v>10.726708520000001</v>
      </c>
      <c r="AF19" s="558">
        <v>12.24735912</v>
      </c>
      <c r="AG19" s="558">
        <v>13.713732</v>
      </c>
      <c r="AH19" s="558">
        <v>13.90301139</v>
      </c>
      <c r="AI19" s="558">
        <v>12.43254984</v>
      </c>
      <c r="AJ19" s="558">
        <v>11.68175606</v>
      </c>
      <c r="AK19" s="558">
        <v>11.15797446</v>
      </c>
      <c r="AL19" s="558">
        <v>11.71382449</v>
      </c>
      <c r="AM19" s="558">
        <v>12.74885207</v>
      </c>
      <c r="AN19" s="558">
        <v>11.69556841</v>
      </c>
      <c r="AO19" s="558">
        <v>12.02656998</v>
      </c>
      <c r="AP19" s="558">
        <v>11.063787339999999</v>
      </c>
      <c r="AQ19" s="558">
        <v>11.28253677</v>
      </c>
      <c r="AR19" s="558">
        <v>12.251149310000001</v>
      </c>
      <c r="AS19" s="558">
        <v>13.687702229999999</v>
      </c>
      <c r="AT19" s="558">
        <v>14.49793154</v>
      </c>
      <c r="AU19" s="558">
        <v>12.67049688</v>
      </c>
      <c r="AV19" s="558">
        <v>11.510772920000001</v>
      </c>
      <c r="AW19" s="558">
        <v>10.955641760000001</v>
      </c>
      <c r="AX19" s="558">
        <v>12.407663790000001</v>
      </c>
      <c r="AY19" s="558">
        <v>12.02428995</v>
      </c>
      <c r="AZ19" s="558">
        <v>11.19876341</v>
      </c>
      <c r="BA19" s="558">
        <v>11.793152109999999</v>
      </c>
      <c r="BB19" s="558">
        <v>10.703879049999999</v>
      </c>
      <c r="BC19" s="558">
        <v>10.87565751</v>
      </c>
      <c r="BD19" s="558">
        <v>11.56961664</v>
      </c>
      <c r="BE19" s="558">
        <v>13.65244599</v>
      </c>
      <c r="BF19" s="558">
        <v>13.49156133</v>
      </c>
      <c r="BG19" s="558">
        <v>12.816298858</v>
      </c>
      <c r="BH19" s="558">
        <v>11.830325132</v>
      </c>
      <c r="BI19" s="559">
        <v>10.858639999999999</v>
      </c>
      <c r="BJ19" s="559">
        <v>12.20613</v>
      </c>
      <c r="BK19" s="559">
        <v>12.057119999999999</v>
      </c>
      <c r="BL19" s="559">
        <v>11.6067</v>
      </c>
      <c r="BM19" s="559">
        <v>11.68881</v>
      </c>
      <c r="BN19" s="559">
        <v>10.67</v>
      </c>
      <c r="BO19" s="559">
        <v>10.88463</v>
      </c>
      <c r="BP19" s="559">
        <v>11.91122</v>
      </c>
      <c r="BQ19" s="559">
        <v>13.893140000000001</v>
      </c>
      <c r="BR19" s="559">
        <v>13.910410000000001</v>
      </c>
      <c r="BS19" s="559">
        <v>13.0038</v>
      </c>
      <c r="BT19" s="559">
        <v>11.81681</v>
      </c>
      <c r="BU19" s="559">
        <v>10.834759999999999</v>
      </c>
      <c r="BV19" s="559">
        <v>12.15488</v>
      </c>
    </row>
    <row r="20" spans="1:74" ht="11.15" customHeight="1" x14ac:dyDescent="0.25">
      <c r="A20" s="86" t="s">
        <v>1067</v>
      </c>
      <c r="B20" s="159" t="s">
        <v>417</v>
      </c>
      <c r="C20" s="558">
        <v>15.41520963</v>
      </c>
      <c r="D20" s="558">
        <v>13.912065650000001</v>
      </c>
      <c r="E20" s="558">
        <v>14.900558240000001</v>
      </c>
      <c r="F20" s="558">
        <v>13.462809780000001</v>
      </c>
      <c r="G20" s="558">
        <v>14.349124359999999</v>
      </c>
      <c r="H20" s="558">
        <v>14.952035889999999</v>
      </c>
      <c r="I20" s="558">
        <v>17.65141229</v>
      </c>
      <c r="J20" s="558">
        <v>16.840131899999999</v>
      </c>
      <c r="K20" s="558">
        <v>15.55132768</v>
      </c>
      <c r="L20" s="558">
        <v>14.623661350000001</v>
      </c>
      <c r="M20" s="558">
        <v>14.033848450000001</v>
      </c>
      <c r="N20" s="558">
        <v>14.52007583</v>
      </c>
      <c r="O20" s="558">
        <v>14.915739950000001</v>
      </c>
      <c r="P20" s="558">
        <v>14.30168918</v>
      </c>
      <c r="Q20" s="558">
        <v>13.6481297</v>
      </c>
      <c r="R20" s="558">
        <v>11.457210699999999</v>
      </c>
      <c r="S20" s="558">
        <v>12.33817191</v>
      </c>
      <c r="T20" s="558">
        <v>14.28868958</v>
      </c>
      <c r="U20" s="558">
        <v>16.77511342</v>
      </c>
      <c r="V20" s="558">
        <v>16.117094959999999</v>
      </c>
      <c r="W20" s="558">
        <v>14.07101465</v>
      </c>
      <c r="X20" s="558">
        <v>13.7258364</v>
      </c>
      <c r="Y20" s="558">
        <v>12.899426719999999</v>
      </c>
      <c r="Z20" s="558">
        <v>14.07617494</v>
      </c>
      <c r="AA20" s="558">
        <v>14.194646949999999</v>
      </c>
      <c r="AB20" s="558">
        <v>13.76898418</v>
      </c>
      <c r="AC20" s="558">
        <v>13.773177370000001</v>
      </c>
      <c r="AD20" s="558">
        <v>12.87720167</v>
      </c>
      <c r="AE20" s="558">
        <v>13.74968937</v>
      </c>
      <c r="AF20" s="558">
        <v>15.533382980000001</v>
      </c>
      <c r="AG20" s="558">
        <v>16.60606786</v>
      </c>
      <c r="AH20" s="558">
        <v>17.276275909999999</v>
      </c>
      <c r="AI20" s="558">
        <v>15.092893910000001</v>
      </c>
      <c r="AJ20" s="558">
        <v>14.41137681</v>
      </c>
      <c r="AK20" s="558">
        <v>13.540112369999999</v>
      </c>
      <c r="AL20" s="558">
        <v>14.12766263</v>
      </c>
      <c r="AM20" s="558">
        <v>15.23946611</v>
      </c>
      <c r="AN20" s="558">
        <v>13.688683640000001</v>
      </c>
      <c r="AO20" s="558">
        <v>14.384191810000001</v>
      </c>
      <c r="AP20" s="558">
        <v>13.0353289</v>
      </c>
      <c r="AQ20" s="558">
        <v>14.25753072</v>
      </c>
      <c r="AR20" s="558">
        <v>15.622293790000001</v>
      </c>
      <c r="AS20" s="558">
        <v>16.746942359999998</v>
      </c>
      <c r="AT20" s="558">
        <v>16.924775780000001</v>
      </c>
      <c r="AU20" s="558">
        <v>15.13689007</v>
      </c>
      <c r="AV20" s="558">
        <v>13.78666642</v>
      </c>
      <c r="AW20" s="558">
        <v>13.680743319999999</v>
      </c>
      <c r="AX20" s="558">
        <v>14.74192405</v>
      </c>
      <c r="AY20" s="558">
        <v>14.619115559999999</v>
      </c>
      <c r="AZ20" s="558">
        <v>13.326655260000001</v>
      </c>
      <c r="BA20" s="558">
        <v>14.416257399999999</v>
      </c>
      <c r="BB20" s="558">
        <v>12.99886991</v>
      </c>
      <c r="BC20" s="558">
        <v>14.013819809999999</v>
      </c>
      <c r="BD20" s="558">
        <v>14.91701673</v>
      </c>
      <c r="BE20" s="558">
        <v>16.66680165</v>
      </c>
      <c r="BF20" s="558">
        <v>16.474075890000002</v>
      </c>
      <c r="BG20" s="558">
        <v>15.110108760999999</v>
      </c>
      <c r="BH20" s="558">
        <v>14.169240804999999</v>
      </c>
      <c r="BI20" s="559">
        <v>13.703480000000001</v>
      </c>
      <c r="BJ20" s="559">
        <v>14.61702</v>
      </c>
      <c r="BK20" s="559">
        <v>14.89945</v>
      </c>
      <c r="BL20" s="559">
        <v>13.933350000000001</v>
      </c>
      <c r="BM20" s="559">
        <v>14.32517</v>
      </c>
      <c r="BN20" s="559">
        <v>12.97627</v>
      </c>
      <c r="BO20" s="559">
        <v>14.081939999999999</v>
      </c>
      <c r="BP20" s="559">
        <v>15.332319999999999</v>
      </c>
      <c r="BQ20" s="559">
        <v>17.07253</v>
      </c>
      <c r="BR20" s="559">
        <v>16.963180000000001</v>
      </c>
      <c r="BS20" s="559">
        <v>15.055809999999999</v>
      </c>
      <c r="BT20" s="559">
        <v>13.982900000000001</v>
      </c>
      <c r="BU20" s="559">
        <v>13.58948</v>
      </c>
      <c r="BV20" s="559">
        <v>14.494149999999999</v>
      </c>
    </row>
    <row r="21" spans="1:74" ht="11.15" customHeight="1" x14ac:dyDescent="0.25">
      <c r="A21" s="86" t="s">
        <v>1068</v>
      </c>
      <c r="B21" s="159" t="s">
        <v>418</v>
      </c>
      <c r="C21" s="558">
        <v>8.8413528100000001</v>
      </c>
      <c r="D21" s="558">
        <v>8.2870478599999995</v>
      </c>
      <c r="E21" s="558">
        <v>8.5159140999999998</v>
      </c>
      <c r="F21" s="558">
        <v>7.60984616</v>
      </c>
      <c r="G21" s="558">
        <v>8.0813086300000005</v>
      </c>
      <c r="H21" s="558">
        <v>8.5294021900000008</v>
      </c>
      <c r="I21" s="558">
        <v>9.5955332500000008</v>
      </c>
      <c r="J21" s="558">
        <v>9.4415284199999991</v>
      </c>
      <c r="K21" s="558">
        <v>8.9000169099999997</v>
      </c>
      <c r="L21" s="558">
        <v>8.3251296700000008</v>
      </c>
      <c r="M21" s="558">
        <v>8.0295515000000002</v>
      </c>
      <c r="N21" s="558">
        <v>8.4865065699999995</v>
      </c>
      <c r="O21" s="558">
        <v>8.6604161400000006</v>
      </c>
      <c r="P21" s="558">
        <v>8.2072324900000009</v>
      </c>
      <c r="Q21" s="558">
        <v>7.9253367800000003</v>
      </c>
      <c r="R21" s="558">
        <v>6.7122381000000004</v>
      </c>
      <c r="S21" s="558">
        <v>6.76510386</v>
      </c>
      <c r="T21" s="558">
        <v>8.2176273799999997</v>
      </c>
      <c r="U21" s="558">
        <v>9.2882745999999994</v>
      </c>
      <c r="V21" s="558">
        <v>9.1206965899999997</v>
      </c>
      <c r="W21" s="558">
        <v>7.99688058</v>
      </c>
      <c r="X21" s="558">
        <v>7.8674244199999999</v>
      </c>
      <c r="Y21" s="558">
        <v>7.46868599</v>
      </c>
      <c r="Z21" s="558">
        <v>8.1052781599999992</v>
      </c>
      <c r="AA21" s="558">
        <v>8.0955605899999998</v>
      </c>
      <c r="AB21" s="558">
        <v>8.1999971499999997</v>
      </c>
      <c r="AC21" s="558">
        <v>7.7826394399999996</v>
      </c>
      <c r="AD21" s="558">
        <v>7.2418826100000002</v>
      </c>
      <c r="AE21" s="558">
        <v>7.6348492200000004</v>
      </c>
      <c r="AF21" s="558">
        <v>8.8419346799999996</v>
      </c>
      <c r="AG21" s="558">
        <v>9.4009085199999998</v>
      </c>
      <c r="AH21" s="558">
        <v>9.6243798999999992</v>
      </c>
      <c r="AI21" s="558">
        <v>8.5814467499999996</v>
      </c>
      <c r="AJ21" s="558">
        <v>8.1175325899999997</v>
      </c>
      <c r="AK21" s="558">
        <v>7.7465175000000004</v>
      </c>
      <c r="AL21" s="558">
        <v>8.1649260899999998</v>
      </c>
      <c r="AM21" s="558">
        <v>8.8379906699999999</v>
      </c>
      <c r="AN21" s="558">
        <v>8.10571792</v>
      </c>
      <c r="AO21" s="558">
        <v>8.2918881899999999</v>
      </c>
      <c r="AP21" s="558">
        <v>7.6794295899999998</v>
      </c>
      <c r="AQ21" s="558">
        <v>8.1904715299999999</v>
      </c>
      <c r="AR21" s="558">
        <v>8.9129418400000002</v>
      </c>
      <c r="AS21" s="558">
        <v>9.7156642299999998</v>
      </c>
      <c r="AT21" s="558">
        <v>9.7325975299999996</v>
      </c>
      <c r="AU21" s="558">
        <v>9.1347421999999998</v>
      </c>
      <c r="AV21" s="558">
        <v>8.0692033300000006</v>
      </c>
      <c r="AW21" s="558">
        <v>8.10395486</v>
      </c>
      <c r="AX21" s="558">
        <v>8.7632350900000002</v>
      </c>
      <c r="AY21" s="558">
        <v>8.9515323299999991</v>
      </c>
      <c r="AZ21" s="558">
        <v>7.9028015099999998</v>
      </c>
      <c r="BA21" s="558">
        <v>8.4029154599999991</v>
      </c>
      <c r="BB21" s="558">
        <v>7.7192215900000001</v>
      </c>
      <c r="BC21" s="558">
        <v>8.2953397800000008</v>
      </c>
      <c r="BD21" s="558">
        <v>9.1064111800000003</v>
      </c>
      <c r="BE21" s="558">
        <v>9.6163459099999997</v>
      </c>
      <c r="BF21" s="558">
        <v>9.9791136999999992</v>
      </c>
      <c r="BG21" s="558">
        <v>9.5026812277000001</v>
      </c>
      <c r="BH21" s="558">
        <v>8.3263137033000003</v>
      </c>
      <c r="BI21" s="559">
        <v>8.2344179999999998</v>
      </c>
      <c r="BJ21" s="559">
        <v>8.7642509999999998</v>
      </c>
      <c r="BK21" s="559">
        <v>9.2198960000000003</v>
      </c>
      <c r="BL21" s="559">
        <v>8.305415</v>
      </c>
      <c r="BM21" s="559">
        <v>8.3420699999999997</v>
      </c>
      <c r="BN21" s="559">
        <v>7.7370520000000003</v>
      </c>
      <c r="BO21" s="559">
        <v>8.2916399999999992</v>
      </c>
      <c r="BP21" s="559">
        <v>9.1010329999999993</v>
      </c>
      <c r="BQ21" s="559">
        <v>9.9916260000000001</v>
      </c>
      <c r="BR21" s="559">
        <v>10.019019999999999</v>
      </c>
      <c r="BS21" s="559">
        <v>9.3168600000000001</v>
      </c>
      <c r="BT21" s="559">
        <v>8.1940380000000008</v>
      </c>
      <c r="BU21" s="559">
        <v>8.1837769999999992</v>
      </c>
      <c r="BV21" s="559">
        <v>8.7323140000000006</v>
      </c>
    </row>
    <row r="22" spans="1:74" ht="11.15" customHeight="1" x14ac:dyDescent="0.25">
      <c r="A22" s="86" t="s">
        <v>1069</v>
      </c>
      <c r="B22" s="159" t="s">
        <v>419</v>
      </c>
      <c r="C22" s="558">
        <v>25.420212729999999</v>
      </c>
      <c r="D22" s="558">
        <v>22.478436030000001</v>
      </c>
      <c r="E22" s="558">
        <v>24.440342279999999</v>
      </c>
      <c r="F22" s="558">
        <v>24.006105359999999</v>
      </c>
      <c r="G22" s="558">
        <v>27.546496090000002</v>
      </c>
      <c r="H22" s="558">
        <v>28.10320093</v>
      </c>
      <c r="I22" s="558">
        <v>30.75403592</v>
      </c>
      <c r="J22" s="558">
        <v>30.622260870000002</v>
      </c>
      <c r="K22" s="558">
        <v>29.010103749999999</v>
      </c>
      <c r="L22" s="558">
        <v>26.988256759999999</v>
      </c>
      <c r="M22" s="558">
        <v>24.258494429999999</v>
      </c>
      <c r="N22" s="558">
        <v>24.507186919999999</v>
      </c>
      <c r="O22" s="558">
        <v>24.945068330000002</v>
      </c>
      <c r="P22" s="558">
        <v>23.490674030000001</v>
      </c>
      <c r="Q22" s="558">
        <v>23.94998511</v>
      </c>
      <c r="R22" s="558">
        <v>21.551877409999999</v>
      </c>
      <c r="S22" s="558">
        <v>22.72610431</v>
      </c>
      <c r="T22" s="558">
        <v>25.960022210000002</v>
      </c>
      <c r="U22" s="558">
        <v>30.07686781</v>
      </c>
      <c r="V22" s="558">
        <v>29.19860985</v>
      </c>
      <c r="W22" s="558">
        <v>26.79907369</v>
      </c>
      <c r="X22" s="558">
        <v>25.512225369999999</v>
      </c>
      <c r="Y22" s="558">
        <v>23.524370999999999</v>
      </c>
      <c r="Z22" s="558">
        <v>23.631419910000002</v>
      </c>
      <c r="AA22" s="558">
        <v>24.56798388</v>
      </c>
      <c r="AB22" s="558">
        <v>22.789525430000001</v>
      </c>
      <c r="AC22" s="558">
        <v>23.452647150000001</v>
      </c>
      <c r="AD22" s="558">
        <v>23.80185195</v>
      </c>
      <c r="AE22" s="558">
        <v>25.60128508</v>
      </c>
      <c r="AF22" s="558">
        <v>27.93244657</v>
      </c>
      <c r="AG22" s="558">
        <v>30.463320320000001</v>
      </c>
      <c r="AH22" s="558">
        <v>31.120992909999998</v>
      </c>
      <c r="AI22" s="558">
        <v>28.04278313</v>
      </c>
      <c r="AJ22" s="558">
        <v>26.689851010000002</v>
      </c>
      <c r="AK22" s="558">
        <v>24.11700497</v>
      </c>
      <c r="AL22" s="558">
        <v>24.548862679999999</v>
      </c>
      <c r="AM22" s="558">
        <v>27.068993590000002</v>
      </c>
      <c r="AN22" s="558">
        <v>24.234512039999998</v>
      </c>
      <c r="AO22" s="558">
        <v>25.104618689999999</v>
      </c>
      <c r="AP22" s="558">
        <v>25.3111532</v>
      </c>
      <c r="AQ22" s="558">
        <v>28.54665284</v>
      </c>
      <c r="AR22" s="558">
        <v>29.766604780000002</v>
      </c>
      <c r="AS22" s="558">
        <v>32.971963109999997</v>
      </c>
      <c r="AT22" s="558">
        <v>32.334532979999999</v>
      </c>
      <c r="AU22" s="558">
        <v>29.36825279</v>
      </c>
      <c r="AV22" s="558">
        <v>26.626436080000001</v>
      </c>
      <c r="AW22" s="558">
        <v>26.428519820000002</v>
      </c>
      <c r="AX22" s="558">
        <v>27.045388089999999</v>
      </c>
      <c r="AY22" s="558">
        <v>25.035997609999999</v>
      </c>
      <c r="AZ22" s="558">
        <v>23.694393430000002</v>
      </c>
      <c r="BA22" s="558">
        <v>26.637303339999999</v>
      </c>
      <c r="BB22" s="558">
        <v>25.14061731</v>
      </c>
      <c r="BC22" s="558">
        <v>27.620428100000002</v>
      </c>
      <c r="BD22" s="558">
        <v>28.899366220000001</v>
      </c>
      <c r="BE22" s="558">
        <v>32.959654110000002</v>
      </c>
      <c r="BF22" s="558">
        <v>33.208390260000002</v>
      </c>
      <c r="BG22" s="558">
        <v>30.382187982000001</v>
      </c>
      <c r="BH22" s="558">
        <v>27.290398134</v>
      </c>
      <c r="BI22" s="559">
        <v>26.871759999999998</v>
      </c>
      <c r="BJ22" s="559">
        <v>27.18</v>
      </c>
      <c r="BK22" s="559">
        <v>26.006640000000001</v>
      </c>
      <c r="BL22" s="559">
        <v>25.238779999999998</v>
      </c>
      <c r="BM22" s="559">
        <v>26.73207</v>
      </c>
      <c r="BN22" s="559">
        <v>25.211020000000001</v>
      </c>
      <c r="BO22" s="559">
        <v>28.433689999999999</v>
      </c>
      <c r="BP22" s="559">
        <v>30.628240000000002</v>
      </c>
      <c r="BQ22" s="559">
        <v>33.412970000000001</v>
      </c>
      <c r="BR22" s="559">
        <v>33.383929999999999</v>
      </c>
      <c r="BS22" s="559">
        <v>30.807269999999999</v>
      </c>
      <c r="BT22" s="559">
        <v>27.70401</v>
      </c>
      <c r="BU22" s="559">
        <v>26.821439999999999</v>
      </c>
      <c r="BV22" s="559">
        <v>27.05669</v>
      </c>
    </row>
    <row r="23" spans="1:74" ht="11.15" customHeight="1" x14ac:dyDescent="0.25">
      <c r="A23" s="86" t="s">
        <v>1070</v>
      </c>
      <c r="B23" s="159" t="s">
        <v>420</v>
      </c>
      <c r="C23" s="558">
        <v>7.3765723899999998</v>
      </c>
      <c r="D23" s="558">
        <v>6.83297709</v>
      </c>
      <c r="E23" s="558">
        <v>6.9952465799999999</v>
      </c>
      <c r="F23" s="558">
        <v>6.8197707599999999</v>
      </c>
      <c r="G23" s="558">
        <v>7.64959144</v>
      </c>
      <c r="H23" s="558">
        <v>8.2737785899999992</v>
      </c>
      <c r="I23" s="558">
        <v>9.1034450000000007</v>
      </c>
      <c r="J23" s="558">
        <v>9.0842830600000006</v>
      </c>
      <c r="K23" s="558">
        <v>8.9984841600000003</v>
      </c>
      <c r="L23" s="558">
        <v>8.0164778699999992</v>
      </c>
      <c r="M23" s="558">
        <v>6.9598053999999996</v>
      </c>
      <c r="N23" s="558">
        <v>6.9679237000000001</v>
      </c>
      <c r="O23" s="558">
        <v>7.0994663100000004</v>
      </c>
      <c r="P23" s="558">
        <v>6.8953428800000003</v>
      </c>
      <c r="Q23" s="558">
        <v>6.66870034</v>
      </c>
      <c r="R23" s="558">
        <v>5.9274410299999998</v>
      </c>
      <c r="S23" s="558">
        <v>6.1719630099999998</v>
      </c>
      <c r="T23" s="558">
        <v>7.42871682</v>
      </c>
      <c r="U23" s="558">
        <v>8.6864079299999997</v>
      </c>
      <c r="V23" s="558">
        <v>8.6774365299999996</v>
      </c>
      <c r="W23" s="558">
        <v>8.0032880399999993</v>
      </c>
      <c r="X23" s="558">
        <v>7.1078119199999996</v>
      </c>
      <c r="Y23" s="558">
        <v>6.4875540599999999</v>
      </c>
      <c r="Z23" s="558">
        <v>6.8803351499999996</v>
      </c>
      <c r="AA23" s="558">
        <v>7.1244195299999999</v>
      </c>
      <c r="AB23" s="558">
        <v>6.8319317000000002</v>
      </c>
      <c r="AC23" s="558">
        <v>6.7089845500000003</v>
      </c>
      <c r="AD23" s="558">
        <v>6.6412048300000004</v>
      </c>
      <c r="AE23" s="558">
        <v>6.9145448099999998</v>
      </c>
      <c r="AF23" s="558">
        <v>7.9375961999999998</v>
      </c>
      <c r="AG23" s="558">
        <v>8.6685969000000007</v>
      </c>
      <c r="AH23" s="558">
        <v>9.0147376599999998</v>
      </c>
      <c r="AI23" s="558">
        <v>8.2906486299999997</v>
      </c>
      <c r="AJ23" s="558">
        <v>7.4290153500000002</v>
      </c>
      <c r="AK23" s="558">
        <v>6.7616781399999999</v>
      </c>
      <c r="AL23" s="558">
        <v>6.7464207099999998</v>
      </c>
      <c r="AM23" s="558">
        <v>7.4193315799999997</v>
      </c>
      <c r="AN23" s="558">
        <v>6.8972956999999999</v>
      </c>
      <c r="AO23" s="558">
        <v>6.8491838300000003</v>
      </c>
      <c r="AP23" s="558">
        <v>6.6631069399999996</v>
      </c>
      <c r="AQ23" s="558">
        <v>7.4447977600000002</v>
      </c>
      <c r="AR23" s="558">
        <v>8.4598714800000003</v>
      </c>
      <c r="AS23" s="558">
        <v>9.3843015199999993</v>
      </c>
      <c r="AT23" s="558">
        <v>9.1997963600000006</v>
      </c>
      <c r="AU23" s="558">
        <v>8.3891612299999991</v>
      </c>
      <c r="AV23" s="558">
        <v>7.2194980900000001</v>
      </c>
      <c r="AW23" s="558">
        <v>6.8231891600000001</v>
      </c>
      <c r="AX23" s="558">
        <v>7.1246243199999997</v>
      </c>
      <c r="AY23" s="558">
        <v>7.1678911699999999</v>
      </c>
      <c r="AZ23" s="558">
        <v>6.6608051899999996</v>
      </c>
      <c r="BA23" s="558">
        <v>6.8029206799999997</v>
      </c>
      <c r="BB23" s="558">
        <v>6.7002449400000001</v>
      </c>
      <c r="BC23" s="558">
        <v>7.12061074</v>
      </c>
      <c r="BD23" s="558">
        <v>7.9370686499999996</v>
      </c>
      <c r="BE23" s="558">
        <v>8.9063057499999996</v>
      </c>
      <c r="BF23" s="558">
        <v>9.4003340400000006</v>
      </c>
      <c r="BG23" s="558">
        <v>8.7562507537999998</v>
      </c>
      <c r="BH23" s="558">
        <v>7.5125873430999999</v>
      </c>
      <c r="BI23" s="559">
        <v>6.9776150000000001</v>
      </c>
      <c r="BJ23" s="559">
        <v>7.2365940000000002</v>
      </c>
      <c r="BK23" s="559">
        <v>7.34579</v>
      </c>
      <c r="BL23" s="559">
        <v>7.0966810000000002</v>
      </c>
      <c r="BM23" s="559">
        <v>6.8610129999999998</v>
      </c>
      <c r="BN23" s="559">
        <v>6.695532</v>
      </c>
      <c r="BO23" s="559">
        <v>7.1612479999999996</v>
      </c>
      <c r="BP23" s="559">
        <v>8.1735319999999998</v>
      </c>
      <c r="BQ23" s="559">
        <v>9.0643659999999997</v>
      </c>
      <c r="BR23" s="559">
        <v>9.3625080000000001</v>
      </c>
      <c r="BS23" s="559">
        <v>8.6356739999999999</v>
      </c>
      <c r="BT23" s="559">
        <v>7.4044619999999997</v>
      </c>
      <c r="BU23" s="559">
        <v>6.8615130000000004</v>
      </c>
      <c r="BV23" s="559">
        <v>7.1162879999999999</v>
      </c>
    </row>
    <row r="24" spans="1:74" ht="11.15" customHeight="1" x14ac:dyDescent="0.25">
      <c r="A24" s="86" t="s">
        <v>1071</v>
      </c>
      <c r="B24" s="159" t="s">
        <v>421</v>
      </c>
      <c r="C24" s="558">
        <v>15.39262199</v>
      </c>
      <c r="D24" s="558">
        <v>14.16484063</v>
      </c>
      <c r="E24" s="558">
        <v>14.472431220000001</v>
      </c>
      <c r="F24" s="558">
        <v>14.333807240000001</v>
      </c>
      <c r="G24" s="558">
        <v>16.056903160000001</v>
      </c>
      <c r="H24" s="558">
        <v>17.443768980000002</v>
      </c>
      <c r="I24" s="558">
        <v>19.439412709999999</v>
      </c>
      <c r="J24" s="558">
        <v>20.06635296</v>
      </c>
      <c r="K24" s="558">
        <v>19.385656579999999</v>
      </c>
      <c r="L24" s="558">
        <v>18.273426300000001</v>
      </c>
      <c r="M24" s="558">
        <v>14.580691590000001</v>
      </c>
      <c r="N24" s="558">
        <v>14.71058865</v>
      </c>
      <c r="O24" s="558">
        <v>15.96417106</v>
      </c>
      <c r="P24" s="558">
        <v>14.76486551</v>
      </c>
      <c r="Q24" s="558">
        <v>15.67209107</v>
      </c>
      <c r="R24" s="558">
        <v>14.261084629999999</v>
      </c>
      <c r="S24" s="558">
        <v>14.504887800000001</v>
      </c>
      <c r="T24" s="558">
        <v>17.494225419999999</v>
      </c>
      <c r="U24" s="558">
        <v>19.741633360000002</v>
      </c>
      <c r="V24" s="558">
        <v>19.349304870000001</v>
      </c>
      <c r="W24" s="558">
        <v>18.080683390000001</v>
      </c>
      <c r="X24" s="558">
        <v>17.414857120000001</v>
      </c>
      <c r="Y24" s="558">
        <v>14.551227020000001</v>
      </c>
      <c r="Z24" s="558">
        <v>15.576657730000001</v>
      </c>
      <c r="AA24" s="558">
        <v>15.26104836</v>
      </c>
      <c r="AB24" s="558">
        <v>13.37588306</v>
      </c>
      <c r="AC24" s="558">
        <v>14.202703319999999</v>
      </c>
      <c r="AD24" s="558">
        <v>15.88670698</v>
      </c>
      <c r="AE24" s="558">
        <v>16.43318678</v>
      </c>
      <c r="AF24" s="558">
        <v>18.558992969999998</v>
      </c>
      <c r="AG24" s="558">
        <v>19.629881860000001</v>
      </c>
      <c r="AH24" s="558">
        <v>20.00118973</v>
      </c>
      <c r="AI24" s="558">
        <v>19.16775973</v>
      </c>
      <c r="AJ24" s="558">
        <v>17.808233470000001</v>
      </c>
      <c r="AK24" s="558">
        <v>15.68553503</v>
      </c>
      <c r="AL24" s="558">
        <v>15.807977749999999</v>
      </c>
      <c r="AM24" s="558">
        <v>16.57259436</v>
      </c>
      <c r="AN24" s="558">
        <v>15.38593725</v>
      </c>
      <c r="AO24" s="558">
        <v>16.20987963</v>
      </c>
      <c r="AP24" s="558">
        <v>16.14498717</v>
      </c>
      <c r="AQ24" s="558">
        <v>18.099011740000002</v>
      </c>
      <c r="AR24" s="558">
        <v>19.740894310000002</v>
      </c>
      <c r="AS24" s="558">
        <v>21.287491979999999</v>
      </c>
      <c r="AT24" s="558">
        <v>21.639864410000001</v>
      </c>
      <c r="AU24" s="558">
        <v>20.536307390000001</v>
      </c>
      <c r="AV24" s="558">
        <v>17.825210460000001</v>
      </c>
      <c r="AW24" s="558">
        <v>16.792486239999999</v>
      </c>
      <c r="AX24" s="558">
        <v>18.022825099999999</v>
      </c>
      <c r="AY24" s="558">
        <v>16.680534340000001</v>
      </c>
      <c r="AZ24" s="558">
        <v>14.845340269999999</v>
      </c>
      <c r="BA24" s="558">
        <v>15.91583717</v>
      </c>
      <c r="BB24" s="558">
        <v>15.367823720000001</v>
      </c>
      <c r="BC24" s="558">
        <v>16.928281290000001</v>
      </c>
      <c r="BD24" s="558">
        <v>18.87072294</v>
      </c>
      <c r="BE24" s="558">
        <v>20.490120650000001</v>
      </c>
      <c r="BF24" s="558">
        <v>21.441407349999999</v>
      </c>
      <c r="BG24" s="558">
        <v>22.474789033</v>
      </c>
      <c r="BH24" s="558">
        <v>19.109355275999999</v>
      </c>
      <c r="BI24" s="559">
        <v>17.65964</v>
      </c>
      <c r="BJ24" s="559">
        <v>18.943390000000001</v>
      </c>
      <c r="BK24" s="559">
        <v>17.747669999999999</v>
      </c>
      <c r="BL24" s="559">
        <v>16.082159999999998</v>
      </c>
      <c r="BM24" s="559">
        <v>16.41967</v>
      </c>
      <c r="BN24" s="559">
        <v>15.77012</v>
      </c>
      <c r="BO24" s="559">
        <v>17.299130000000002</v>
      </c>
      <c r="BP24" s="559">
        <v>19.0002</v>
      </c>
      <c r="BQ24" s="559">
        <v>20.323609999999999</v>
      </c>
      <c r="BR24" s="559">
        <v>20.729949999999999</v>
      </c>
      <c r="BS24" s="559">
        <v>21.4331</v>
      </c>
      <c r="BT24" s="559">
        <v>18.545529999999999</v>
      </c>
      <c r="BU24" s="559">
        <v>17.430199999999999</v>
      </c>
      <c r="BV24" s="559">
        <v>18.85162</v>
      </c>
    </row>
    <row r="25" spans="1:74" ht="11.15" customHeight="1" x14ac:dyDescent="0.25">
      <c r="A25" s="86" t="s">
        <v>1072</v>
      </c>
      <c r="B25" s="159" t="s">
        <v>422</v>
      </c>
      <c r="C25" s="558">
        <v>7.8106215299999997</v>
      </c>
      <c r="D25" s="558">
        <v>7.2863838699999999</v>
      </c>
      <c r="E25" s="558">
        <v>7.6331081200000002</v>
      </c>
      <c r="F25" s="558">
        <v>7.5644103700000001</v>
      </c>
      <c r="G25" s="558">
        <v>7.8245181500000003</v>
      </c>
      <c r="H25" s="558">
        <v>8.4328065100000007</v>
      </c>
      <c r="I25" s="558">
        <v>9.5903288500000006</v>
      </c>
      <c r="J25" s="558">
        <v>9.90147479</v>
      </c>
      <c r="K25" s="558">
        <v>8.7247956599999998</v>
      </c>
      <c r="L25" s="558">
        <v>8.0724453100000009</v>
      </c>
      <c r="M25" s="558">
        <v>7.4716883300000001</v>
      </c>
      <c r="N25" s="558">
        <v>7.7569456099999998</v>
      </c>
      <c r="O25" s="558">
        <v>7.7447028600000003</v>
      </c>
      <c r="P25" s="558">
        <v>7.3222927899999997</v>
      </c>
      <c r="Q25" s="558">
        <v>7.4520796000000002</v>
      </c>
      <c r="R25" s="558">
        <v>6.62420893</v>
      </c>
      <c r="S25" s="558">
        <v>7.5310995900000002</v>
      </c>
      <c r="T25" s="558">
        <v>8.1192547899999994</v>
      </c>
      <c r="U25" s="558">
        <v>9.3491964799999998</v>
      </c>
      <c r="V25" s="558">
        <v>9.6208175899999997</v>
      </c>
      <c r="W25" s="558">
        <v>8.6048863400000002</v>
      </c>
      <c r="X25" s="558">
        <v>8.0140579600000006</v>
      </c>
      <c r="Y25" s="558">
        <v>7.3252012799999999</v>
      </c>
      <c r="Z25" s="558">
        <v>7.58055784</v>
      </c>
      <c r="AA25" s="558">
        <v>7.5742229500000002</v>
      </c>
      <c r="AB25" s="558">
        <v>6.92977065</v>
      </c>
      <c r="AC25" s="558">
        <v>7.4460436000000003</v>
      </c>
      <c r="AD25" s="558">
        <v>7.5094590700000001</v>
      </c>
      <c r="AE25" s="558">
        <v>8.1059131600000001</v>
      </c>
      <c r="AF25" s="558">
        <v>9.1994155000000006</v>
      </c>
      <c r="AG25" s="558">
        <v>9.9136691700000004</v>
      </c>
      <c r="AH25" s="558">
        <v>9.7875881299999996</v>
      </c>
      <c r="AI25" s="558">
        <v>8.9759218700000005</v>
      </c>
      <c r="AJ25" s="558">
        <v>7.9543006600000004</v>
      </c>
      <c r="AK25" s="558">
        <v>7.5010236900000002</v>
      </c>
      <c r="AL25" s="558">
        <v>7.78308161</v>
      </c>
      <c r="AM25" s="558">
        <v>7.9364178299999999</v>
      </c>
      <c r="AN25" s="558">
        <v>7.3223864299999999</v>
      </c>
      <c r="AO25" s="558">
        <v>7.9086589700000003</v>
      </c>
      <c r="AP25" s="558">
        <v>7.7906753899999996</v>
      </c>
      <c r="AQ25" s="558">
        <v>8.4210285999999996</v>
      </c>
      <c r="AR25" s="558">
        <v>9.1973194500000002</v>
      </c>
      <c r="AS25" s="558">
        <v>10.17181568</v>
      </c>
      <c r="AT25" s="558">
        <v>10.1579923</v>
      </c>
      <c r="AU25" s="558">
        <v>9.2496164899999993</v>
      </c>
      <c r="AV25" s="558">
        <v>8.2880860199999997</v>
      </c>
      <c r="AW25" s="558">
        <v>7.7204458799999998</v>
      </c>
      <c r="AX25" s="558">
        <v>8.2514569200000007</v>
      </c>
      <c r="AY25" s="558">
        <v>8.1835146600000002</v>
      </c>
      <c r="AZ25" s="558">
        <v>7.5563767100000003</v>
      </c>
      <c r="BA25" s="558">
        <v>8.0149714099999994</v>
      </c>
      <c r="BB25" s="558">
        <v>7.78513345</v>
      </c>
      <c r="BC25" s="558">
        <v>8.4627131200000001</v>
      </c>
      <c r="BD25" s="558">
        <v>8.7077123099999998</v>
      </c>
      <c r="BE25" s="558">
        <v>10.44132501</v>
      </c>
      <c r="BF25" s="558">
        <v>10.356388450000001</v>
      </c>
      <c r="BG25" s="558">
        <v>9.2002284523999993</v>
      </c>
      <c r="BH25" s="558">
        <v>8.3941340971000002</v>
      </c>
      <c r="BI25" s="559">
        <v>7.7040899999999999</v>
      </c>
      <c r="BJ25" s="559">
        <v>8.2575109999999992</v>
      </c>
      <c r="BK25" s="559">
        <v>8.1303859999999997</v>
      </c>
      <c r="BL25" s="559">
        <v>7.7637219999999996</v>
      </c>
      <c r="BM25" s="559">
        <v>7.9295200000000001</v>
      </c>
      <c r="BN25" s="559">
        <v>7.7791949999999996</v>
      </c>
      <c r="BO25" s="559">
        <v>8.5604929999999992</v>
      </c>
      <c r="BP25" s="559">
        <v>9.2080000000000002</v>
      </c>
      <c r="BQ25" s="559">
        <v>10.317909999999999</v>
      </c>
      <c r="BR25" s="559">
        <v>10.43787</v>
      </c>
      <c r="BS25" s="559">
        <v>9.2910970000000006</v>
      </c>
      <c r="BT25" s="559">
        <v>8.4309159999999999</v>
      </c>
      <c r="BU25" s="559">
        <v>7.6692340000000003</v>
      </c>
      <c r="BV25" s="559">
        <v>8.2229500000000009</v>
      </c>
    </row>
    <row r="26" spans="1:74" ht="11.15" customHeight="1" x14ac:dyDescent="0.25">
      <c r="A26" s="86" t="s">
        <v>1073</v>
      </c>
      <c r="B26" s="159" t="s">
        <v>235</v>
      </c>
      <c r="C26" s="558">
        <v>13.29292553</v>
      </c>
      <c r="D26" s="558">
        <v>11.943961209999999</v>
      </c>
      <c r="E26" s="558">
        <v>13.196361530000001</v>
      </c>
      <c r="F26" s="558">
        <v>12.677048360000001</v>
      </c>
      <c r="G26" s="558">
        <v>13.08280021</v>
      </c>
      <c r="H26" s="558">
        <v>12.65922488</v>
      </c>
      <c r="I26" s="558">
        <v>14.913349719999999</v>
      </c>
      <c r="J26" s="558">
        <v>15.10190639</v>
      </c>
      <c r="K26" s="558">
        <v>13.58906133</v>
      </c>
      <c r="L26" s="558">
        <v>14.237821520000001</v>
      </c>
      <c r="M26" s="558">
        <v>11.39661731</v>
      </c>
      <c r="N26" s="558">
        <v>13.880908</v>
      </c>
      <c r="O26" s="558">
        <v>13.13990897</v>
      </c>
      <c r="P26" s="558">
        <v>11.53004016</v>
      </c>
      <c r="Q26" s="558">
        <v>12.9180777</v>
      </c>
      <c r="R26" s="558">
        <v>11.17134358</v>
      </c>
      <c r="S26" s="558">
        <v>10.777400480000001</v>
      </c>
      <c r="T26" s="558">
        <v>12.327765729999999</v>
      </c>
      <c r="U26" s="558">
        <v>14.481208970000001</v>
      </c>
      <c r="V26" s="558">
        <v>12.74740896</v>
      </c>
      <c r="W26" s="558">
        <v>13.00803865</v>
      </c>
      <c r="X26" s="558">
        <v>13.63790081</v>
      </c>
      <c r="Y26" s="558">
        <v>10.975699029999999</v>
      </c>
      <c r="Z26" s="558">
        <v>13.347879949999999</v>
      </c>
      <c r="AA26" s="558">
        <v>11.50034812</v>
      </c>
      <c r="AB26" s="558">
        <v>10.28932275</v>
      </c>
      <c r="AC26" s="558">
        <v>13.796299749999999</v>
      </c>
      <c r="AD26" s="558">
        <v>10.08823142</v>
      </c>
      <c r="AE26" s="558">
        <v>11.397479969999999</v>
      </c>
      <c r="AF26" s="558">
        <v>13.89967719</v>
      </c>
      <c r="AG26" s="558">
        <v>14.591042720000001</v>
      </c>
      <c r="AH26" s="558">
        <v>14.98495599</v>
      </c>
      <c r="AI26" s="558">
        <v>13.64937151</v>
      </c>
      <c r="AJ26" s="558">
        <v>13.781724690000001</v>
      </c>
      <c r="AK26" s="558">
        <v>12.66525129</v>
      </c>
      <c r="AL26" s="558">
        <v>13.26402463</v>
      </c>
      <c r="AM26" s="558">
        <v>13.07515001</v>
      </c>
      <c r="AN26" s="558">
        <v>11.369141470000001</v>
      </c>
      <c r="AO26" s="558">
        <v>13.37288672</v>
      </c>
      <c r="AP26" s="558">
        <v>12.58596775</v>
      </c>
      <c r="AQ26" s="558">
        <v>12.35349581</v>
      </c>
      <c r="AR26" s="558">
        <v>13.066198569999999</v>
      </c>
      <c r="AS26" s="558">
        <v>14.67613448</v>
      </c>
      <c r="AT26" s="558">
        <v>15.87361671</v>
      </c>
      <c r="AU26" s="558">
        <v>14.953859509999999</v>
      </c>
      <c r="AV26" s="558">
        <v>14.164480490000001</v>
      </c>
      <c r="AW26" s="558">
        <v>12.06706513</v>
      </c>
      <c r="AX26" s="558">
        <v>13.01841134</v>
      </c>
      <c r="AY26" s="558">
        <v>13.2895462</v>
      </c>
      <c r="AZ26" s="558">
        <v>11.94978764</v>
      </c>
      <c r="BA26" s="558">
        <v>13.60865443</v>
      </c>
      <c r="BB26" s="558">
        <v>11.028059219999999</v>
      </c>
      <c r="BC26" s="558">
        <v>12.751965970000001</v>
      </c>
      <c r="BD26" s="558">
        <v>13.220436790000001</v>
      </c>
      <c r="BE26" s="558">
        <v>14.596059690000001</v>
      </c>
      <c r="BF26" s="558">
        <v>15.03036159</v>
      </c>
      <c r="BG26" s="558">
        <v>15.007695598</v>
      </c>
      <c r="BH26" s="558">
        <v>14.150311793</v>
      </c>
      <c r="BI26" s="559">
        <v>11.83778</v>
      </c>
      <c r="BJ26" s="559">
        <v>13.09469</v>
      </c>
      <c r="BK26" s="559">
        <v>13.23047</v>
      </c>
      <c r="BL26" s="559">
        <v>12.28378</v>
      </c>
      <c r="BM26" s="559">
        <v>13.47533</v>
      </c>
      <c r="BN26" s="559">
        <v>11.043559999999999</v>
      </c>
      <c r="BO26" s="559">
        <v>12.69252</v>
      </c>
      <c r="BP26" s="559">
        <v>13.270009999999999</v>
      </c>
      <c r="BQ26" s="559">
        <v>14.72045</v>
      </c>
      <c r="BR26" s="559">
        <v>14.899839999999999</v>
      </c>
      <c r="BS26" s="559">
        <v>15.141389999999999</v>
      </c>
      <c r="BT26" s="559">
        <v>14.31794</v>
      </c>
      <c r="BU26" s="559">
        <v>11.65292</v>
      </c>
      <c r="BV26" s="559">
        <v>12.90832</v>
      </c>
    </row>
    <row r="27" spans="1:74" ht="11.15" customHeight="1" x14ac:dyDescent="0.25">
      <c r="A27" s="86" t="s">
        <v>1074</v>
      </c>
      <c r="B27" s="159" t="s">
        <v>236</v>
      </c>
      <c r="C27" s="558">
        <v>0.48635547000000001</v>
      </c>
      <c r="D27" s="558">
        <v>0.43634964999999998</v>
      </c>
      <c r="E27" s="558">
        <v>0.4546422</v>
      </c>
      <c r="F27" s="558">
        <v>0.45419042999999998</v>
      </c>
      <c r="G27" s="558">
        <v>0.46472182000000001</v>
      </c>
      <c r="H27" s="558">
        <v>0.46747663</v>
      </c>
      <c r="I27" s="558">
        <v>0.49076015000000001</v>
      </c>
      <c r="J27" s="558">
        <v>0.50425381999999996</v>
      </c>
      <c r="K27" s="558">
        <v>0.48558625</v>
      </c>
      <c r="L27" s="558">
        <v>0.49323091000000002</v>
      </c>
      <c r="M27" s="558">
        <v>0.47567861</v>
      </c>
      <c r="N27" s="558">
        <v>0.48346610000000001</v>
      </c>
      <c r="O27" s="558">
        <v>0.48332563000000001</v>
      </c>
      <c r="P27" s="558">
        <v>0.45793530999999998</v>
      </c>
      <c r="Q27" s="558">
        <v>0.45966076</v>
      </c>
      <c r="R27" s="558">
        <v>0.38239532999999998</v>
      </c>
      <c r="S27" s="558">
        <v>0.38466419000000002</v>
      </c>
      <c r="T27" s="558">
        <v>0.40481718</v>
      </c>
      <c r="U27" s="558">
        <v>0.43126882</v>
      </c>
      <c r="V27" s="558">
        <v>0.43554092999999999</v>
      </c>
      <c r="W27" s="558">
        <v>0.42153709</v>
      </c>
      <c r="X27" s="558">
        <v>0.44583267999999998</v>
      </c>
      <c r="Y27" s="558">
        <v>0.44753511000000001</v>
      </c>
      <c r="Z27" s="558">
        <v>0.45390397999999998</v>
      </c>
      <c r="AA27" s="558">
        <v>0.44269892999999999</v>
      </c>
      <c r="AB27" s="558">
        <v>0.41257279000000002</v>
      </c>
      <c r="AC27" s="558">
        <v>0.45006309999999999</v>
      </c>
      <c r="AD27" s="558">
        <v>0.42038437000000001</v>
      </c>
      <c r="AE27" s="558">
        <v>0.44035260999999998</v>
      </c>
      <c r="AF27" s="558">
        <v>0.43736755999999999</v>
      </c>
      <c r="AG27" s="558">
        <v>0.45105693000000002</v>
      </c>
      <c r="AH27" s="558">
        <v>0.45684623000000002</v>
      </c>
      <c r="AI27" s="558">
        <v>0.44554505</v>
      </c>
      <c r="AJ27" s="558">
        <v>0.45288745000000002</v>
      </c>
      <c r="AK27" s="558">
        <v>0.46202637000000002</v>
      </c>
      <c r="AL27" s="558">
        <v>0.47138561000000001</v>
      </c>
      <c r="AM27" s="558">
        <v>0.45635779999999998</v>
      </c>
      <c r="AN27" s="558">
        <v>0.42484506999999999</v>
      </c>
      <c r="AO27" s="558">
        <v>0.45133456</v>
      </c>
      <c r="AP27" s="558">
        <v>0.43277196000000001</v>
      </c>
      <c r="AQ27" s="558">
        <v>0.44228573999999998</v>
      </c>
      <c r="AR27" s="558">
        <v>0.43710710000000003</v>
      </c>
      <c r="AS27" s="558">
        <v>0.45243126</v>
      </c>
      <c r="AT27" s="558">
        <v>0.46615699999999999</v>
      </c>
      <c r="AU27" s="558">
        <v>0.45591883</v>
      </c>
      <c r="AV27" s="558">
        <v>0.46771003999999999</v>
      </c>
      <c r="AW27" s="558">
        <v>0.45794741</v>
      </c>
      <c r="AX27" s="558">
        <v>0.46890124</v>
      </c>
      <c r="AY27" s="558">
        <v>0.45589150000000001</v>
      </c>
      <c r="AZ27" s="558">
        <v>0.41595780999999998</v>
      </c>
      <c r="BA27" s="558">
        <v>0.44977094000000001</v>
      </c>
      <c r="BB27" s="558">
        <v>0.43450839000000002</v>
      </c>
      <c r="BC27" s="558">
        <v>0.43661275999999999</v>
      </c>
      <c r="BD27" s="558">
        <v>0.42680611000000002</v>
      </c>
      <c r="BE27" s="558">
        <v>0.44864831999999999</v>
      </c>
      <c r="BF27" s="558">
        <v>0.46311606999999999</v>
      </c>
      <c r="BG27" s="558">
        <v>0.44907029999999998</v>
      </c>
      <c r="BH27" s="558">
        <v>0.46055583999999999</v>
      </c>
      <c r="BI27" s="559">
        <v>0.45697969999999999</v>
      </c>
      <c r="BJ27" s="559">
        <v>0.46464539999999999</v>
      </c>
      <c r="BK27" s="559">
        <v>0.45451580000000003</v>
      </c>
      <c r="BL27" s="559">
        <v>0.44812570000000002</v>
      </c>
      <c r="BM27" s="559">
        <v>0.44840530000000001</v>
      </c>
      <c r="BN27" s="559">
        <v>0.4333649</v>
      </c>
      <c r="BO27" s="559">
        <v>0.44282389999999999</v>
      </c>
      <c r="BP27" s="559">
        <v>0.43871169999999998</v>
      </c>
      <c r="BQ27" s="559">
        <v>0.46217190000000002</v>
      </c>
      <c r="BR27" s="559">
        <v>0.47332109999999999</v>
      </c>
      <c r="BS27" s="559">
        <v>0.45720880000000003</v>
      </c>
      <c r="BT27" s="559">
        <v>0.46708349999999998</v>
      </c>
      <c r="BU27" s="559">
        <v>0.46205740000000001</v>
      </c>
      <c r="BV27" s="559">
        <v>0.46958919999999998</v>
      </c>
    </row>
    <row r="28" spans="1:74" ht="11.15" customHeight="1" x14ac:dyDescent="0.25">
      <c r="A28" s="86" t="s">
        <v>1075</v>
      </c>
      <c r="B28" s="159" t="s">
        <v>424</v>
      </c>
      <c r="C28" s="558">
        <v>112.0123883</v>
      </c>
      <c r="D28" s="558">
        <v>102.07087865</v>
      </c>
      <c r="E28" s="558">
        <v>107.46819988</v>
      </c>
      <c r="F28" s="558">
        <v>102.44593962</v>
      </c>
      <c r="G28" s="558">
        <v>111.20095272</v>
      </c>
      <c r="H28" s="558">
        <v>115.74502704</v>
      </c>
      <c r="I28" s="558">
        <v>130.95145260999999</v>
      </c>
      <c r="J28" s="558">
        <v>130.77617383</v>
      </c>
      <c r="K28" s="558">
        <v>122.05915072000001</v>
      </c>
      <c r="L28" s="558">
        <v>115.30490274</v>
      </c>
      <c r="M28" s="558">
        <v>102.84001359</v>
      </c>
      <c r="N28" s="558">
        <v>108.00147573</v>
      </c>
      <c r="O28" s="558">
        <v>109.81219557999999</v>
      </c>
      <c r="P28" s="558">
        <v>103.01476878</v>
      </c>
      <c r="Q28" s="558">
        <v>104.10984329999999</v>
      </c>
      <c r="R28" s="558">
        <v>91.405772409999997</v>
      </c>
      <c r="S28" s="558">
        <v>94.299162929999994</v>
      </c>
      <c r="T28" s="558">
        <v>109.59271993</v>
      </c>
      <c r="U28" s="558">
        <v>127.10748119</v>
      </c>
      <c r="V28" s="558">
        <v>123.0568842</v>
      </c>
      <c r="W28" s="558">
        <v>113.21974254</v>
      </c>
      <c r="X28" s="558">
        <v>108.46818857</v>
      </c>
      <c r="Y28" s="558">
        <v>97.896620040000002</v>
      </c>
      <c r="Z28" s="558">
        <v>105.45620390000001</v>
      </c>
      <c r="AA28" s="558">
        <v>104.49764718</v>
      </c>
      <c r="AB28" s="558">
        <v>98.355677380000003</v>
      </c>
      <c r="AC28" s="558">
        <v>102.87723446</v>
      </c>
      <c r="AD28" s="558">
        <v>98.721379159999998</v>
      </c>
      <c r="AE28" s="558">
        <v>104.71120892</v>
      </c>
      <c r="AF28" s="558">
        <v>119.05269115999999</v>
      </c>
      <c r="AG28" s="558">
        <v>127.85573406</v>
      </c>
      <c r="AH28" s="558">
        <v>131.11112134999999</v>
      </c>
      <c r="AI28" s="558">
        <v>118.9886836</v>
      </c>
      <c r="AJ28" s="558">
        <v>112.24647543</v>
      </c>
      <c r="AK28" s="558">
        <v>103.50607832999999</v>
      </c>
      <c r="AL28" s="558">
        <v>106.51556746</v>
      </c>
      <c r="AM28" s="558">
        <v>113.60509055</v>
      </c>
      <c r="AN28" s="558">
        <v>103.06262117</v>
      </c>
      <c r="AO28" s="558">
        <v>108.60313762</v>
      </c>
      <c r="AP28" s="558">
        <v>104.56587141</v>
      </c>
      <c r="AQ28" s="558">
        <v>113.00720865</v>
      </c>
      <c r="AR28" s="558">
        <v>121.5671717</v>
      </c>
      <c r="AS28" s="558">
        <v>133.95171135999999</v>
      </c>
      <c r="AT28" s="558">
        <v>135.67595261</v>
      </c>
      <c r="AU28" s="558">
        <v>124.19527519</v>
      </c>
      <c r="AV28" s="558">
        <v>111.85135754</v>
      </c>
      <c r="AW28" s="558">
        <v>106.85796302999999</v>
      </c>
      <c r="AX28" s="558">
        <v>113.92945204999999</v>
      </c>
      <c r="AY28" s="558">
        <v>110.45347497</v>
      </c>
      <c r="AZ28" s="558">
        <v>101.39875945</v>
      </c>
      <c r="BA28" s="558">
        <v>110.03252680999999</v>
      </c>
      <c r="BB28" s="558">
        <v>101.51881688</v>
      </c>
      <c r="BC28" s="558">
        <v>110.35981891</v>
      </c>
      <c r="BD28" s="558">
        <v>117.68765148</v>
      </c>
      <c r="BE28" s="558">
        <v>132.59189641</v>
      </c>
      <c r="BF28" s="558">
        <v>134.30979793</v>
      </c>
      <c r="BG28" s="558">
        <v>128.15997995000001</v>
      </c>
      <c r="BH28" s="558">
        <v>115.21785418</v>
      </c>
      <c r="BI28" s="559">
        <v>108.1451</v>
      </c>
      <c r="BJ28" s="559">
        <v>114.84350000000001</v>
      </c>
      <c r="BK28" s="559">
        <v>113.20480000000001</v>
      </c>
      <c r="BL28" s="559">
        <v>106.75790000000001</v>
      </c>
      <c r="BM28" s="559">
        <v>110.1956</v>
      </c>
      <c r="BN28" s="559">
        <v>101.9558</v>
      </c>
      <c r="BO28" s="559">
        <v>111.6865</v>
      </c>
      <c r="BP28" s="559">
        <v>121.1679</v>
      </c>
      <c r="BQ28" s="559">
        <v>133.9701</v>
      </c>
      <c r="BR28" s="559">
        <v>134.83000000000001</v>
      </c>
      <c r="BS28" s="559">
        <v>127.5468</v>
      </c>
      <c r="BT28" s="559">
        <v>114.81910000000001</v>
      </c>
      <c r="BU28" s="559">
        <v>107.3081</v>
      </c>
      <c r="BV28" s="559">
        <v>114.0303</v>
      </c>
    </row>
    <row r="29" spans="1:74" ht="11.15" customHeight="1" x14ac:dyDescent="0.25">
      <c r="A29" s="86"/>
      <c r="B29" s="88" t="s">
        <v>28</v>
      </c>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0"/>
      <c r="AY29" s="560"/>
      <c r="AZ29" s="560"/>
      <c r="BA29" s="560"/>
      <c r="BB29" s="560"/>
      <c r="BC29" s="560"/>
      <c r="BD29" s="560"/>
      <c r="BE29" s="560"/>
      <c r="BF29" s="560"/>
      <c r="BG29" s="560"/>
      <c r="BH29" s="560"/>
      <c r="BI29" s="561"/>
      <c r="BJ29" s="561"/>
      <c r="BK29" s="561"/>
      <c r="BL29" s="561"/>
      <c r="BM29" s="561"/>
      <c r="BN29" s="561"/>
      <c r="BO29" s="561"/>
      <c r="BP29" s="561"/>
      <c r="BQ29" s="561"/>
      <c r="BR29" s="561"/>
      <c r="BS29" s="561"/>
      <c r="BT29" s="561"/>
      <c r="BU29" s="561"/>
      <c r="BV29" s="561"/>
    </row>
    <row r="30" spans="1:74" ht="11.15" customHeight="1" x14ac:dyDescent="0.25">
      <c r="A30" s="86" t="s">
        <v>1076</v>
      </c>
      <c r="B30" s="159" t="s">
        <v>416</v>
      </c>
      <c r="C30" s="558">
        <v>1.4350039299999999</v>
      </c>
      <c r="D30" s="558">
        <v>1.1792938900000001</v>
      </c>
      <c r="E30" s="558">
        <v>1.37252489</v>
      </c>
      <c r="F30" s="558">
        <v>1.29629039</v>
      </c>
      <c r="G30" s="558">
        <v>1.39651744</v>
      </c>
      <c r="H30" s="558">
        <v>1.2900867199999999</v>
      </c>
      <c r="I30" s="558">
        <v>1.5399985199999999</v>
      </c>
      <c r="J30" s="558">
        <v>1.4370146399999999</v>
      </c>
      <c r="K30" s="558">
        <v>1.28823636</v>
      </c>
      <c r="L30" s="558">
        <v>1.39710819</v>
      </c>
      <c r="M30" s="558">
        <v>1.3053591499999999</v>
      </c>
      <c r="N30" s="558">
        <v>1.29702691</v>
      </c>
      <c r="O30" s="558">
        <v>1.31252122</v>
      </c>
      <c r="P30" s="558">
        <v>1.27990721</v>
      </c>
      <c r="Q30" s="558">
        <v>1.2753183299999999</v>
      </c>
      <c r="R30" s="558">
        <v>1.16475302</v>
      </c>
      <c r="S30" s="558">
        <v>1.19960632</v>
      </c>
      <c r="T30" s="558">
        <v>1.30043288</v>
      </c>
      <c r="U30" s="558">
        <v>1.40562034</v>
      </c>
      <c r="V30" s="558">
        <v>1.36958069</v>
      </c>
      <c r="W30" s="558">
        <v>1.3501852999999999</v>
      </c>
      <c r="X30" s="558">
        <v>1.31621207</v>
      </c>
      <c r="Y30" s="558">
        <v>1.28516407</v>
      </c>
      <c r="Z30" s="558">
        <v>1.3240466099999999</v>
      </c>
      <c r="AA30" s="558">
        <v>1.2707177999999999</v>
      </c>
      <c r="AB30" s="558">
        <v>1.19462069</v>
      </c>
      <c r="AC30" s="558">
        <v>1.27055798</v>
      </c>
      <c r="AD30" s="558">
        <v>1.23856597</v>
      </c>
      <c r="AE30" s="558">
        <v>1.3488848600000001</v>
      </c>
      <c r="AF30" s="558">
        <v>1.37074169</v>
      </c>
      <c r="AG30" s="558">
        <v>1.36298549</v>
      </c>
      <c r="AH30" s="558">
        <v>1.43965207</v>
      </c>
      <c r="AI30" s="558">
        <v>1.3275830399999999</v>
      </c>
      <c r="AJ30" s="558">
        <v>1.3010387800000001</v>
      </c>
      <c r="AK30" s="558">
        <v>1.2763163900000001</v>
      </c>
      <c r="AL30" s="558">
        <v>1.2604153</v>
      </c>
      <c r="AM30" s="558">
        <v>1.28851939</v>
      </c>
      <c r="AN30" s="558">
        <v>1.2386072699999999</v>
      </c>
      <c r="AO30" s="558">
        <v>1.32407429</v>
      </c>
      <c r="AP30" s="558">
        <v>1.2658749899999999</v>
      </c>
      <c r="AQ30" s="558">
        <v>1.3074048700000001</v>
      </c>
      <c r="AR30" s="558">
        <v>1.2986152399999999</v>
      </c>
      <c r="AS30" s="558">
        <v>1.39365882</v>
      </c>
      <c r="AT30" s="558">
        <v>1.4034131999999999</v>
      </c>
      <c r="AU30" s="558">
        <v>1.2772920000000001</v>
      </c>
      <c r="AV30" s="558">
        <v>1.2814766</v>
      </c>
      <c r="AW30" s="558">
        <v>1.2651568500000001</v>
      </c>
      <c r="AX30" s="558">
        <v>1.2572344799999999</v>
      </c>
      <c r="AY30" s="558">
        <v>1.2202765900000001</v>
      </c>
      <c r="AZ30" s="558">
        <v>1.2289308999999999</v>
      </c>
      <c r="BA30" s="558">
        <v>1.21443916</v>
      </c>
      <c r="BB30" s="558">
        <v>1.17200869</v>
      </c>
      <c r="BC30" s="558">
        <v>1.2219329999999999</v>
      </c>
      <c r="BD30" s="558">
        <v>1.2680482900000001</v>
      </c>
      <c r="BE30" s="558">
        <v>1.3437675200000001</v>
      </c>
      <c r="BF30" s="558">
        <v>1.3174741000000001</v>
      </c>
      <c r="BG30" s="558">
        <v>1.2895434744000001</v>
      </c>
      <c r="BH30" s="558">
        <v>1.2859353472999999</v>
      </c>
      <c r="BI30" s="559">
        <v>1.246518</v>
      </c>
      <c r="BJ30" s="559">
        <v>1.2556210000000001</v>
      </c>
      <c r="BK30" s="559">
        <v>1.2041770000000001</v>
      </c>
      <c r="BL30" s="559">
        <v>1.2498199999999999</v>
      </c>
      <c r="BM30" s="559">
        <v>1.1966209999999999</v>
      </c>
      <c r="BN30" s="559">
        <v>1.151381</v>
      </c>
      <c r="BO30" s="559">
        <v>1.2026920000000001</v>
      </c>
      <c r="BP30" s="559">
        <v>1.2522450000000001</v>
      </c>
      <c r="BQ30" s="559">
        <v>1.326198</v>
      </c>
      <c r="BR30" s="559">
        <v>1.3024279999999999</v>
      </c>
      <c r="BS30" s="559">
        <v>1.2730030000000001</v>
      </c>
      <c r="BT30" s="559">
        <v>1.273112</v>
      </c>
      <c r="BU30" s="559">
        <v>1.2357290000000001</v>
      </c>
      <c r="BV30" s="559">
        <v>1.246631</v>
      </c>
    </row>
    <row r="31" spans="1:74" ht="11.15" customHeight="1" x14ac:dyDescent="0.25">
      <c r="A31" s="86" t="s">
        <v>1077</v>
      </c>
      <c r="B31" s="148" t="s">
        <v>446</v>
      </c>
      <c r="C31" s="558">
        <v>6.1816296199999998</v>
      </c>
      <c r="D31" s="558">
        <v>5.8741568300000004</v>
      </c>
      <c r="E31" s="558">
        <v>6.0381942200000003</v>
      </c>
      <c r="F31" s="558">
        <v>5.8410576799999996</v>
      </c>
      <c r="G31" s="558">
        <v>5.9111843899999998</v>
      </c>
      <c r="H31" s="558">
        <v>6.1959807299999996</v>
      </c>
      <c r="I31" s="558">
        <v>6.8888989599999997</v>
      </c>
      <c r="J31" s="558">
        <v>6.85973335</v>
      </c>
      <c r="K31" s="558">
        <v>6.5343707899999997</v>
      </c>
      <c r="L31" s="558">
        <v>6.4271571400000003</v>
      </c>
      <c r="M31" s="558">
        <v>6.1577700200000001</v>
      </c>
      <c r="N31" s="558">
        <v>6.0511102699999997</v>
      </c>
      <c r="O31" s="558">
        <v>6.2791551400000003</v>
      </c>
      <c r="P31" s="558">
        <v>6.0596968100000002</v>
      </c>
      <c r="Q31" s="558">
        <v>6.0188983399999998</v>
      </c>
      <c r="R31" s="558">
        <v>5.4500899799999996</v>
      </c>
      <c r="S31" s="558">
        <v>5.3142219300000004</v>
      </c>
      <c r="T31" s="558">
        <v>5.85192669</v>
      </c>
      <c r="U31" s="558">
        <v>6.4287500199999998</v>
      </c>
      <c r="V31" s="558">
        <v>6.4961399699999998</v>
      </c>
      <c r="W31" s="558">
        <v>6.0624128400000004</v>
      </c>
      <c r="X31" s="558">
        <v>6.1300062500000001</v>
      </c>
      <c r="Y31" s="558">
        <v>5.7798769800000001</v>
      </c>
      <c r="Z31" s="558">
        <v>6.0819620700000003</v>
      </c>
      <c r="AA31" s="558">
        <v>5.9388430400000001</v>
      </c>
      <c r="AB31" s="558">
        <v>5.80891248</v>
      </c>
      <c r="AC31" s="558">
        <v>5.9691867099999998</v>
      </c>
      <c r="AD31" s="558">
        <v>5.8731419599999999</v>
      </c>
      <c r="AE31" s="558">
        <v>6.0822298200000002</v>
      </c>
      <c r="AF31" s="558">
        <v>6.0708487800000004</v>
      </c>
      <c r="AG31" s="558">
        <v>6.4879721999999997</v>
      </c>
      <c r="AH31" s="558">
        <v>6.6471901999999998</v>
      </c>
      <c r="AI31" s="558">
        <v>6.3842033899999997</v>
      </c>
      <c r="AJ31" s="558">
        <v>6.1767455800000004</v>
      </c>
      <c r="AK31" s="558">
        <v>5.8952581400000001</v>
      </c>
      <c r="AL31" s="558">
        <v>6.1498087400000001</v>
      </c>
      <c r="AM31" s="558">
        <v>6.2810453700000002</v>
      </c>
      <c r="AN31" s="558">
        <v>5.7578296599999996</v>
      </c>
      <c r="AO31" s="558">
        <v>5.5691309999999996</v>
      </c>
      <c r="AP31" s="558">
        <v>6.04551178</v>
      </c>
      <c r="AQ31" s="558">
        <v>5.8659771999999997</v>
      </c>
      <c r="AR31" s="558">
        <v>6.4537142200000002</v>
      </c>
      <c r="AS31" s="558">
        <v>6.5240079199999998</v>
      </c>
      <c r="AT31" s="558">
        <v>6.6204790100000004</v>
      </c>
      <c r="AU31" s="558">
        <v>6.3969541000000003</v>
      </c>
      <c r="AV31" s="558">
        <v>6.1801906600000001</v>
      </c>
      <c r="AW31" s="558">
        <v>5.9477271299999996</v>
      </c>
      <c r="AX31" s="558">
        <v>6.1718239600000002</v>
      </c>
      <c r="AY31" s="558">
        <v>6.0111641899999997</v>
      </c>
      <c r="AZ31" s="558">
        <v>5.5056749199999997</v>
      </c>
      <c r="BA31" s="558">
        <v>5.7598224099999999</v>
      </c>
      <c r="BB31" s="558">
        <v>5.9326078100000004</v>
      </c>
      <c r="BC31" s="558">
        <v>5.8647734800000002</v>
      </c>
      <c r="BD31" s="558">
        <v>5.9440704999999996</v>
      </c>
      <c r="BE31" s="558">
        <v>6.4013786599999998</v>
      </c>
      <c r="BF31" s="558">
        <v>6.3722206200000002</v>
      </c>
      <c r="BG31" s="558">
        <v>6.5252057041000002</v>
      </c>
      <c r="BH31" s="558">
        <v>6.3758894507999999</v>
      </c>
      <c r="BI31" s="559">
        <v>5.9624459999999999</v>
      </c>
      <c r="BJ31" s="559">
        <v>6.2037360000000001</v>
      </c>
      <c r="BK31" s="559">
        <v>6.0067060000000003</v>
      </c>
      <c r="BL31" s="559">
        <v>5.6941850000000001</v>
      </c>
      <c r="BM31" s="559">
        <v>5.9470039999999997</v>
      </c>
      <c r="BN31" s="559">
        <v>5.9323709999999998</v>
      </c>
      <c r="BO31" s="559">
        <v>5.9012529999999996</v>
      </c>
      <c r="BP31" s="559">
        <v>5.9990610000000002</v>
      </c>
      <c r="BQ31" s="559">
        <v>6.4746329999999999</v>
      </c>
      <c r="BR31" s="559">
        <v>6.4472670000000001</v>
      </c>
      <c r="BS31" s="559">
        <v>6.5997950000000003</v>
      </c>
      <c r="BT31" s="559">
        <v>6.4586040000000002</v>
      </c>
      <c r="BU31" s="559">
        <v>6.044683</v>
      </c>
      <c r="BV31" s="559">
        <v>6.2904229999999997</v>
      </c>
    </row>
    <row r="32" spans="1:74" ht="11.15" customHeight="1" x14ac:dyDescent="0.25">
      <c r="A32" s="86" t="s">
        <v>1078</v>
      </c>
      <c r="B32" s="159" t="s">
        <v>417</v>
      </c>
      <c r="C32" s="558">
        <v>16.236842840000001</v>
      </c>
      <c r="D32" s="558">
        <v>15.04270513</v>
      </c>
      <c r="E32" s="558">
        <v>16.17853126</v>
      </c>
      <c r="F32" s="558">
        <v>15.57486186</v>
      </c>
      <c r="G32" s="558">
        <v>16.302559850000002</v>
      </c>
      <c r="H32" s="558">
        <v>16.042539359999999</v>
      </c>
      <c r="I32" s="558">
        <v>17.13657925</v>
      </c>
      <c r="J32" s="558">
        <v>17.177147179999999</v>
      </c>
      <c r="K32" s="558">
        <v>16.290342200000001</v>
      </c>
      <c r="L32" s="558">
        <v>15.91427373</v>
      </c>
      <c r="M32" s="558">
        <v>15.25388368</v>
      </c>
      <c r="N32" s="558">
        <v>15.167302680000001</v>
      </c>
      <c r="O32" s="558">
        <v>15.42233929</v>
      </c>
      <c r="P32" s="558">
        <v>15.259150679999999</v>
      </c>
      <c r="Q32" s="558">
        <v>15.433034080000001</v>
      </c>
      <c r="R32" s="558">
        <v>12.487599550000001</v>
      </c>
      <c r="S32" s="558">
        <v>12.87105743</v>
      </c>
      <c r="T32" s="558">
        <v>14.336797880000001</v>
      </c>
      <c r="U32" s="558">
        <v>15.74164133</v>
      </c>
      <c r="V32" s="558">
        <v>15.9922942</v>
      </c>
      <c r="W32" s="558">
        <v>15.02084556</v>
      </c>
      <c r="X32" s="558">
        <v>15.42915002</v>
      </c>
      <c r="Y32" s="558">
        <v>14.54872101</v>
      </c>
      <c r="Z32" s="558">
        <v>14.72431802</v>
      </c>
      <c r="AA32" s="558">
        <v>14.87637206</v>
      </c>
      <c r="AB32" s="558">
        <v>14.306534510000001</v>
      </c>
      <c r="AC32" s="558">
        <v>15.145498419999999</v>
      </c>
      <c r="AD32" s="558">
        <v>14.69592415</v>
      </c>
      <c r="AE32" s="558">
        <v>15.631168260000001</v>
      </c>
      <c r="AF32" s="558">
        <v>15.8531368</v>
      </c>
      <c r="AG32" s="558">
        <v>16.250034159999998</v>
      </c>
      <c r="AH32" s="558">
        <v>16.724516739999999</v>
      </c>
      <c r="AI32" s="558">
        <v>15.471558720000001</v>
      </c>
      <c r="AJ32" s="558">
        <v>15.56855199</v>
      </c>
      <c r="AK32" s="558">
        <v>15.184928940000001</v>
      </c>
      <c r="AL32" s="558">
        <v>15.025294260000001</v>
      </c>
      <c r="AM32" s="558">
        <v>15.5811777</v>
      </c>
      <c r="AN32" s="558">
        <v>14.416944389999999</v>
      </c>
      <c r="AO32" s="558">
        <v>15.806821319999999</v>
      </c>
      <c r="AP32" s="558">
        <v>14.978237780000001</v>
      </c>
      <c r="AQ32" s="558">
        <v>15.630616460000001</v>
      </c>
      <c r="AR32" s="558">
        <v>16.238312109999999</v>
      </c>
      <c r="AS32" s="558">
        <v>16.191056379999999</v>
      </c>
      <c r="AT32" s="558">
        <v>16.838527200000001</v>
      </c>
      <c r="AU32" s="558">
        <v>15.56805151</v>
      </c>
      <c r="AV32" s="558">
        <v>15.2646915</v>
      </c>
      <c r="AW32" s="558">
        <v>14.77122939</v>
      </c>
      <c r="AX32" s="558">
        <v>15.120247259999999</v>
      </c>
      <c r="AY32" s="558">
        <v>15.14205492</v>
      </c>
      <c r="AZ32" s="558">
        <v>14.07531898</v>
      </c>
      <c r="BA32" s="558">
        <v>15.593315560000001</v>
      </c>
      <c r="BB32" s="558">
        <v>14.641408699999999</v>
      </c>
      <c r="BC32" s="558">
        <v>15.40954999</v>
      </c>
      <c r="BD32" s="558">
        <v>15.764669319999999</v>
      </c>
      <c r="BE32" s="558">
        <v>16.479550110000002</v>
      </c>
      <c r="BF32" s="558">
        <v>16.452942650000001</v>
      </c>
      <c r="BG32" s="558">
        <v>15.205713858999999</v>
      </c>
      <c r="BH32" s="558">
        <v>15.367108672000001</v>
      </c>
      <c r="BI32" s="559">
        <v>14.687609999999999</v>
      </c>
      <c r="BJ32" s="559">
        <v>15.399559999999999</v>
      </c>
      <c r="BK32" s="559">
        <v>15.118729999999999</v>
      </c>
      <c r="BL32" s="559">
        <v>14.441979999999999</v>
      </c>
      <c r="BM32" s="559">
        <v>15.557919999999999</v>
      </c>
      <c r="BN32" s="559">
        <v>14.56484</v>
      </c>
      <c r="BO32" s="559">
        <v>15.37909</v>
      </c>
      <c r="BP32" s="559">
        <v>15.80847</v>
      </c>
      <c r="BQ32" s="559">
        <v>16.514949999999999</v>
      </c>
      <c r="BR32" s="559">
        <v>16.528110000000002</v>
      </c>
      <c r="BS32" s="559">
        <v>15.236140000000001</v>
      </c>
      <c r="BT32" s="559">
        <v>15.47073</v>
      </c>
      <c r="BU32" s="559">
        <v>14.813940000000001</v>
      </c>
      <c r="BV32" s="559">
        <v>15.56274</v>
      </c>
    </row>
    <row r="33" spans="1:74" ht="11.15" customHeight="1" x14ac:dyDescent="0.25">
      <c r="A33" s="86" t="s">
        <v>1079</v>
      </c>
      <c r="B33" s="159" t="s">
        <v>418</v>
      </c>
      <c r="C33" s="558">
        <v>7.7387971899999997</v>
      </c>
      <c r="D33" s="558">
        <v>7.1054007700000001</v>
      </c>
      <c r="E33" s="558">
        <v>7.5540236299999997</v>
      </c>
      <c r="F33" s="558">
        <v>7.6711587400000001</v>
      </c>
      <c r="G33" s="558">
        <v>7.8536459599999997</v>
      </c>
      <c r="H33" s="558">
        <v>7.75140999</v>
      </c>
      <c r="I33" s="558">
        <v>8.3582185800000008</v>
      </c>
      <c r="J33" s="558">
        <v>8.4225715900000004</v>
      </c>
      <c r="K33" s="558">
        <v>8.0516144000000001</v>
      </c>
      <c r="L33" s="558">
        <v>7.6982755599999999</v>
      </c>
      <c r="M33" s="558">
        <v>7.7097825100000001</v>
      </c>
      <c r="N33" s="558">
        <v>7.6354301199999997</v>
      </c>
      <c r="O33" s="558">
        <v>7.7566431700000003</v>
      </c>
      <c r="P33" s="558">
        <v>7.5834322399999996</v>
      </c>
      <c r="Q33" s="558">
        <v>7.7273046299999999</v>
      </c>
      <c r="R33" s="558">
        <v>7.0664612900000003</v>
      </c>
      <c r="S33" s="558">
        <v>7.0130022399999996</v>
      </c>
      <c r="T33" s="558">
        <v>7.4646337000000003</v>
      </c>
      <c r="U33" s="558">
        <v>8.1047179699999994</v>
      </c>
      <c r="V33" s="558">
        <v>8.5860737999999994</v>
      </c>
      <c r="W33" s="558">
        <v>7.8565943100000002</v>
      </c>
      <c r="X33" s="558">
        <v>7.8777628000000002</v>
      </c>
      <c r="Y33" s="558">
        <v>7.7165609000000002</v>
      </c>
      <c r="Z33" s="558">
        <v>7.7842160500000004</v>
      </c>
      <c r="AA33" s="558">
        <v>7.7816465399999997</v>
      </c>
      <c r="AB33" s="558">
        <v>7.5281582299999998</v>
      </c>
      <c r="AC33" s="558">
        <v>7.8833601499999997</v>
      </c>
      <c r="AD33" s="558">
        <v>7.7851245999999996</v>
      </c>
      <c r="AE33" s="558">
        <v>8.17427627</v>
      </c>
      <c r="AF33" s="558">
        <v>8.4791300599999992</v>
      </c>
      <c r="AG33" s="558">
        <v>8.8621135899999999</v>
      </c>
      <c r="AH33" s="558">
        <v>9.0545719200000008</v>
      </c>
      <c r="AI33" s="558">
        <v>8.3337585700000005</v>
      </c>
      <c r="AJ33" s="558">
        <v>8.3502142700000004</v>
      </c>
      <c r="AK33" s="558">
        <v>8.2838686799999994</v>
      </c>
      <c r="AL33" s="558">
        <v>8.2304111300000002</v>
      </c>
      <c r="AM33" s="558">
        <v>8.0868715400000006</v>
      </c>
      <c r="AN33" s="558">
        <v>7.6471938699999997</v>
      </c>
      <c r="AO33" s="558">
        <v>8.3867626899999994</v>
      </c>
      <c r="AP33" s="558">
        <v>7.83651711</v>
      </c>
      <c r="AQ33" s="558">
        <v>8.3809428300000004</v>
      </c>
      <c r="AR33" s="558">
        <v>8.5015391200000003</v>
      </c>
      <c r="AS33" s="558">
        <v>9.0159597500000004</v>
      </c>
      <c r="AT33" s="558">
        <v>9.0854867800000001</v>
      </c>
      <c r="AU33" s="558">
        <v>8.6011590899999995</v>
      </c>
      <c r="AV33" s="558">
        <v>8.4442468599999998</v>
      </c>
      <c r="AW33" s="558">
        <v>8.3578886000000008</v>
      </c>
      <c r="AX33" s="558">
        <v>8.0051788199999994</v>
      </c>
      <c r="AY33" s="558">
        <v>8.1632366100000002</v>
      </c>
      <c r="AZ33" s="558">
        <v>7.6298003699999999</v>
      </c>
      <c r="BA33" s="558">
        <v>8.2569926000000002</v>
      </c>
      <c r="BB33" s="558">
        <v>8.0942586900000002</v>
      </c>
      <c r="BC33" s="558">
        <v>8.66813492</v>
      </c>
      <c r="BD33" s="558">
        <v>8.7534372499999993</v>
      </c>
      <c r="BE33" s="558">
        <v>9.0830959700000005</v>
      </c>
      <c r="BF33" s="558">
        <v>9.4678381700000003</v>
      </c>
      <c r="BG33" s="558">
        <v>8.4602189194000008</v>
      </c>
      <c r="BH33" s="558">
        <v>8.2946929177000008</v>
      </c>
      <c r="BI33" s="559">
        <v>8.3309130000000007</v>
      </c>
      <c r="BJ33" s="559">
        <v>8.1332009999999997</v>
      </c>
      <c r="BK33" s="559">
        <v>8.1904450000000004</v>
      </c>
      <c r="BL33" s="559">
        <v>7.9069099999999999</v>
      </c>
      <c r="BM33" s="559">
        <v>8.3502360000000007</v>
      </c>
      <c r="BN33" s="559">
        <v>8.1871369999999999</v>
      </c>
      <c r="BO33" s="559">
        <v>8.8201739999999997</v>
      </c>
      <c r="BP33" s="559">
        <v>8.9846839999999997</v>
      </c>
      <c r="BQ33" s="559">
        <v>9.2918109999999992</v>
      </c>
      <c r="BR33" s="559">
        <v>9.6808750000000003</v>
      </c>
      <c r="BS33" s="559">
        <v>8.6422050000000006</v>
      </c>
      <c r="BT33" s="559">
        <v>8.5074229999999993</v>
      </c>
      <c r="BU33" s="559">
        <v>8.5548079999999995</v>
      </c>
      <c r="BV33" s="559">
        <v>8.3584910000000008</v>
      </c>
    </row>
    <row r="34" spans="1:74" ht="11.15" customHeight="1" x14ac:dyDescent="0.25">
      <c r="A34" s="86" t="s">
        <v>1080</v>
      </c>
      <c r="B34" s="159" t="s">
        <v>419</v>
      </c>
      <c r="C34" s="558">
        <v>11.73870763</v>
      </c>
      <c r="D34" s="558">
        <v>10.55066529</v>
      </c>
      <c r="E34" s="558">
        <v>11.63030433</v>
      </c>
      <c r="F34" s="558">
        <v>11.52247815</v>
      </c>
      <c r="G34" s="558">
        <v>12.31873571</v>
      </c>
      <c r="H34" s="558">
        <v>11.907871950000001</v>
      </c>
      <c r="I34" s="558">
        <v>12.58716761</v>
      </c>
      <c r="J34" s="558">
        <v>12.546279180000001</v>
      </c>
      <c r="K34" s="558">
        <v>12.0890676</v>
      </c>
      <c r="L34" s="558">
        <v>11.986747210000001</v>
      </c>
      <c r="M34" s="558">
        <v>11.26937253</v>
      </c>
      <c r="N34" s="558">
        <v>11.09559393</v>
      </c>
      <c r="O34" s="558">
        <v>11.33934874</v>
      </c>
      <c r="P34" s="558">
        <v>11.04042132</v>
      </c>
      <c r="Q34" s="558">
        <v>11.495142299999999</v>
      </c>
      <c r="R34" s="558">
        <v>10.191146209999999</v>
      </c>
      <c r="S34" s="558">
        <v>11.00799778</v>
      </c>
      <c r="T34" s="558">
        <v>10.75782523</v>
      </c>
      <c r="U34" s="558">
        <v>12.026842370000001</v>
      </c>
      <c r="V34" s="558">
        <v>12.109597620000001</v>
      </c>
      <c r="W34" s="558">
        <v>11.08228937</v>
      </c>
      <c r="X34" s="558">
        <v>11.79784785</v>
      </c>
      <c r="Y34" s="558">
        <v>12.160597360000001</v>
      </c>
      <c r="Z34" s="558">
        <v>10.617776900000001</v>
      </c>
      <c r="AA34" s="558">
        <v>11.39719416</v>
      </c>
      <c r="AB34" s="558">
        <v>11.012192560000001</v>
      </c>
      <c r="AC34" s="558">
        <v>11.160738800000001</v>
      </c>
      <c r="AD34" s="558">
        <v>11.468491</v>
      </c>
      <c r="AE34" s="558">
        <v>12.08665684</v>
      </c>
      <c r="AF34" s="558">
        <v>12.50998893</v>
      </c>
      <c r="AG34" s="558">
        <v>13.21390603</v>
      </c>
      <c r="AH34" s="558">
        <v>13.1808312</v>
      </c>
      <c r="AI34" s="558">
        <v>12.001140510000001</v>
      </c>
      <c r="AJ34" s="558">
        <v>12.4544382</v>
      </c>
      <c r="AK34" s="558">
        <v>12.14847308</v>
      </c>
      <c r="AL34" s="558">
        <v>11.69496584</v>
      </c>
      <c r="AM34" s="558">
        <v>12.5264036</v>
      </c>
      <c r="AN34" s="558">
        <v>10.74374235</v>
      </c>
      <c r="AO34" s="558">
        <v>11.88918685</v>
      </c>
      <c r="AP34" s="558">
        <v>11.47418165</v>
      </c>
      <c r="AQ34" s="558">
        <v>12.234934000000001</v>
      </c>
      <c r="AR34" s="558">
        <v>12.08569636</v>
      </c>
      <c r="AS34" s="558">
        <v>12.792702540000001</v>
      </c>
      <c r="AT34" s="558">
        <v>12.64911146</v>
      </c>
      <c r="AU34" s="558">
        <v>11.68760075</v>
      </c>
      <c r="AV34" s="558">
        <v>11.98412942</v>
      </c>
      <c r="AW34" s="558">
        <v>11.65791894</v>
      </c>
      <c r="AX34" s="558">
        <v>11.22981109</v>
      </c>
      <c r="AY34" s="558">
        <v>10.941027650000001</v>
      </c>
      <c r="AZ34" s="558">
        <v>10.72992524</v>
      </c>
      <c r="BA34" s="558">
        <v>11.884424020000001</v>
      </c>
      <c r="BB34" s="558">
        <v>11.029690820000001</v>
      </c>
      <c r="BC34" s="558">
        <v>12.144111110000001</v>
      </c>
      <c r="BD34" s="558">
        <v>12.01413619</v>
      </c>
      <c r="BE34" s="558">
        <v>12.29303041</v>
      </c>
      <c r="BF34" s="558">
        <v>12.409055199999999</v>
      </c>
      <c r="BG34" s="558">
        <v>11.808418787000001</v>
      </c>
      <c r="BH34" s="558">
        <v>12.068088034000001</v>
      </c>
      <c r="BI34" s="559">
        <v>11.738810000000001</v>
      </c>
      <c r="BJ34" s="559">
        <v>11.46551</v>
      </c>
      <c r="BK34" s="559">
        <v>10.92841</v>
      </c>
      <c r="BL34" s="559">
        <v>11.077640000000001</v>
      </c>
      <c r="BM34" s="559">
        <v>11.923579999999999</v>
      </c>
      <c r="BN34" s="559">
        <v>11.074170000000001</v>
      </c>
      <c r="BO34" s="559">
        <v>12.225239999999999</v>
      </c>
      <c r="BP34" s="559">
        <v>12.154210000000001</v>
      </c>
      <c r="BQ34" s="559">
        <v>12.402950000000001</v>
      </c>
      <c r="BR34" s="559">
        <v>12.554550000000001</v>
      </c>
      <c r="BS34" s="559">
        <v>11.91353</v>
      </c>
      <c r="BT34" s="559">
        <v>12.22837</v>
      </c>
      <c r="BU34" s="559">
        <v>11.88184</v>
      </c>
      <c r="BV34" s="559">
        <v>11.621689999999999</v>
      </c>
    </row>
    <row r="35" spans="1:74" ht="11.15" customHeight="1" x14ac:dyDescent="0.25">
      <c r="A35" s="86" t="s">
        <v>1081</v>
      </c>
      <c r="B35" s="159" t="s">
        <v>420</v>
      </c>
      <c r="C35" s="558">
        <v>8.3868772099999997</v>
      </c>
      <c r="D35" s="558">
        <v>7.8326507400000001</v>
      </c>
      <c r="E35" s="558">
        <v>8.2675856999999997</v>
      </c>
      <c r="F35" s="558">
        <v>8.1411982999999992</v>
      </c>
      <c r="G35" s="558">
        <v>8.5211938200000006</v>
      </c>
      <c r="H35" s="558">
        <v>8.2730798700000001</v>
      </c>
      <c r="I35" s="558">
        <v>8.54938471</v>
      </c>
      <c r="J35" s="558">
        <v>8.7243933299999998</v>
      </c>
      <c r="K35" s="558">
        <v>8.2592744299999996</v>
      </c>
      <c r="L35" s="558">
        <v>8.1477935200000005</v>
      </c>
      <c r="M35" s="558">
        <v>7.8054932399999997</v>
      </c>
      <c r="N35" s="558">
        <v>7.95357615</v>
      </c>
      <c r="O35" s="558">
        <v>8.1612320199999999</v>
      </c>
      <c r="P35" s="558">
        <v>7.91611099</v>
      </c>
      <c r="Q35" s="558">
        <v>8.0590866000000005</v>
      </c>
      <c r="R35" s="558">
        <v>7.2045209000000003</v>
      </c>
      <c r="S35" s="558">
        <v>7.3094230500000004</v>
      </c>
      <c r="T35" s="558">
        <v>7.5976531200000004</v>
      </c>
      <c r="U35" s="558">
        <v>7.9697528699999998</v>
      </c>
      <c r="V35" s="558">
        <v>8.3047054899999999</v>
      </c>
      <c r="W35" s="558">
        <v>8.0140090199999996</v>
      </c>
      <c r="X35" s="558">
        <v>7.9957447899999998</v>
      </c>
      <c r="Y35" s="558">
        <v>7.7559956000000003</v>
      </c>
      <c r="Z35" s="558">
        <v>8.0133525700000003</v>
      </c>
      <c r="AA35" s="558">
        <v>8.0620034100000009</v>
      </c>
      <c r="AB35" s="558">
        <v>7.4577923699999999</v>
      </c>
      <c r="AC35" s="558">
        <v>8.0859169200000007</v>
      </c>
      <c r="AD35" s="558">
        <v>7.9946001500000001</v>
      </c>
      <c r="AE35" s="558">
        <v>8.3566014000000006</v>
      </c>
      <c r="AF35" s="558">
        <v>8.4768103799999999</v>
      </c>
      <c r="AG35" s="558">
        <v>8.6770994399999992</v>
      </c>
      <c r="AH35" s="558">
        <v>8.8706883399999992</v>
      </c>
      <c r="AI35" s="558">
        <v>8.3887648400000003</v>
      </c>
      <c r="AJ35" s="558">
        <v>8.4766255200000007</v>
      </c>
      <c r="AK35" s="558">
        <v>8.1623163400000003</v>
      </c>
      <c r="AL35" s="558">
        <v>8.22975295</v>
      </c>
      <c r="AM35" s="558">
        <v>8.3902729399999991</v>
      </c>
      <c r="AN35" s="558">
        <v>7.8680676700000003</v>
      </c>
      <c r="AO35" s="558">
        <v>8.4148001699999995</v>
      </c>
      <c r="AP35" s="558">
        <v>8.2385829200000007</v>
      </c>
      <c r="AQ35" s="558">
        <v>8.7546256899999992</v>
      </c>
      <c r="AR35" s="558">
        <v>8.78147156</v>
      </c>
      <c r="AS35" s="558">
        <v>8.7222586500000006</v>
      </c>
      <c r="AT35" s="558">
        <v>8.6977316200000008</v>
      </c>
      <c r="AU35" s="558">
        <v>8.1168376599999998</v>
      </c>
      <c r="AV35" s="558">
        <v>8.0587671800000003</v>
      </c>
      <c r="AW35" s="558">
        <v>7.6300096499999999</v>
      </c>
      <c r="AX35" s="558">
        <v>7.6246643199999999</v>
      </c>
      <c r="AY35" s="558">
        <v>7.8758263399999997</v>
      </c>
      <c r="AZ35" s="558">
        <v>7.4075675299999997</v>
      </c>
      <c r="BA35" s="558">
        <v>7.91916931</v>
      </c>
      <c r="BB35" s="558">
        <v>7.7800563800000004</v>
      </c>
      <c r="BC35" s="558">
        <v>7.9931179800000001</v>
      </c>
      <c r="BD35" s="558">
        <v>8.1687316699999997</v>
      </c>
      <c r="BE35" s="558">
        <v>8.2977202400000003</v>
      </c>
      <c r="BF35" s="558">
        <v>8.4201007699999995</v>
      </c>
      <c r="BG35" s="558">
        <v>7.9637434371999998</v>
      </c>
      <c r="BH35" s="558">
        <v>7.9569662972000001</v>
      </c>
      <c r="BI35" s="559">
        <v>7.5861700000000001</v>
      </c>
      <c r="BJ35" s="559">
        <v>7.6894580000000001</v>
      </c>
      <c r="BK35" s="559">
        <v>7.8342619999999998</v>
      </c>
      <c r="BL35" s="559">
        <v>7.5962139999999998</v>
      </c>
      <c r="BM35" s="559">
        <v>7.8736600000000001</v>
      </c>
      <c r="BN35" s="559">
        <v>7.7129469999999998</v>
      </c>
      <c r="BO35" s="559">
        <v>7.9408209999999997</v>
      </c>
      <c r="BP35" s="559">
        <v>8.1413779999999996</v>
      </c>
      <c r="BQ35" s="559">
        <v>8.2529880000000002</v>
      </c>
      <c r="BR35" s="559">
        <v>8.3902570000000001</v>
      </c>
      <c r="BS35" s="559">
        <v>7.9182160000000001</v>
      </c>
      <c r="BT35" s="559">
        <v>7.9333499999999999</v>
      </c>
      <c r="BU35" s="559">
        <v>7.5682150000000004</v>
      </c>
      <c r="BV35" s="559">
        <v>7.6785230000000002</v>
      </c>
    </row>
    <row r="36" spans="1:74" ht="11.15" customHeight="1" x14ac:dyDescent="0.25">
      <c r="A36" s="86" t="s">
        <v>1082</v>
      </c>
      <c r="B36" s="159" t="s">
        <v>421</v>
      </c>
      <c r="C36" s="558">
        <v>16.786695089999998</v>
      </c>
      <c r="D36" s="558">
        <v>15.97432527</v>
      </c>
      <c r="E36" s="558">
        <v>16.309249250000001</v>
      </c>
      <c r="F36" s="558">
        <v>16.7056182</v>
      </c>
      <c r="G36" s="558">
        <v>17.470133390000001</v>
      </c>
      <c r="H36" s="558">
        <v>18.19355358</v>
      </c>
      <c r="I36" s="558">
        <v>18.745249449999999</v>
      </c>
      <c r="J36" s="558">
        <v>18.822821879999999</v>
      </c>
      <c r="K36" s="558">
        <v>17.93404013</v>
      </c>
      <c r="L36" s="558">
        <v>17.819344220000001</v>
      </c>
      <c r="M36" s="558">
        <v>16.376733170000001</v>
      </c>
      <c r="N36" s="558">
        <v>16.698069409999999</v>
      </c>
      <c r="O36" s="558">
        <v>16.196996389999999</v>
      </c>
      <c r="P36" s="558">
        <v>16.20311937</v>
      </c>
      <c r="Q36" s="558">
        <v>16.723683619999999</v>
      </c>
      <c r="R36" s="558">
        <v>15.88469961</v>
      </c>
      <c r="S36" s="558">
        <v>15.43422043</v>
      </c>
      <c r="T36" s="558">
        <v>16.13721262</v>
      </c>
      <c r="U36" s="558">
        <v>16.804421000000001</v>
      </c>
      <c r="V36" s="558">
        <v>17.178227499999998</v>
      </c>
      <c r="W36" s="558">
        <v>16.684017579999999</v>
      </c>
      <c r="X36" s="558">
        <v>17.148453249999999</v>
      </c>
      <c r="Y36" s="558">
        <v>16.693375660000001</v>
      </c>
      <c r="Z36" s="558">
        <v>17.423224959999999</v>
      </c>
      <c r="AA36" s="558">
        <v>17.200046740000001</v>
      </c>
      <c r="AB36" s="558">
        <v>14.447298010000001</v>
      </c>
      <c r="AC36" s="558">
        <v>14.49597692</v>
      </c>
      <c r="AD36" s="558">
        <v>17.16984738</v>
      </c>
      <c r="AE36" s="558">
        <v>17.09862231</v>
      </c>
      <c r="AF36" s="558">
        <v>17.749022119999999</v>
      </c>
      <c r="AG36" s="558">
        <v>19.55190412</v>
      </c>
      <c r="AH36" s="558">
        <v>19.16693574</v>
      </c>
      <c r="AI36" s="558">
        <v>18.570342610000001</v>
      </c>
      <c r="AJ36" s="558">
        <v>18.238996700000001</v>
      </c>
      <c r="AK36" s="558">
        <v>17.586876050000001</v>
      </c>
      <c r="AL36" s="558">
        <v>18.203654329999999</v>
      </c>
      <c r="AM36" s="558">
        <v>18.073518480000001</v>
      </c>
      <c r="AN36" s="558">
        <v>16.359681810000001</v>
      </c>
      <c r="AO36" s="558">
        <v>17.956254340000001</v>
      </c>
      <c r="AP36" s="558">
        <v>18.376021519999998</v>
      </c>
      <c r="AQ36" s="558">
        <v>19.188893589999999</v>
      </c>
      <c r="AR36" s="558">
        <v>19.469335990000001</v>
      </c>
      <c r="AS36" s="558">
        <v>19.024131830000002</v>
      </c>
      <c r="AT36" s="558">
        <v>20.710310840000002</v>
      </c>
      <c r="AU36" s="558">
        <v>19.226869270000002</v>
      </c>
      <c r="AV36" s="558">
        <v>18.793166540000001</v>
      </c>
      <c r="AW36" s="558">
        <v>18.148765439999998</v>
      </c>
      <c r="AX36" s="558">
        <v>18.479330350000001</v>
      </c>
      <c r="AY36" s="558">
        <v>16.201683849999998</v>
      </c>
      <c r="AZ36" s="558">
        <v>17.075087960000001</v>
      </c>
      <c r="BA36" s="558">
        <v>20.322295570000001</v>
      </c>
      <c r="BB36" s="558">
        <v>20.031646160000001</v>
      </c>
      <c r="BC36" s="558">
        <v>21.001950560000001</v>
      </c>
      <c r="BD36" s="558">
        <v>21.413624850000001</v>
      </c>
      <c r="BE36" s="558">
        <v>21.669723619999999</v>
      </c>
      <c r="BF36" s="558">
        <v>22.437949499999998</v>
      </c>
      <c r="BG36" s="558">
        <v>20.616392244</v>
      </c>
      <c r="BH36" s="558">
        <v>19.934887096000001</v>
      </c>
      <c r="BI36" s="559">
        <v>19.184349999999998</v>
      </c>
      <c r="BJ36" s="559">
        <v>19.424959999999999</v>
      </c>
      <c r="BK36" s="559">
        <v>16.827259999999999</v>
      </c>
      <c r="BL36" s="559">
        <v>18.48115</v>
      </c>
      <c r="BM36" s="559">
        <v>21.19595</v>
      </c>
      <c r="BN36" s="559">
        <v>20.977049999999998</v>
      </c>
      <c r="BO36" s="559">
        <v>22.035340000000001</v>
      </c>
      <c r="BP36" s="559">
        <v>22.713799999999999</v>
      </c>
      <c r="BQ36" s="559">
        <v>22.683209999999999</v>
      </c>
      <c r="BR36" s="559">
        <v>23.934229999999999</v>
      </c>
      <c r="BS36" s="559">
        <v>21.674299999999999</v>
      </c>
      <c r="BT36" s="559">
        <v>20.754020000000001</v>
      </c>
      <c r="BU36" s="559">
        <v>19.93722</v>
      </c>
      <c r="BV36" s="559">
        <v>20.14115</v>
      </c>
    </row>
    <row r="37" spans="1:74" ht="11.15" customHeight="1" x14ac:dyDescent="0.25">
      <c r="A37" s="86" t="s">
        <v>1083</v>
      </c>
      <c r="B37" s="159" t="s">
        <v>422</v>
      </c>
      <c r="C37" s="558">
        <v>6.6632180400000003</v>
      </c>
      <c r="D37" s="558">
        <v>6.1198266400000003</v>
      </c>
      <c r="E37" s="558">
        <v>6.6426120700000002</v>
      </c>
      <c r="F37" s="558">
        <v>6.5850616899999999</v>
      </c>
      <c r="G37" s="558">
        <v>7.0099065899999999</v>
      </c>
      <c r="H37" s="558">
        <v>7.6699699099999998</v>
      </c>
      <c r="I37" s="558">
        <v>8.1468886999999999</v>
      </c>
      <c r="J37" s="558">
        <v>8.1271519899999998</v>
      </c>
      <c r="K37" s="558">
        <v>7.4692457699999997</v>
      </c>
      <c r="L37" s="558">
        <v>6.9130910400000003</v>
      </c>
      <c r="M37" s="558">
        <v>6.6360880699999996</v>
      </c>
      <c r="N37" s="558">
        <v>6.8299725599999999</v>
      </c>
      <c r="O37" s="558">
        <v>6.84332501</v>
      </c>
      <c r="P37" s="558">
        <v>6.4667022000000003</v>
      </c>
      <c r="Q37" s="558">
        <v>6.7588682200000001</v>
      </c>
      <c r="R37" s="558">
        <v>6.3971466799999996</v>
      </c>
      <c r="S37" s="558">
        <v>6.8040994499999998</v>
      </c>
      <c r="T37" s="558">
        <v>7.1416307100000003</v>
      </c>
      <c r="U37" s="558">
        <v>7.8151936199999996</v>
      </c>
      <c r="V37" s="558">
        <v>7.8396211500000001</v>
      </c>
      <c r="W37" s="558">
        <v>7.0758634999999996</v>
      </c>
      <c r="X37" s="558">
        <v>6.9526120699999998</v>
      </c>
      <c r="Y37" s="558">
        <v>6.3555327100000003</v>
      </c>
      <c r="Z37" s="558">
        <v>6.5929127200000002</v>
      </c>
      <c r="AA37" s="558">
        <v>6.5250544599999998</v>
      </c>
      <c r="AB37" s="558">
        <v>6.1350486999999996</v>
      </c>
      <c r="AC37" s="558">
        <v>6.4061681899999998</v>
      </c>
      <c r="AD37" s="558">
        <v>6.5464095599999998</v>
      </c>
      <c r="AE37" s="558">
        <v>7.1888685099999998</v>
      </c>
      <c r="AF37" s="558">
        <v>7.7259703499999999</v>
      </c>
      <c r="AG37" s="558">
        <v>8.1179818600000004</v>
      </c>
      <c r="AH37" s="558">
        <v>7.8244768999999996</v>
      </c>
      <c r="AI37" s="558">
        <v>7.1899684300000004</v>
      </c>
      <c r="AJ37" s="558">
        <v>6.9640051200000004</v>
      </c>
      <c r="AK37" s="558">
        <v>6.5875830500000001</v>
      </c>
      <c r="AL37" s="558">
        <v>6.73591096</v>
      </c>
      <c r="AM37" s="558">
        <v>6.7948705199999999</v>
      </c>
      <c r="AN37" s="558">
        <v>6.2046888500000001</v>
      </c>
      <c r="AO37" s="558">
        <v>6.7166983499999997</v>
      </c>
      <c r="AP37" s="558">
        <v>6.8074226500000004</v>
      </c>
      <c r="AQ37" s="558">
        <v>7.1096994499999999</v>
      </c>
      <c r="AR37" s="558">
        <v>7.6265275700000004</v>
      </c>
      <c r="AS37" s="558">
        <v>8.3328773500000004</v>
      </c>
      <c r="AT37" s="558">
        <v>8.0222913899999995</v>
      </c>
      <c r="AU37" s="558">
        <v>7.4090740100000003</v>
      </c>
      <c r="AV37" s="558">
        <v>7.0804826099999998</v>
      </c>
      <c r="AW37" s="558">
        <v>6.7553498599999999</v>
      </c>
      <c r="AX37" s="558">
        <v>6.8931234100000003</v>
      </c>
      <c r="AY37" s="558">
        <v>6.84889964</v>
      </c>
      <c r="AZ37" s="558">
        <v>6.26064782</v>
      </c>
      <c r="BA37" s="558">
        <v>6.7368595400000002</v>
      </c>
      <c r="BB37" s="558">
        <v>6.8115521499999998</v>
      </c>
      <c r="BC37" s="558">
        <v>7.2403772499999999</v>
      </c>
      <c r="BD37" s="558">
        <v>7.4877212000000002</v>
      </c>
      <c r="BE37" s="558">
        <v>8.3388369099999995</v>
      </c>
      <c r="BF37" s="558">
        <v>8.1559586300000007</v>
      </c>
      <c r="BG37" s="558">
        <v>7.5246852513000002</v>
      </c>
      <c r="BH37" s="558">
        <v>7.2490941115999998</v>
      </c>
      <c r="BI37" s="559">
        <v>6.8904059999999996</v>
      </c>
      <c r="BJ37" s="559">
        <v>7.0164650000000002</v>
      </c>
      <c r="BK37" s="559">
        <v>6.9727129999999997</v>
      </c>
      <c r="BL37" s="559">
        <v>6.5696130000000004</v>
      </c>
      <c r="BM37" s="559">
        <v>6.827744</v>
      </c>
      <c r="BN37" s="559">
        <v>6.8966500000000002</v>
      </c>
      <c r="BO37" s="559">
        <v>7.3822559999999999</v>
      </c>
      <c r="BP37" s="559">
        <v>7.6295640000000002</v>
      </c>
      <c r="BQ37" s="559">
        <v>8.4461940000000002</v>
      </c>
      <c r="BR37" s="559">
        <v>8.2602849999999997</v>
      </c>
      <c r="BS37" s="559">
        <v>7.6599500000000003</v>
      </c>
      <c r="BT37" s="559">
        <v>7.3622139999999998</v>
      </c>
      <c r="BU37" s="559">
        <v>7.004975</v>
      </c>
      <c r="BV37" s="559">
        <v>7.1295539999999997</v>
      </c>
    </row>
    <row r="38" spans="1:74" ht="11.15" customHeight="1" x14ac:dyDescent="0.25">
      <c r="A38" s="86" t="s">
        <v>1084</v>
      </c>
      <c r="B38" s="159" t="s">
        <v>235</v>
      </c>
      <c r="C38" s="558">
        <v>7.0558996599999997</v>
      </c>
      <c r="D38" s="558">
        <v>6.4271844299999996</v>
      </c>
      <c r="E38" s="558">
        <v>6.72250426</v>
      </c>
      <c r="F38" s="558">
        <v>6.7449505099999998</v>
      </c>
      <c r="G38" s="558">
        <v>7.4701312599999996</v>
      </c>
      <c r="H38" s="558">
        <v>7.2566620100000003</v>
      </c>
      <c r="I38" s="558">
        <v>8.3672000499999992</v>
      </c>
      <c r="J38" s="558">
        <v>8.4862989599999992</v>
      </c>
      <c r="K38" s="558">
        <v>7.8111003700000001</v>
      </c>
      <c r="L38" s="558">
        <v>7.6558807800000004</v>
      </c>
      <c r="M38" s="558">
        <v>6.69411793</v>
      </c>
      <c r="N38" s="558">
        <v>6.9559598400000002</v>
      </c>
      <c r="O38" s="558">
        <v>6.8868368999999996</v>
      </c>
      <c r="P38" s="558">
        <v>6.7246503300000002</v>
      </c>
      <c r="Q38" s="558">
        <v>7.0398426900000004</v>
      </c>
      <c r="R38" s="558">
        <v>6.60723255</v>
      </c>
      <c r="S38" s="558">
        <v>6.96658533</v>
      </c>
      <c r="T38" s="558">
        <v>7.4894082600000003</v>
      </c>
      <c r="U38" s="558">
        <v>8.0740087700000007</v>
      </c>
      <c r="V38" s="558">
        <v>8.0905505400000006</v>
      </c>
      <c r="W38" s="558">
        <v>7.4554254599999998</v>
      </c>
      <c r="X38" s="558">
        <v>7.3241482299999996</v>
      </c>
      <c r="Y38" s="558">
        <v>6.4882197899999996</v>
      </c>
      <c r="Z38" s="558">
        <v>6.5429412100000004</v>
      </c>
      <c r="AA38" s="558">
        <v>6.3248984100000003</v>
      </c>
      <c r="AB38" s="558">
        <v>6.0213185300000003</v>
      </c>
      <c r="AC38" s="558">
        <v>6.7559679900000003</v>
      </c>
      <c r="AD38" s="558">
        <v>6.5095526000000001</v>
      </c>
      <c r="AE38" s="558">
        <v>7.3388188699999999</v>
      </c>
      <c r="AF38" s="558">
        <v>8.0871193800000007</v>
      </c>
      <c r="AG38" s="558">
        <v>8.1205345199999996</v>
      </c>
      <c r="AH38" s="558">
        <v>8.2519475399999997</v>
      </c>
      <c r="AI38" s="558">
        <v>7.76240402</v>
      </c>
      <c r="AJ38" s="558">
        <v>7.4158506199999996</v>
      </c>
      <c r="AK38" s="558">
        <v>7.0207656500000004</v>
      </c>
      <c r="AL38" s="558">
        <v>6.7291388899999998</v>
      </c>
      <c r="AM38" s="558">
        <v>6.57787465</v>
      </c>
      <c r="AN38" s="558">
        <v>6.2984333599999998</v>
      </c>
      <c r="AO38" s="558">
        <v>7.2083346099999996</v>
      </c>
      <c r="AP38" s="558">
        <v>7.0095546899999999</v>
      </c>
      <c r="AQ38" s="558">
        <v>7.2136282500000002</v>
      </c>
      <c r="AR38" s="558">
        <v>7.86866997</v>
      </c>
      <c r="AS38" s="558">
        <v>8.0059249799999996</v>
      </c>
      <c r="AT38" s="558">
        <v>8.6906935900000004</v>
      </c>
      <c r="AU38" s="558">
        <v>7.8439962699999999</v>
      </c>
      <c r="AV38" s="558">
        <v>7.5041975699999997</v>
      </c>
      <c r="AW38" s="558">
        <v>6.76173555</v>
      </c>
      <c r="AX38" s="558">
        <v>6.6681915299999996</v>
      </c>
      <c r="AY38" s="558">
        <v>6.1695247200000001</v>
      </c>
      <c r="AZ38" s="558">
        <v>5.7914299600000003</v>
      </c>
      <c r="BA38" s="558">
        <v>6.3484346299999999</v>
      </c>
      <c r="BB38" s="558">
        <v>5.8841548000000001</v>
      </c>
      <c r="BC38" s="558">
        <v>6.4594763799999999</v>
      </c>
      <c r="BD38" s="558">
        <v>6.8442604899999999</v>
      </c>
      <c r="BE38" s="558">
        <v>7.1493883199999999</v>
      </c>
      <c r="BF38" s="558">
        <v>7.5378179000000003</v>
      </c>
      <c r="BG38" s="558">
        <v>7.5142641337000002</v>
      </c>
      <c r="BH38" s="558">
        <v>7.6338464456999997</v>
      </c>
      <c r="BI38" s="559">
        <v>6.7535400000000001</v>
      </c>
      <c r="BJ38" s="559">
        <v>6.6690509999999996</v>
      </c>
      <c r="BK38" s="559">
        <v>6.0937349999999997</v>
      </c>
      <c r="BL38" s="559">
        <v>5.8926489999999996</v>
      </c>
      <c r="BM38" s="559">
        <v>6.2793080000000003</v>
      </c>
      <c r="BN38" s="559">
        <v>5.8167340000000003</v>
      </c>
      <c r="BO38" s="559">
        <v>6.4079829999999998</v>
      </c>
      <c r="BP38" s="559">
        <v>6.814298</v>
      </c>
      <c r="BQ38" s="559">
        <v>7.1079850000000002</v>
      </c>
      <c r="BR38" s="559">
        <v>7.487304</v>
      </c>
      <c r="BS38" s="559">
        <v>7.4720269999999998</v>
      </c>
      <c r="BT38" s="559">
        <v>7.6046189999999996</v>
      </c>
      <c r="BU38" s="559">
        <v>6.7391750000000004</v>
      </c>
      <c r="BV38" s="559">
        <v>6.6636410000000001</v>
      </c>
    </row>
    <row r="39" spans="1:74" ht="11.15" customHeight="1" x14ac:dyDescent="0.25">
      <c r="A39" s="86" t="s">
        <v>1085</v>
      </c>
      <c r="B39" s="159" t="s">
        <v>236</v>
      </c>
      <c r="C39" s="558">
        <v>0.38608576</v>
      </c>
      <c r="D39" s="558">
        <v>0.34105380000000002</v>
      </c>
      <c r="E39" s="558">
        <v>0.37730140000000001</v>
      </c>
      <c r="F39" s="558">
        <v>0.37708291999999999</v>
      </c>
      <c r="G39" s="558">
        <v>0.40728463999999998</v>
      </c>
      <c r="H39" s="558">
        <v>0.41084051999999999</v>
      </c>
      <c r="I39" s="558">
        <v>0.43260085999999998</v>
      </c>
      <c r="J39" s="558">
        <v>0.45843008000000002</v>
      </c>
      <c r="K39" s="558">
        <v>0.43308492999999998</v>
      </c>
      <c r="L39" s="558">
        <v>0.43646602000000001</v>
      </c>
      <c r="M39" s="558">
        <v>0.41606380999999998</v>
      </c>
      <c r="N39" s="558">
        <v>0.41070327000000001</v>
      </c>
      <c r="O39" s="558">
        <v>0.41011465000000003</v>
      </c>
      <c r="P39" s="558">
        <v>0.36954056000000002</v>
      </c>
      <c r="Q39" s="558">
        <v>0.39943714000000002</v>
      </c>
      <c r="R39" s="558">
        <v>0.33745231999999997</v>
      </c>
      <c r="S39" s="558">
        <v>0.35279641</v>
      </c>
      <c r="T39" s="558">
        <v>0.36715771000000003</v>
      </c>
      <c r="U39" s="558">
        <v>0.38743130999999997</v>
      </c>
      <c r="V39" s="558">
        <v>0.39933919000000001</v>
      </c>
      <c r="W39" s="558">
        <v>0.37524665000000001</v>
      </c>
      <c r="X39" s="558">
        <v>0.39944321999999999</v>
      </c>
      <c r="Y39" s="558">
        <v>0.38275209999999998</v>
      </c>
      <c r="Z39" s="558">
        <v>0.38704977000000002</v>
      </c>
      <c r="AA39" s="558">
        <v>0.37275365999999999</v>
      </c>
      <c r="AB39" s="558">
        <v>0.33338582</v>
      </c>
      <c r="AC39" s="558">
        <v>0.37814990999999998</v>
      </c>
      <c r="AD39" s="558">
        <v>0.37920169999999997</v>
      </c>
      <c r="AE39" s="558">
        <v>0.39638340999999999</v>
      </c>
      <c r="AF39" s="558">
        <v>0.37884097</v>
      </c>
      <c r="AG39" s="558">
        <v>0.40772072999999998</v>
      </c>
      <c r="AH39" s="558">
        <v>0.41555607999999999</v>
      </c>
      <c r="AI39" s="558">
        <v>0.38741548999999997</v>
      </c>
      <c r="AJ39" s="558">
        <v>0.40950230999999998</v>
      </c>
      <c r="AK39" s="558">
        <v>0.39884874999999997</v>
      </c>
      <c r="AL39" s="558">
        <v>0.39588220000000002</v>
      </c>
      <c r="AM39" s="558">
        <v>0.38145171999999999</v>
      </c>
      <c r="AN39" s="558">
        <v>0.35733949999999998</v>
      </c>
      <c r="AO39" s="558">
        <v>0.40702617000000002</v>
      </c>
      <c r="AP39" s="558">
        <v>0.39020157</v>
      </c>
      <c r="AQ39" s="558">
        <v>0.40297170999999998</v>
      </c>
      <c r="AR39" s="558">
        <v>0.39183106000000001</v>
      </c>
      <c r="AS39" s="558">
        <v>0.41726468</v>
      </c>
      <c r="AT39" s="558">
        <v>0.42509607999999999</v>
      </c>
      <c r="AU39" s="558">
        <v>0.42168802999999999</v>
      </c>
      <c r="AV39" s="558">
        <v>0.42566608</v>
      </c>
      <c r="AW39" s="558">
        <v>0.40561797999999999</v>
      </c>
      <c r="AX39" s="558">
        <v>0.40232143999999997</v>
      </c>
      <c r="AY39" s="558">
        <v>0.39561859999999999</v>
      </c>
      <c r="AZ39" s="558">
        <v>0.35386833000000001</v>
      </c>
      <c r="BA39" s="558">
        <v>0.39422133999999998</v>
      </c>
      <c r="BB39" s="558">
        <v>0.39159135</v>
      </c>
      <c r="BC39" s="558">
        <v>0.39512315999999997</v>
      </c>
      <c r="BD39" s="558">
        <v>0.39238978000000002</v>
      </c>
      <c r="BE39" s="558">
        <v>0.42550886999999998</v>
      </c>
      <c r="BF39" s="558">
        <v>0.41744474999999998</v>
      </c>
      <c r="BG39" s="558">
        <v>0.41716110000000001</v>
      </c>
      <c r="BH39" s="558">
        <v>0.42232013000000002</v>
      </c>
      <c r="BI39" s="559">
        <v>0.40553689999999998</v>
      </c>
      <c r="BJ39" s="559">
        <v>0.40766829999999998</v>
      </c>
      <c r="BK39" s="559">
        <v>0.39646179999999998</v>
      </c>
      <c r="BL39" s="559">
        <v>0.3654946</v>
      </c>
      <c r="BM39" s="559">
        <v>0.39450590000000002</v>
      </c>
      <c r="BN39" s="559">
        <v>0.39069920000000002</v>
      </c>
      <c r="BO39" s="559">
        <v>0.39490890000000001</v>
      </c>
      <c r="BP39" s="559">
        <v>0.39314369999999998</v>
      </c>
      <c r="BQ39" s="559">
        <v>0.42613069999999997</v>
      </c>
      <c r="BR39" s="559">
        <v>0.418651</v>
      </c>
      <c r="BS39" s="559">
        <v>0.4175777</v>
      </c>
      <c r="BT39" s="559">
        <v>0.42376809999999998</v>
      </c>
      <c r="BU39" s="559">
        <v>0.40726440000000003</v>
      </c>
      <c r="BV39" s="559">
        <v>0.4098117</v>
      </c>
    </row>
    <row r="40" spans="1:74" ht="11.15" customHeight="1" x14ac:dyDescent="0.25">
      <c r="A40" s="86" t="s">
        <v>1086</v>
      </c>
      <c r="B40" s="159" t="s">
        <v>424</v>
      </c>
      <c r="C40" s="558">
        <v>82.609756970000007</v>
      </c>
      <c r="D40" s="558">
        <v>76.447262789999996</v>
      </c>
      <c r="E40" s="558">
        <v>81.092831009999998</v>
      </c>
      <c r="F40" s="558">
        <v>80.459758440000002</v>
      </c>
      <c r="G40" s="558">
        <v>84.661293049999998</v>
      </c>
      <c r="H40" s="558">
        <v>84.991994640000001</v>
      </c>
      <c r="I40" s="558">
        <v>90.752186690000002</v>
      </c>
      <c r="J40" s="558">
        <v>91.061842179999999</v>
      </c>
      <c r="K40" s="558">
        <v>86.160376979999995</v>
      </c>
      <c r="L40" s="558">
        <v>84.396137409999994</v>
      </c>
      <c r="M40" s="558">
        <v>79.624664109999998</v>
      </c>
      <c r="N40" s="558">
        <v>80.094745140000001</v>
      </c>
      <c r="O40" s="558">
        <v>80.608512529999999</v>
      </c>
      <c r="P40" s="558">
        <v>78.902731709999998</v>
      </c>
      <c r="Q40" s="558">
        <v>80.930615950000004</v>
      </c>
      <c r="R40" s="558">
        <v>72.791102109999997</v>
      </c>
      <c r="S40" s="558">
        <v>74.273010369999994</v>
      </c>
      <c r="T40" s="558">
        <v>78.444678800000005</v>
      </c>
      <c r="U40" s="558">
        <v>84.758379599999998</v>
      </c>
      <c r="V40" s="558">
        <v>86.366130150000004</v>
      </c>
      <c r="W40" s="558">
        <v>80.976889589999999</v>
      </c>
      <c r="X40" s="558">
        <v>82.371380549999998</v>
      </c>
      <c r="Y40" s="558">
        <v>79.166796180000006</v>
      </c>
      <c r="Z40" s="558">
        <v>79.49180088</v>
      </c>
      <c r="AA40" s="558">
        <v>79.749530280000002</v>
      </c>
      <c r="AB40" s="558">
        <v>74.245261900000003</v>
      </c>
      <c r="AC40" s="558">
        <v>77.551521989999998</v>
      </c>
      <c r="AD40" s="558">
        <v>79.660859070000001</v>
      </c>
      <c r="AE40" s="558">
        <v>83.70251055</v>
      </c>
      <c r="AF40" s="558">
        <v>86.70160946</v>
      </c>
      <c r="AG40" s="558">
        <v>91.052252139999993</v>
      </c>
      <c r="AH40" s="558">
        <v>91.576366730000004</v>
      </c>
      <c r="AI40" s="558">
        <v>85.817139620000006</v>
      </c>
      <c r="AJ40" s="558">
        <v>85.355969090000002</v>
      </c>
      <c r="AK40" s="558">
        <v>82.545235070000004</v>
      </c>
      <c r="AL40" s="558">
        <v>82.6552346</v>
      </c>
      <c r="AM40" s="558">
        <v>83.982005909999998</v>
      </c>
      <c r="AN40" s="558">
        <v>76.892528729999995</v>
      </c>
      <c r="AO40" s="558">
        <v>83.679089779999998</v>
      </c>
      <c r="AP40" s="558">
        <v>82.422106639999996</v>
      </c>
      <c r="AQ40" s="558">
        <v>86.089694050000006</v>
      </c>
      <c r="AR40" s="558">
        <v>88.715713210000004</v>
      </c>
      <c r="AS40" s="558">
        <v>90.419842889999998</v>
      </c>
      <c r="AT40" s="558">
        <v>93.143141170000007</v>
      </c>
      <c r="AU40" s="558">
        <v>86.549522679999995</v>
      </c>
      <c r="AV40" s="558">
        <v>85.017015000000001</v>
      </c>
      <c r="AW40" s="558">
        <v>81.701399390000006</v>
      </c>
      <c r="AX40" s="558">
        <v>81.851926660000004</v>
      </c>
      <c r="AY40" s="558">
        <v>78.96931309</v>
      </c>
      <c r="AZ40" s="558">
        <v>76.058252010000004</v>
      </c>
      <c r="BA40" s="558">
        <v>84.429974139999999</v>
      </c>
      <c r="BB40" s="558">
        <v>81.76897554</v>
      </c>
      <c r="BC40" s="558">
        <v>86.398547829999998</v>
      </c>
      <c r="BD40" s="558">
        <v>88.051089540000007</v>
      </c>
      <c r="BE40" s="558">
        <v>91.482000630000002</v>
      </c>
      <c r="BF40" s="558">
        <v>92.988802280000002</v>
      </c>
      <c r="BG40" s="558">
        <v>87.325346910999997</v>
      </c>
      <c r="BH40" s="558">
        <v>86.588828501999998</v>
      </c>
      <c r="BI40" s="559">
        <v>82.786299999999997</v>
      </c>
      <c r="BJ40" s="559">
        <v>83.665229999999994</v>
      </c>
      <c r="BK40" s="559">
        <v>79.572900000000004</v>
      </c>
      <c r="BL40" s="559">
        <v>79.275649999999999</v>
      </c>
      <c r="BM40" s="559">
        <v>85.546530000000004</v>
      </c>
      <c r="BN40" s="559">
        <v>82.703980000000001</v>
      </c>
      <c r="BO40" s="559">
        <v>87.689760000000007</v>
      </c>
      <c r="BP40" s="559">
        <v>89.89085</v>
      </c>
      <c r="BQ40" s="559">
        <v>92.927049999999994</v>
      </c>
      <c r="BR40" s="559">
        <v>95.003950000000003</v>
      </c>
      <c r="BS40" s="559">
        <v>88.806749999999994</v>
      </c>
      <c r="BT40" s="559">
        <v>88.016210000000001</v>
      </c>
      <c r="BU40" s="559">
        <v>84.187849999999997</v>
      </c>
      <c r="BV40" s="559">
        <v>85.102649999999997</v>
      </c>
    </row>
    <row r="41" spans="1:74" ht="11.15" customHeight="1" x14ac:dyDescent="0.25">
      <c r="A41" s="86"/>
      <c r="B41" s="89" t="s">
        <v>234</v>
      </c>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2"/>
      <c r="AW41" s="562"/>
      <c r="AX41" s="562"/>
      <c r="AY41" s="562"/>
      <c r="AZ41" s="562"/>
      <c r="BA41" s="562"/>
      <c r="BB41" s="562"/>
      <c r="BC41" s="562"/>
      <c r="BD41" s="562"/>
      <c r="BE41" s="562"/>
      <c r="BF41" s="562"/>
      <c r="BG41" s="562"/>
      <c r="BH41" s="562"/>
      <c r="BI41" s="563"/>
      <c r="BJ41" s="563"/>
      <c r="BK41" s="563"/>
      <c r="BL41" s="563"/>
      <c r="BM41" s="563"/>
      <c r="BN41" s="563"/>
      <c r="BO41" s="563"/>
      <c r="BP41" s="563"/>
      <c r="BQ41" s="563"/>
      <c r="BR41" s="563"/>
      <c r="BS41" s="563"/>
      <c r="BT41" s="563"/>
      <c r="BU41" s="563"/>
      <c r="BV41" s="563"/>
    </row>
    <row r="42" spans="1:74" ht="11.15" customHeight="1" x14ac:dyDescent="0.25">
      <c r="A42" s="86" t="s">
        <v>1087</v>
      </c>
      <c r="B42" s="159" t="s">
        <v>416</v>
      </c>
      <c r="C42" s="558">
        <v>10.640056019999999</v>
      </c>
      <c r="D42" s="558">
        <v>9.3062390599999993</v>
      </c>
      <c r="E42" s="558">
        <v>9.5146696199999994</v>
      </c>
      <c r="F42" s="558">
        <v>8.4934482899999999</v>
      </c>
      <c r="G42" s="558">
        <v>8.5360293899999995</v>
      </c>
      <c r="H42" s="558">
        <v>8.9270514199999997</v>
      </c>
      <c r="I42" s="558">
        <v>11.56387786</v>
      </c>
      <c r="J42" s="558">
        <v>10.94150288</v>
      </c>
      <c r="K42" s="558">
        <v>9.0049322000000007</v>
      </c>
      <c r="L42" s="558">
        <v>8.7294722100000008</v>
      </c>
      <c r="M42" s="558">
        <v>8.8401210300000006</v>
      </c>
      <c r="N42" s="558">
        <v>9.9604701999999996</v>
      </c>
      <c r="O42" s="558">
        <v>9.9676302400000001</v>
      </c>
      <c r="P42" s="558">
        <v>9.1449170899999999</v>
      </c>
      <c r="Q42" s="558">
        <v>8.8867030800000002</v>
      </c>
      <c r="R42" s="558">
        <v>8.0245190100000006</v>
      </c>
      <c r="S42" s="558">
        <v>8.0555897499999993</v>
      </c>
      <c r="T42" s="558">
        <v>9.2186609399999995</v>
      </c>
      <c r="U42" s="558">
        <v>11.48016185</v>
      </c>
      <c r="V42" s="558">
        <v>11.204883519999999</v>
      </c>
      <c r="W42" s="558">
        <v>9.3774978299999994</v>
      </c>
      <c r="X42" s="558">
        <v>8.4761773500000004</v>
      </c>
      <c r="Y42" s="558">
        <v>8.3417023700000001</v>
      </c>
      <c r="Z42" s="558">
        <v>9.6678381699999996</v>
      </c>
      <c r="AA42" s="558">
        <v>10.07082366</v>
      </c>
      <c r="AB42" s="558">
        <v>9.4179753000000002</v>
      </c>
      <c r="AC42" s="558">
        <v>9.1195763799999998</v>
      </c>
      <c r="AD42" s="558">
        <v>8.32449978</v>
      </c>
      <c r="AE42" s="558">
        <v>8.2873172799999999</v>
      </c>
      <c r="AF42" s="558">
        <v>10.123395049999999</v>
      </c>
      <c r="AG42" s="558">
        <v>10.480734829999999</v>
      </c>
      <c r="AH42" s="558">
        <v>11.38460555</v>
      </c>
      <c r="AI42" s="558">
        <v>9.9672660299999993</v>
      </c>
      <c r="AJ42" s="558">
        <v>8.5879007999999999</v>
      </c>
      <c r="AK42" s="558">
        <v>8.6506506699999992</v>
      </c>
      <c r="AL42" s="558">
        <v>9.3838887999999994</v>
      </c>
      <c r="AM42" s="558">
        <v>10.41702781</v>
      </c>
      <c r="AN42" s="558">
        <v>9.5267434200000007</v>
      </c>
      <c r="AO42" s="558">
        <v>9.3516092299999993</v>
      </c>
      <c r="AP42" s="558">
        <v>8.6710063399999999</v>
      </c>
      <c r="AQ42" s="558">
        <v>8.7275764799999997</v>
      </c>
      <c r="AR42" s="558">
        <v>9.0606484399999996</v>
      </c>
      <c r="AS42" s="558">
        <v>11.13103843</v>
      </c>
      <c r="AT42" s="558">
        <v>11.481672359999999</v>
      </c>
      <c r="AU42" s="558">
        <v>9.5333640299999995</v>
      </c>
      <c r="AV42" s="558">
        <v>8.4980086799999999</v>
      </c>
      <c r="AW42" s="558">
        <v>8.5209244399999999</v>
      </c>
      <c r="AX42" s="558">
        <v>9.5715593699999992</v>
      </c>
      <c r="AY42" s="558">
        <v>9.7098007299999995</v>
      </c>
      <c r="AZ42" s="558">
        <v>9.0915526500000006</v>
      </c>
      <c r="BA42" s="558">
        <v>9.1023848300000001</v>
      </c>
      <c r="BB42" s="558">
        <v>8.0826956400000007</v>
      </c>
      <c r="BC42" s="558">
        <v>8.20001012</v>
      </c>
      <c r="BD42" s="558">
        <v>8.7791149799999992</v>
      </c>
      <c r="BE42" s="558">
        <v>11.1931996</v>
      </c>
      <c r="BF42" s="558">
        <v>10.49439158</v>
      </c>
      <c r="BG42" s="558">
        <v>9.5342400308999995</v>
      </c>
      <c r="BH42" s="558">
        <v>8.6301785660999997</v>
      </c>
      <c r="BI42" s="559">
        <v>8.533493</v>
      </c>
      <c r="BJ42" s="559">
        <v>9.6050679999999993</v>
      </c>
      <c r="BK42" s="559">
        <v>10.103579999999999</v>
      </c>
      <c r="BL42" s="559">
        <v>9.6877779999999998</v>
      </c>
      <c r="BM42" s="559">
        <v>9.1873710000000006</v>
      </c>
      <c r="BN42" s="559">
        <v>8.2026059999999994</v>
      </c>
      <c r="BO42" s="559">
        <v>8.2710849999999994</v>
      </c>
      <c r="BP42" s="559">
        <v>9.0665119999999995</v>
      </c>
      <c r="BQ42" s="559">
        <v>11.190619999999999</v>
      </c>
      <c r="BR42" s="559">
        <v>11.131769999999999</v>
      </c>
      <c r="BS42" s="559">
        <v>9.7126070000000002</v>
      </c>
      <c r="BT42" s="559">
        <v>8.7403980000000008</v>
      </c>
      <c r="BU42" s="559">
        <v>8.6046969999999998</v>
      </c>
      <c r="BV42" s="559">
        <v>9.6024740000000008</v>
      </c>
    </row>
    <row r="43" spans="1:74" ht="11.15" customHeight="1" x14ac:dyDescent="0.25">
      <c r="A43" s="86" t="s">
        <v>1088</v>
      </c>
      <c r="B43" s="148" t="s">
        <v>446</v>
      </c>
      <c r="C43" s="558">
        <v>32.566280810000002</v>
      </c>
      <c r="D43" s="558">
        <v>30.459829509999999</v>
      </c>
      <c r="E43" s="558">
        <v>30.083404730000002</v>
      </c>
      <c r="F43" s="558">
        <v>26.388322330000001</v>
      </c>
      <c r="G43" s="558">
        <v>27.022572719999999</v>
      </c>
      <c r="H43" s="558">
        <v>29.59359332</v>
      </c>
      <c r="I43" s="558">
        <v>36.522032320000001</v>
      </c>
      <c r="J43" s="558">
        <v>35.84547311</v>
      </c>
      <c r="K43" s="558">
        <v>31.251205389999999</v>
      </c>
      <c r="L43" s="558">
        <v>27.709591150000001</v>
      </c>
      <c r="M43" s="558">
        <v>27.31662553</v>
      </c>
      <c r="N43" s="558">
        <v>30.33850108</v>
      </c>
      <c r="O43" s="558">
        <v>31.048619349999999</v>
      </c>
      <c r="P43" s="558">
        <v>28.977785669999999</v>
      </c>
      <c r="Q43" s="558">
        <v>27.433195900000001</v>
      </c>
      <c r="R43" s="558">
        <v>25.233955340000001</v>
      </c>
      <c r="S43" s="558">
        <v>24.60146911</v>
      </c>
      <c r="T43" s="558">
        <v>29.221672730000002</v>
      </c>
      <c r="U43" s="558">
        <v>36.931314399999998</v>
      </c>
      <c r="V43" s="558">
        <v>35.48335556</v>
      </c>
      <c r="W43" s="558">
        <v>30.068736659999999</v>
      </c>
      <c r="X43" s="558">
        <v>26.49658234</v>
      </c>
      <c r="Y43" s="558">
        <v>26.190239290000001</v>
      </c>
      <c r="Z43" s="558">
        <v>30.438764689999999</v>
      </c>
      <c r="AA43" s="558">
        <v>30.936513430000002</v>
      </c>
      <c r="AB43" s="558">
        <v>29.877462940000001</v>
      </c>
      <c r="AC43" s="558">
        <v>28.510473040000001</v>
      </c>
      <c r="AD43" s="558">
        <v>25.54396105</v>
      </c>
      <c r="AE43" s="558">
        <v>26.07610348</v>
      </c>
      <c r="AF43" s="558">
        <v>30.88832326</v>
      </c>
      <c r="AG43" s="558">
        <v>35.224455890000002</v>
      </c>
      <c r="AH43" s="558">
        <v>35.768170339999998</v>
      </c>
      <c r="AI43" s="558">
        <v>31.071005339999999</v>
      </c>
      <c r="AJ43" s="558">
        <v>27.3499278</v>
      </c>
      <c r="AK43" s="558">
        <v>27.027322170000001</v>
      </c>
      <c r="AL43" s="558">
        <v>29.56067951</v>
      </c>
      <c r="AM43" s="558">
        <v>32.889608099999997</v>
      </c>
      <c r="AN43" s="558">
        <v>29.473402750000002</v>
      </c>
      <c r="AO43" s="558">
        <v>28.52839942</v>
      </c>
      <c r="AP43" s="558">
        <v>26.50325591</v>
      </c>
      <c r="AQ43" s="558">
        <v>26.812189579999998</v>
      </c>
      <c r="AR43" s="558">
        <v>30.389782610000001</v>
      </c>
      <c r="AS43" s="558">
        <v>35.811474330000003</v>
      </c>
      <c r="AT43" s="558">
        <v>36.981241949999998</v>
      </c>
      <c r="AU43" s="558">
        <v>30.981694319999999</v>
      </c>
      <c r="AV43" s="558">
        <v>26.75653818</v>
      </c>
      <c r="AW43" s="558">
        <v>26.48921026</v>
      </c>
      <c r="AX43" s="558">
        <v>31.081046730000001</v>
      </c>
      <c r="AY43" s="558">
        <v>30.385609049999999</v>
      </c>
      <c r="AZ43" s="558">
        <v>27.608367189999999</v>
      </c>
      <c r="BA43" s="558">
        <v>28.421361350000002</v>
      </c>
      <c r="BB43" s="558">
        <v>25.601351950000002</v>
      </c>
      <c r="BC43" s="558">
        <v>25.676611279999999</v>
      </c>
      <c r="BD43" s="558">
        <v>27.944861769999999</v>
      </c>
      <c r="BE43" s="558">
        <v>35.23985957</v>
      </c>
      <c r="BF43" s="558">
        <v>33.894400959999999</v>
      </c>
      <c r="BG43" s="558">
        <v>30.873118191</v>
      </c>
      <c r="BH43" s="558">
        <v>27.429891920999999</v>
      </c>
      <c r="BI43" s="559">
        <v>26.31983</v>
      </c>
      <c r="BJ43" s="559">
        <v>30.663930000000001</v>
      </c>
      <c r="BK43" s="559">
        <v>31.19106</v>
      </c>
      <c r="BL43" s="559">
        <v>29.435169999999999</v>
      </c>
      <c r="BM43" s="559">
        <v>28.664650000000002</v>
      </c>
      <c r="BN43" s="559">
        <v>25.777370000000001</v>
      </c>
      <c r="BO43" s="559">
        <v>25.946490000000001</v>
      </c>
      <c r="BP43" s="559">
        <v>29.214510000000001</v>
      </c>
      <c r="BQ43" s="559">
        <v>36.494410000000002</v>
      </c>
      <c r="BR43" s="559">
        <v>35.662230000000001</v>
      </c>
      <c r="BS43" s="559">
        <v>31.786960000000001</v>
      </c>
      <c r="BT43" s="559">
        <v>27.643350000000002</v>
      </c>
      <c r="BU43" s="559">
        <v>26.50564</v>
      </c>
      <c r="BV43" s="559">
        <v>30.763069999999999</v>
      </c>
    </row>
    <row r="44" spans="1:74" ht="11.15" customHeight="1" x14ac:dyDescent="0.25">
      <c r="A44" s="86" t="s">
        <v>1089</v>
      </c>
      <c r="B44" s="159" t="s">
        <v>417</v>
      </c>
      <c r="C44" s="558">
        <v>50.062837620000003</v>
      </c>
      <c r="D44" s="558">
        <v>44.947300740000003</v>
      </c>
      <c r="E44" s="558">
        <v>46.926015030000002</v>
      </c>
      <c r="F44" s="558">
        <v>40.978268999999997</v>
      </c>
      <c r="G44" s="558">
        <v>42.741655739999999</v>
      </c>
      <c r="H44" s="558">
        <v>45.423262569999999</v>
      </c>
      <c r="I44" s="558">
        <v>56.086040029999999</v>
      </c>
      <c r="J44" s="558">
        <v>52.121754510000002</v>
      </c>
      <c r="K44" s="558">
        <v>47.040418789999997</v>
      </c>
      <c r="L44" s="558">
        <v>43.154396259999999</v>
      </c>
      <c r="M44" s="558">
        <v>43.716101879999997</v>
      </c>
      <c r="N44" s="558">
        <v>46.154387939999999</v>
      </c>
      <c r="O44" s="558">
        <v>47.133736519999999</v>
      </c>
      <c r="P44" s="558">
        <v>45.284126389999997</v>
      </c>
      <c r="Q44" s="558">
        <v>43.133284279999998</v>
      </c>
      <c r="R44" s="558">
        <v>36.877935809999997</v>
      </c>
      <c r="S44" s="558">
        <v>38.675397410000002</v>
      </c>
      <c r="T44" s="558">
        <v>46.175775049999999</v>
      </c>
      <c r="U44" s="558">
        <v>55.433624510000001</v>
      </c>
      <c r="V44" s="558">
        <v>51.826832099999997</v>
      </c>
      <c r="W44" s="558">
        <v>43.19111539</v>
      </c>
      <c r="X44" s="558">
        <v>41.971749539999998</v>
      </c>
      <c r="Y44" s="558">
        <v>40.783237839999998</v>
      </c>
      <c r="Z44" s="558">
        <v>46.213671159999997</v>
      </c>
      <c r="AA44" s="558">
        <v>47.15432405</v>
      </c>
      <c r="AB44" s="558">
        <v>45.67794044</v>
      </c>
      <c r="AC44" s="558">
        <v>43.387342959999998</v>
      </c>
      <c r="AD44" s="558">
        <v>39.832566360000001</v>
      </c>
      <c r="AE44" s="558">
        <v>42.390371450000004</v>
      </c>
      <c r="AF44" s="558">
        <v>49.209132930000003</v>
      </c>
      <c r="AG44" s="558">
        <v>52.581252050000003</v>
      </c>
      <c r="AH44" s="558">
        <v>55.19925224</v>
      </c>
      <c r="AI44" s="558">
        <v>45.874984449999999</v>
      </c>
      <c r="AJ44" s="558">
        <v>43.164289770000003</v>
      </c>
      <c r="AK44" s="558">
        <v>42.665297340000002</v>
      </c>
      <c r="AL44" s="558">
        <v>45.249886959999998</v>
      </c>
      <c r="AM44" s="558">
        <v>49.957605540000003</v>
      </c>
      <c r="AN44" s="558">
        <v>44.804514169999997</v>
      </c>
      <c r="AO44" s="558">
        <v>45.122487659999997</v>
      </c>
      <c r="AP44" s="558">
        <v>40.76128465</v>
      </c>
      <c r="AQ44" s="558">
        <v>43.677434259999998</v>
      </c>
      <c r="AR44" s="558">
        <v>49.015164769999998</v>
      </c>
      <c r="AS44" s="558">
        <v>53.455369849999997</v>
      </c>
      <c r="AT44" s="558">
        <v>53.22897004</v>
      </c>
      <c r="AU44" s="558">
        <v>45.474497530000001</v>
      </c>
      <c r="AV44" s="558">
        <v>40.967489100000002</v>
      </c>
      <c r="AW44" s="558">
        <v>41.906778449999997</v>
      </c>
      <c r="AX44" s="558">
        <v>47.559264980000002</v>
      </c>
      <c r="AY44" s="558">
        <v>46.819663980000001</v>
      </c>
      <c r="AZ44" s="558">
        <v>42.078712770000003</v>
      </c>
      <c r="BA44" s="558">
        <v>44.93894349</v>
      </c>
      <c r="BB44" s="558">
        <v>39.906511559999998</v>
      </c>
      <c r="BC44" s="558">
        <v>41.902480650000001</v>
      </c>
      <c r="BD44" s="558">
        <v>45.813264770000004</v>
      </c>
      <c r="BE44" s="558">
        <v>52.581509670000003</v>
      </c>
      <c r="BF44" s="558">
        <v>51.390567330000003</v>
      </c>
      <c r="BG44" s="558">
        <v>45.479930068999998</v>
      </c>
      <c r="BH44" s="558">
        <v>42.151408781999997</v>
      </c>
      <c r="BI44" s="559">
        <v>42.313690000000001</v>
      </c>
      <c r="BJ44" s="559">
        <v>47.961689999999997</v>
      </c>
      <c r="BK44" s="559">
        <v>48.899920000000002</v>
      </c>
      <c r="BL44" s="559">
        <v>45.135350000000003</v>
      </c>
      <c r="BM44" s="559">
        <v>45.39996</v>
      </c>
      <c r="BN44" s="559">
        <v>40.300930000000001</v>
      </c>
      <c r="BO44" s="559">
        <v>42.629959999999997</v>
      </c>
      <c r="BP44" s="559">
        <v>47.91404</v>
      </c>
      <c r="BQ44" s="559">
        <v>54.992089999999997</v>
      </c>
      <c r="BR44" s="559">
        <v>54.0259</v>
      </c>
      <c r="BS44" s="559">
        <v>45.897370000000002</v>
      </c>
      <c r="BT44" s="559">
        <v>42.094320000000003</v>
      </c>
      <c r="BU44" s="559">
        <v>42.463099999999997</v>
      </c>
      <c r="BV44" s="559">
        <v>48.142249999999997</v>
      </c>
    </row>
    <row r="45" spans="1:74" ht="11.15" customHeight="1" x14ac:dyDescent="0.25">
      <c r="A45" s="86" t="s">
        <v>1090</v>
      </c>
      <c r="B45" s="159" t="s">
        <v>418</v>
      </c>
      <c r="C45" s="558">
        <v>27.452277550000002</v>
      </c>
      <c r="D45" s="558">
        <v>25.438275019999999</v>
      </c>
      <c r="E45" s="558">
        <v>25.434328919999999</v>
      </c>
      <c r="F45" s="558">
        <v>22.0009522</v>
      </c>
      <c r="G45" s="558">
        <v>22.80387026</v>
      </c>
      <c r="H45" s="558">
        <v>24.585638020000001</v>
      </c>
      <c r="I45" s="558">
        <v>28.680884469999999</v>
      </c>
      <c r="J45" s="558">
        <v>27.79390261</v>
      </c>
      <c r="K45" s="558">
        <v>25.626740810000001</v>
      </c>
      <c r="L45" s="558">
        <v>23.45300421</v>
      </c>
      <c r="M45" s="558">
        <v>23.72629285</v>
      </c>
      <c r="N45" s="558">
        <v>25.841356210000001</v>
      </c>
      <c r="O45" s="558">
        <v>26.80966738</v>
      </c>
      <c r="P45" s="558">
        <v>24.982626190000001</v>
      </c>
      <c r="Q45" s="558">
        <v>23.86947138</v>
      </c>
      <c r="R45" s="558">
        <v>21.06419455</v>
      </c>
      <c r="S45" s="558">
        <v>20.777923359999999</v>
      </c>
      <c r="T45" s="558">
        <v>25.383562479999998</v>
      </c>
      <c r="U45" s="558">
        <v>29.152277529999999</v>
      </c>
      <c r="V45" s="558">
        <v>28.11602388</v>
      </c>
      <c r="W45" s="558">
        <v>23.866630369999999</v>
      </c>
      <c r="X45" s="558">
        <v>22.942839039999999</v>
      </c>
      <c r="Y45" s="558">
        <v>22.739869429999999</v>
      </c>
      <c r="Z45" s="558">
        <v>25.885871600000002</v>
      </c>
      <c r="AA45" s="558">
        <v>26.397853210000001</v>
      </c>
      <c r="AB45" s="558">
        <v>26.422873689999999</v>
      </c>
      <c r="AC45" s="558">
        <v>24.169642150000001</v>
      </c>
      <c r="AD45" s="558">
        <v>21.930829809999999</v>
      </c>
      <c r="AE45" s="558">
        <v>22.682536989999999</v>
      </c>
      <c r="AF45" s="558">
        <v>27.034916549999998</v>
      </c>
      <c r="AG45" s="558">
        <v>29.230533999999999</v>
      </c>
      <c r="AH45" s="558">
        <v>29.764321670000001</v>
      </c>
      <c r="AI45" s="558">
        <v>25.632094930000001</v>
      </c>
      <c r="AJ45" s="558">
        <v>23.561476800000001</v>
      </c>
      <c r="AK45" s="558">
        <v>23.520253960000002</v>
      </c>
      <c r="AL45" s="558">
        <v>25.635598349999999</v>
      </c>
      <c r="AM45" s="558">
        <v>28.41722051</v>
      </c>
      <c r="AN45" s="558">
        <v>25.882791539999999</v>
      </c>
      <c r="AO45" s="558">
        <v>25.552410479999999</v>
      </c>
      <c r="AP45" s="558">
        <v>22.91070509</v>
      </c>
      <c r="AQ45" s="558">
        <v>24.209400800000001</v>
      </c>
      <c r="AR45" s="558">
        <v>26.979453039999999</v>
      </c>
      <c r="AS45" s="558">
        <v>30.35102826</v>
      </c>
      <c r="AT45" s="558">
        <v>29.921976579999999</v>
      </c>
      <c r="AU45" s="558">
        <v>26.258264489999998</v>
      </c>
      <c r="AV45" s="558">
        <v>23.29116724</v>
      </c>
      <c r="AW45" s="558">
        <v>24.36326657</v>
      </c>
      <c r="AX45" s="558">
        <v>27.673071499999999</v>
      </c>
      <c r="AY45" s="558">
        <v>28.23901146</v>
      </c>
      <c r="AZ45" s="558">
        <v>24.676802110000001</v>
      </c>
      <c r="BA45" s="558">
        <v>25.78687742</v>
      </c>
      <c r="BB45" s="558">
        <v>23.145063619999998</v>
      </c>
      <c r="BC45" s="558">
        <v>24.330158709999999</v>
      </c>
      <c r="BD45" s="558">
        <v>27.283419139999999</v>
      </c>
      <c r="BE45" s="558">
        <v>29.53941511</v>
      </c>
      <c r="BF45" s="558">
        <v>30.50420557</v>
      </c>
      <c r="BG45" s="558">
        <v>27.020899880999998</v>
      </c>
      <c r="BH45" s="558">
        <v>23.852270923999999</v>
      </c>
      <c r="BI45" s="559">
        <v>24.683299999999999</v>
      </c>
      <c r="BJ45" s="559">
        <v>27.513919999999999</v>
      </c>
      <c r="BK45" s="559">
        <v>29.159379999999999</v>
      </c>
      <c r="BL45" s="559">
        <v>26.153199999999998</v>
      </c>
      <c r="BM45" s="559">
        <v>25.627800000000001</v>
      </c>
      <c r="BN45" s="559">
        <v>23.21678</v>
      </c>
      <c r="BO45" s="559">
        <v>24.564779999999999</v>
      </c>
      <c r="BP45" s="559">
        <v>27.67689</v>
      </c>
      <c r="BQ45" s="559">
        <v>31.316040000000001</v>
      </c>
      <c r="BR45" s="559">
        <v>31.334689999999998</v>
      </c>
      <c r="BS45" s="559">
        <v>26.924060000000001</v>
      </c>
      <c r="BT45" s="559">
        <v>23.863050000000001</v>
      </c>
      <c r="BU45" s="559">
        <v>24.94746</v>
      </c>
      <c r="BV45" s="559">
        <v>27.909330000000001</v>
      </c>
    </row>
    <row r="46" spans="1:74" ht="11.15" customHeight="1" x14ac:dyDescent="0.25">
      <c r="A46" s="86" t="s">
        <v>1091</v>
      </c>
      <c r="B46" s="159" t="s">
        <v>419</v>
      </c>
      <c r="C46" s="558">
        <v>70.351483209999998</v>
      </c>
      <c r="D46" s="558">
        <v>61.419718240000002</v>
      </c>
      <c r="E46" s="558">
        <v>63.517567620000001</v>
      </c>
      <c r="F46" s="558">
        <v>58.989476600000003</v>
      </c>
      <c r="G46" s="558">
        <v>68.429148150000003</v>
      </c>
      <c r="H46" s="558">
        <v>73.259727830000003</v>
      </c>
      <c r="I46" s="558">
        <v>82.924964009999997</v>
      </c>
      <c r="J46" s="558">
        <v>81.030590930000002</v>
      </c>
      <c r="K46" s="558">
        <v>76.115924289999995</v>
      </c>
      <c r="L46" s="558">
        <v>67.289431329999999</v>
      </c>
      <c r="M46" s="558">
        <v>62.146610690000003</v>
      </c>
      <c r="N46" s="558">
        <v>65.71633138</v>
      </c>
      <c r="O46" s="558">
        <v>67.246434579999999</v>
      </c>
      <c r="P46" s="558">
        <v>62.510869040000003</v>
      </c>
      <c r="Q46" s="558">
        <v>61.573429949999998</v>
      </c>
      <c r="R46" s="558">
        <v>57.167646060000003</v>
      </c>
      <c r="S46" s="558">
        <v>61.308711770000002</v>
      </c>
      <c r="T46" s="558">
        <v>70.780721619999994</v>
      </c>
      <c r="U46" s="558">
        <v>84.469002639999999</v>
      </c>
      <c r="V46" s="558">
        <v>81.641862489999994</v>
      </c>
      <c r="W46" s="558">
        <v>70.850490789999995</v>
      </c>
      <c r="X46" s="558">
        <v>64.083580780000005</v>
      </c>
      <c r="Y46" s="558">
        <v>61.559976339999999</v>
      </c>
      <c r="Z46" s="558">
        <v>67.720580069999997</v>
      </c>
      <c r="AA46" s="558">
        <v>71.120623589999994</v>
      </c>
      <c r="AB46" s="558">
        <v>65.848828929999996</v>
      </c>
      <c r="AC46" s="558">
        <v>62.88029933</v>
      </c>
      <c r="AD46" s="558">
        <v>59.745815989999997</v>
      </c>
      <c r="AE46" s="558">
        <v>65.076213010000004</v>
      </c>
      <c r="AF46" s="558">
        <v>73.890154019999997</v>
      </c>
      <c r="AG46" s="558">
        <v>82.305390970000005</v>
      </c>
      <c r="AH46" s="558">
        <v>83.843196550000002</v>
      </c>
      <c r="AI46" s="558">
        <v>73.574302110000005</v>
      </c>
      <c r="AJ46" s="558">
        <v>66.973599059999998</v>
      </c>
      <c r="AK46" s="558">
        <v>62.266035100000003</v>
      </c>
      <c r="AL46" s="558">
        <v>65.776972630000003</v>
      </c>
      <c r="AM46" s="558">
        <v>75.058636680000006</v>
      </c>
      <c r="AN46" s="558">
        <v>66.869598769999996</v>
      </c>
      <c r="AO46" s="558">
        <v>64.440902850000001</v>
      </c>
      <c r="AP46" s="558">
        <v>61.475466830000002</v>
      </c>
      <c r="AQ46" s="558">
        <v>70.119830859999993</v>
      </c>
      <c r="AR46" s="558">
        <v>77.671634639999994</v>
      </c>
      <c r="AS46" s="558">
        <v>87.324520849999999</v>
      </c>
      <c r="AT46" s="558">
        <v>84.930460600000004</v>
      </c>
      <c r="AU46" s="558">
        <v>73.543933240000001</v>
      </c>
      <c r="AV46" s="558">
        <v>64.342169269999999</v>
      </c>
      <c r="AW46" s="558">
        <v>64.665443859999996</v>
      </c>
      <c r="AX46" s="558">
        <v>72.093030630000001</v>
      </c>
      <c r="AY46" s="558">
        <v>68.53881767</v>
      </c>
      <c r="AZ46" s="558">
        <v>61.64140167</v>
      </c>
      <c r="BA46" s="558">
        <v>66.179405810000006</v>
      </c>
      <c r="BB46" s="558">
        <v>61.588587650000001</v>
      </c>
      <c r="BC46" s="558">
        <v>66.367256920000003</v>
      </c>
      <c r="BD46" s="558">
        <v>72.926143269999997</v>
      </c>
      <c r="BE46" s="558">
        <v>86.797514570000004</v>
      </c>
      <c r="BF46" s="558">
        <v>87.508617450000003</v>
      </c>
      <c r="BG46" s="558">
        <v>76.138262940000004</v>
      </c>
      <c r="BH46" s="558">
        <v>65.413660508999996</v>
      </c>
      <c r="BI46" s="559">
        <v>65.417410000000004</v>
      </c>
      <c r="BJ46" s="559">
        <v>72.106309999999993</v>
      </c>
      <c r="BK46" s="559">
        <v>71.844319999999996</v>
      </c>
      <c r="BL46" s="559">
        <v>68.365830000000003</v>
      </c>
      <c r="BM46" s="559">
        <v>68.132469999999998</v>
      </c>
      <c r="BN46" s="559">
        <v>62.237780000000001</v>
      </c>
      <c r="BO46" s="559">
        <v>69.086290000000005</v>
      </c>
      <c r="BP46" s="559">
        <v>79.591170000000005</v>
      </c>
      <c r="BQ46" s="559">
        <v>90.671639999999996</v>
      </c>
      <c r="BR46" s="559">
        <v>89.332819999999998</v>
      </c>
      <c r="BS46" s="559">
        <v>78.525800000000004</v>
      </c>
      <c r="BT46" s="559">
        <v>67.623959999999997</v>
      </c>
      <c r="BU46" s="559">
        <v>66.263090000000005</v>
      </c>
      <c r="BV46" s="559">
        <v>72.617230000000006</v>
      </c>
    </row>
    <row r="47" spans="1:74" ht="11.15" customHeight="1" x14ac:dyDescent="0.25">
      <c r="A47" s="86" t="s">
        <v>1092</v>
      </c>
      <c r="B47" s="159" t="s">
        <v>420</v>
      </c>
      <c r="C47" s="558">
        <v>27.0389564</v>
      </c>
      <c r="D47" s="558">
        <v>24.5228401</v>
      </c>
      <c r="E47" s="558">
        <v>24.400839609999998</v>
      </c>
      <c r="F47" s="558">
        <v>22.305900810000001</v>
      </c>
      <c r="G47" s="558">
        <v>24.372074000000001</v>
      </c>
      <c r="H47" s="558">
        <v>26.858297709999999</v>
      </c>
      <c r="I47" s="558">
        <v>30.078970080000001</v>
      </c>
      <c r="J47" s="558">
        <v>30.201495179999998</v>
      </c>
      <c r="K47" s="558">
        <v>29.116668350000001</v>
      </c>
      <c r="L47" s="558">
        <v>25.25072673</v>
      </c>
      <c r="M47" s="558">
        <v>23.236769779999999</v>
      </c>
      <c r="N47" s="558">
        <v>24.837081380000001</v>
      </c>
      <c r="O47" s="558">
        <v>25.362173559999999</v>
      </c>
      <c r="P47" s="558">
        <v>24.564907989999998</v>
      </c>
      <c r="Q47" s="558">
        <v>23.24841443</v>
      </c>
      <c r="R47" s="558">
        <v>20.561978580000002</v>
      </c>
      <c r="S47" s="558">
        <v>21.399717089999999</v>
      </c>
      <c r="T47" s="558">
        <v>25.22966181</v>
      </c>
      <c r="U47" s="558">
        <v>29.62428427</v>
      </c>
      <c r="V47" s="558">
        <v>29.735847719999999</v>
      </c>
      <c r="W47" s="558">
        <v>26.71167552</v>
      </c>
      <c r="X47" s="558">
        <v>22.85617736</v>
      </c>
      <c r="Y47" s="558">
        <v>21.792898149999999</v>
      </c>
      <c r="Z47" s="558">
        <v>25.594195580000001</v>
      </c>
      <c r="AA47" s="558">
        <v>27.338835060000001</v>
      </c>
      <c r="AB47" s="558">
        <v>25.932997629999999</v>
      </c>
      <c r="AC47" s="558">
        <v>24.192792180000001</v>
      </c>
      <c r="AD47" s="558">
        <v>22.050368550000002</v>
      </c>
      <c r="AE47" s="558">
        <v>22.93158236</v>
      </c>
      <c r="AF47" s="558">
        <v>26.441782799999999</v>
      </c>
      <c r="AG47" s="558">
        <v>29.428280659999999</v>
      </c>
      <c r="AH47" s="558">
        <v>30.489883259999999</v>
      </c>
      <c r="AI47" s="558">
        <v>27.408300059999998</v>
      </c>
      <c r="AJ47" s="558">
        <v>24.111391019999999</v>
      </c>
      <c r="AK47" s="558">
        <v>23.146115300000002</v>
      </c>
      <c r="AL47" s="558">
        <v>24.266324210000001</v>
      </c>
      <c r="AM47" s="558">
        <v>27.694913110000002</v>
      </c>
      <c r="AN47" s="558">
        <v>26.189213290000001</v>
      </c>
      <c r="AO47" s="558">
        <v>24.16511964</v>
      </c>
      <c r="AP47" s="558">
        <v>22.534037909999999</v>
      </c>
      <c r="AQ47" s="558">
        <v>24.747686250000001</v>
      </c>
      <c r="AR47" s="558">
        <v>28.406758409999998</v>
      </c>
      <c r="AS47" s="558">
        <v>31.651677759999998</v>
      </c>
      <c r="AT47" s="558">
        <v>30.52301319</v>
      </c>
      <c r="AU47" s="558">
        <v>26.90415381</v>
      </c>
      <c r="AV47" s="558">
        <v>22.968737470000001</v>
      </c>
      <c r="AW47" s="558">
        <v>22.377659130000001</v>
      </c>
      <c r="AX47" s="558">
        <v>25.294901020000001</v>
      </c>
      <c r="AY47" s="558">
        <v>26.28695175</v>
      </c>
      <c r="AZ47" s="558">
        <v>23.694307519999999</v>
      </c>
      <c r="BA47" s="558">
        <v>23.121078579999999</v>
      </c>
      <c r="BB47" s="558">
        <v>22.104560490000001</v>
      </c>
      <c r="BC47" s="558">
        <v>22.99476928</v>
      </c>
      <c r="BD47" s="558">
        <v>26.00900747</v>
      </c>
      <c r="BE47" s="558">
        <v>29.855323550000001</v>
      </c>
      <c r="BF47" s="558">
        <v>31.076129959999999</v>
      </c>
      <c r="BG47" s="558">
        <v>28.10277</v>
      </c>
      <c r="BH47" s="558">
        <v>23.452817499999998</v>
      </c>
      <c r="BI47" s="559">
        <v>22.581910000000001</v>
      </c>
      <c r="BJ47" s="559">
        <v>25.562069999999999</v>
      </c>
      <c r="BK47" s="559">
        <v>27.505520000000001</v>
      </c>
      <c r="BL47" s="559">
        <v>26.291899999999998</v>
      </c>
      <c r="BM47" s="559">
        <v>23.767969999999998</v>
      </c>
      <c r="BN47" s="559">
        <v>22.125229999999998</v>
      </c>
      <c r="BO47" s="559">
        <v>23.178550000000001</v>
      </c>
      <c r="BP47" s="559">
        <v>27.02225</v>
      </c>
      <c r="BQ47" s="559">
        <v>30.967210000000001</v>
      </c>
      <c r="BR47" s="559">
        <v>31.470859999999998</v>
      </c>
      <c r="BS47" s="559">
        <v>28.134730000000001</v>
      </c>
      <c r="BT47" s="559">
        <v>23.411719999999999</v>
      </c>
      <c r="BU47" s="559">
        <v>22.50245</v>
      </c>
      <c r="BV47" s="559">
        <v>25.490629999999999</v>
      </c>
    </row>
    <row r="48" spans="1:74" ht="11.15" customHeight="1" x14ac:dyDescent="0.25">
      <c r="A48" s="86" t="s">
        <v>1093</v>
      </c>
      <c r="B48" s="159" t="s">
        <v>421</v>
      </c>
      <c r="C48" s="558">
        <v>51.439437660000003</v>
      </c>
      <c r="D48" s="558">
        <v>46.949391429999999</v>
      </c>
      <c r="E48" s="558">
        <v>46.854185340000001</v>
      </c>
      <c r="F48" s="558">
        <v>44.052333310000002</v>
      </c>
      <c r="G48" s="558">
        <v>49.189559889999998</v>
      </c>
      <c r="H48" s="558">
        <v>56.441952460000003</v>
      </c>
      <c r="I48" s="558">
        <v>63.232352949999999</v>
      </c>
      <c r="J48" s="558">
        <v>65.504810739999996</v>
      </c>
      <c r="K48" s="558">
        <v>62.169233869999999</v>
      </c>
      <c r="L48" s="558">
        <v>55.756400710000001</v>
      </c>
      <c r="M48" s="558">
        <v>45.71337243</v>
      </c>
      <c r="N48" s="558">
        <v>48.057875279999998</v>
      </c>
      <c r="O48" s="558">
        <v>49.676004820000003</v>
      </c>
      <c r="P48" s="558">
        <v>47.572514400000003</v>
      </c>
      <c r="Q48" s="558">
        <v>47.546717829999999</v>
      </c>
      <c r="R48" s="558">
        <v>44.565966830000001</v>
      </c>
      <c r="S48" s="558">
        <v>46.660559110000001</v>
      </c>
      <c r="T48" s="558">
        <v>55.680850390000003</v>
      </c>
      <c r="U48" s="558">
        <v>63.733729400000001</v>
      </c>
      <c r="V48" s="558">
        <v>63.490863740000002</v>
      </c>
      <c r="W48" s="558">
        <v>57.475265159999999</v>
      </c>
      <c r="X48" s="558">
        <v>51.476610409999999</v>
      </c>
      <c r="Y48" s="558">
        <v>45.489538260000003</v>
      </c>
      <c r="Z48" s="558">
        <v>50.771642659999998</v>
      </c>
      <c r="AA48" s="558">
        <v>52.876892490000003</v>
      </c>
      <c r="AB48" s="558">
        <v>46.253105259999998</v>
      </c>
      <c r="AC48" s="558">
        <v>46.569717509999997</v>
      </c>
      <c r="AD48" s="558">
        <v>46.547124250000003</v>
      </c>
      <c r="AE48" s="558">
        <v>48.759313519999999</v>
      </c>
      <c r="AF48" s="558">
        <v>57.198268339999998</v>
      </c>
      <c r="AG48" s="558">
        <v>64.304796210000006</v>
      </c>
      <c r="AH48" s="558">
        <v>65.474984660000004</v>
      </c>
      <c r="AI48" s="558">
        <v>61.392409479999998</v>
      </c>
      <c r="AJ48" s="558">
        <v>53.52930164</v>
      </c>
      <c r="AK48" s="558">
        <v>47.352202460000001</v>
      </c>
      <c r="AL48" s="558">
        <v>49.377387280000001</v>
      </c>
      <c r="AM48" s="558">
        <v>54.559522059999999</v>
      </c>
      <c r="AN48" s="558">
        <v>51.488856220000002</v>
      </c>
      <c r="AO48" s="558">
        <v>51.158796590000001</v>
      </c>
      <c r="AP48" s="558">
        <v>49.037681319999997</v>
      </c>
      <c r="AQ48" s="558">
        <v>56.217020900000001</v>
      </c>
      <c r="AR48" s="558">
        <v>64.278962559999997</v>
      </c>
      <c r="AS48" s="558">
        <v>70.162222610000001</v>
      </c>
      <c r="AT48" s="558">
        <v>70.472637430000006</v>
      </c>
      <c r="AU48" s="558">
        <v>62.564259290000003</v>
      </c>
      <c r="AV48" s="558">
        <v>53.774438760000002</v>
      </c>
      <c r="AW48" s="558">
        <v>49.973976780000001</v>
      </c>
      <c r="AX48" s="558">
        <v>55.336420529999998</v>
      </c>
      <c r="AY48" s="558">
        <v>52.225076549999997</v>
      </c>
      <c r="AZ48" s="558">
        <v>48.901649620000001</v>
      </c>
      <c r="BA48" s="558">
        <v>51.509461389999998</v>
      </c>
      <c r="BB48" s="558">
        <v>49.194129240000002</v>
      </c>
      <c r="BC48" s="558">
        <v>54.173144929999999</v>
      </c>
      <c r="BD48" s="558">
        <v>62.680939100000003</v>
      </c>
      <c r="BE48" s="558">
        <v>71.109928920000002</v>
      </c>
      <c r="BF48" s="558">
        <v>75.270844060000002</v>
      </c>
      <c r="BG48" s="558">
        <v>70.591035380999998</v>
      </c>
      <c r="BH48" s="558">
        <v>58.43794372</v>
      </c>
      <c r="BI48" s="559">
        <v>52.573720000000002</v>
      </c>
      <c r="BJ48" s="559">
        <v>57.755710000000001</v>
      </c>
      <c r="BK48" s="559">
        <v>55.857199999999999</v>
      </c>
      <c r="BL48" s="559">
        <v>53.479179999999999</v>
      </c>
      <c r="BM48" s="559">
        <v>53.38984</v>
      </c>
      <c r="BN48" s="559">
        <v>50.889220000000002</v>
      </c>
      <c r="BO48" s="559">
        <v>56.148719999999997</v>
      </c>
      <c r="BP48" s="559">
        <v>64.379080000000002</v>
      </c>
      <c r="BQ48" s="559">
        <v>71.384540000000001</v>
      </c>
      <c r="BR48" s="559">
        <v>73.692350000000005</v>
      </c>
      <c r="BS48" s="559">
        <v>67.698340000000002</v>
      </c>
      <c r="BT48" s="559">
        <v>57.481070000000003</v>
      </c>
      <c r="BU48" s="559">
        <v>52.965449999999997</v>
      </c>
      <c r="BV48" s="559">
        <v>58.699069999999999</v>
      </c>
    </row>
    <row r="49" spans="1:74" ht="11.15" customHeight="1" x14ac:dyDescent="0.25">
      <c r="A49" s="86" t="s">
        <v>1094</v>
      </c>
      <c r="B49" s="159" t="s">
        <v>422</v>
      </c>
      <c r="C49" s="558">
        <v>22.924749039999998</v>
      </c>
      <c r="D49" s="558">
        <v>20.98982401</v>
      </c>
      <c r="E49" s="558">
        <v>21.45154625</v>
      </c>
      <c r="F49" s="558">
        <v>20.61171749</v>
      </c>
      <c r="G49" s="558">
        <v>21.59042165</v>
      </c>
      <c r="H49" s="558">
        <v>25.100210350000001</v>
      </c>
      <c r="I49" s="558">
        <v>29.515030230000001</v>
      </c>
      <c r="J49" s="558">
        <v>30.090428129999999</v>
      </c>
      <c r="K49" s="558">
        <v>25.430936089999999</v>
      </c>
      <c r="L49" s="558">
        <v>22.0576182</v>
      </c>
      <c r="M49" s="558">
        <v>20.924985299999999</v>
      </c>
      <c r="N49" s="558">
        <v>22.837654480000001</v>
      </c>
      <c r="O49" s="558">
        <v>22.912751950000001</v>
      </c>
      <c r="P49" s="558">
        <v>21.16037824</v>
      </c>
      <c r="Q49" s="558">
        <v>21.115442770000001</v>
      </c>
      <c r="R49" s="558">
        <v>19.97381111</v>
      </c>
      <c r="S49" s="558">
        <v>23.039523509999999</v>
      </c>
      <c r="T49" s="558">
        <v>25.440826569999999</v>
      </c>
      <c r="U49" s="558">
        <v>30.12195406</v>
      </c>
      <c r="V49" s="558">
        <v>30.771756379999999</v>
      </c>
      <c r="W49" s="558">
        <v>25.599894979999998</v>
      </c>
      <c r="X49" s="558">
        <v>23.080596570000001</v>
      </c>
      <c r="Y49" s="558">
        <v>20.96178269</v>
      </c>
      <c r="Z49" s="558">
        <v>22.882377330000001</v>
      </c>
      <c r="AA49" s="558">
        <v>22.864448400000001</v>
      </c>
      <c r="AB49" s="558">
        <v>20.558169790000001</v>
      </c>
      <c r="AC49" s="558">
        <v>21.33119524</v>
      </c>
      <c r="AD49" s="558">
        <v>21.191101700000001</v>
      </c>
      <c r="AE49" s="558">
        <v>23.40799633</v>
      </c>
      <c r="AF49" s="558">
        <v>28.522769879999998</v>
      </c>
      <c r="AG49" s="558">
        <v>31.076993099999999</v>
      </c>
      <c r="AH49" s="558">
        <v>29.84752353</v>
      </c>
      <c r="AI49" s="558">
        <v>26.055819880000001</v>
      </c>
      <c r="AJ49" s="558">
        <v>22.048355740000002</v>
      </c>
      <c r="AK49" s="558">
        <v>20.940602219999999</v>
      </c>
      <c r="AL49" s="558">
        <v>22.861521410000002</v>
      </c>
      <c r="AM49" s="558">
        <v>23.613108950000001</v>
      </c>
      <c r="AN49" s="558">
        <v>21.271334360000001</v>
      </c>
      <c r="AO49" s="558">
        <v>22.167896800000001</v>
      </c>
      <c r="AP49" s="558">
        <v>21.73903383</v>
      </c>
      <c r="AQ49" s="558">
        <v>23.894644880000001</v>
      </c>
      <c r="AR49" s="558">
        <v>27.59036746</v>
      </c>
      <c r="AS49" s="558">
        <v>31.836721059999999</v>
      </c>
      <c r="AT49" s="558">
        <v>30.68826516</v>
      </c>
      <c r="AU49" s="558">
        <v>26.983134929999999</v>
      </c>
      <c r="AV49" s="558">
        <v>22.941758369999999</v>
      </c>
      <c r="AW49" s="558">
        <v>22.001403589999999</v>
      </c>
      <c r="AX49" s="558">
        <v>24.3579176</v>
      </c>
      <c r="AY49" s="558">
        <v>24.28575283</v>
      </c>
      <c r="AZ49" s="558">
        <v>21.86599112</v>
      </c>
      <c r="BA49" s="558">
        <v>22.755351709999999</v>
      </c>
      <c r="BB49" s="558">
        <v>21.880058760000001</v>
      </c>
      <c r="BC49" s="558">
        <v>23.871051569999999</v>
      </c>
      <c r="BD49" s="558">
        <v>25.30352237</v>
      </c>
      <c r="BE49" s="558">
        <v>32.692111949999997</v>
      </c>
      <c r="BF49" s="558">
        <v>31.462748179999998</v>
      </c>
      <c r="BG49" s="558">
        <v>26.722610517</v>
      </c>
      <c r="BH49" s="558">
        <v>23.209316825999998</v>
      </c>
      <c r="BI49" s="559">
        <v>21.84357</v>
      </c>
      <c r="BJ49" s="559">
        <v>24.196680000000001</v>
      </c>
      <c r="BK49" s="559">
        <v>24.065270000000002</v>
      </c>
      <c r="BL49" s="559">
        <v>22.34271</v>
      </c>
      <c r="BM49" s="559">
        <v>22.35134</v>
      </c>
      <c r="BN49" s="559">
        <v>21.820080000000001</v>
      </c>
      <c r="BO49" s="559">
        <v>24.426939999999998</v>
      </c>
      <c r="BP49" s="559">
        <v>27.45749</v>
      </c>
      <c r="BQ49" s="559">
        <v>32.730559999999997</v>
      </c>
      <c r="BR49" s="559">
        <v>32.04907</v>
      </c>
      <c r="BS49" s="559">
        <v>27.443549999999998</v>
      </c>
      <c r="BT49" s="559">
        <v>23.66685</v>
      </c>
      <c r="BU49" s="559">
        <v>22.03349</v>
      </c>
      <c r="BV49" s="559">
        <v>24.359819999999999</v>
      </c>
    </row>
    <row r="50" spans="1:74" ht="11.15" customHeight="1" x14ac:dyDescent="0.25">
      <c r="A50" s="86" t="s">
        <v>1095</v>
      </c>
      <c r="B50" s="159" t="s">
        <v>235</v>
      </c>
      <c r="C50" s="558">
        <v>34.81715956</v>
      </c>
      <c r="D50" s="558">
        <v>30.627046589999999</v>
      </c>
      <c r="E50" s="558">
        <v>32.465925439999999</v>
      </c>
      <c r="F50" s="558">
        <v>28.904991219999999</v>
      </c>
      <c r="G50" s="558">
        <v>30.885888380000001</v>
      </c>
      <c r="H50" s="558">
        <v>30.028635919999999</v>
      </c>
      <c r="I50" s="558">
        <v>36.165309960000002</v>
      </c>
      <c r="J50" s="558">
        <v>37.677612930000002</v>
      </c>
      <c r="K50" s="558">
        <v>33.396114769999997</v>
      </c>
      <c r="L50" s="558">
        <v>33.502768719999999</v>
      </c>
      <c r="M50" s="558">
        <v>28.616485059999999</v>
      </c>
      <c r="N50" s="558">
        <v>34.747954489999998</v>
      </c>
      <c r="O50" s="558">
        <v>34.011586880000003</v>
      </c>
      <c r="P50" s="558">
        <v>29.245786949999999</v>
      </c>
      <c r="Q50" s="558">
        <v>31.82647811</v>
      </c>
      <c r="R50" s="558">
        <v>27.836384890000001</v>
      </c>
      <c r="S50" s="558">
        <v>29.071852190000001</v>
      </c>
      <c r="T50" s="558">
        <v>31.764359720000002</v>
      </c>
      <c r="U50" s="558">
        <v>37.37542534</v>
      </c>
      <c r="V50" s="558">
        <v>35.377393980000001</v>
      </c>
      <c r="W50" s="558">
        <v>34.220908950000002</v>
      </c>
      <c r="X50" s="558">
        <v>34.214906810000002</v>
      </c>
      <c r="Y50" s="558">
        <v>28.10852573</v>
      </c>
      <c r="Z50" s="558">
        <v>34.84651951</v>
      </c>
      <c r="AA50" s="558">
        <v>31.469344199999998</v>
      </c>
      <c r="AB50" s="558">
        <v>28.563137220000002</v>
      </c>
      <c r="AC50" s="558">
        <v>33.935256340000002</v>
      </c>
      <c r="AD50" s="558">
        <v>26.435921990000001</v>
      </c>
      <c r="AE50" s="558">
        <v>29.234760510000001</v>
      </c>
      <c r="AF50" s="558">
        <v>33.911278930000002</v>
      </c>
      <c r="AG50" s="558">
        <v>38.05901574</v>
      </c>
      <c r="AH50" s="558">
        <v>37.990281359999997</v>
      </c>
      <c r="AI50" s="558">
        <v>34.248257379999998</v>
      </c>
      <c r="AJ50" s="558">
        <v>31.532458890000001</v>
      </c>
      <c r="AK50" s="558">
        <v>30.27043943</v>
      </c>
      <c r="AL50" s="558">
        <v>33.933586060000003</v>
      </c>
      <c r="AM50" s="558">
        <v>34.741068380000002</v>
      </c>
      <c r="AN50" s="558">
        <v>29.192845590000001</v>
      </c>
      <c r="AO50" s="558">
        <v>32.551028850000002</v>
      </c>
      <c r="AP50" s="558">
        <v>30.10539391</v>
      </c>
      <c r="AQ50" s="558">
        <v>30.071990249999999</v>
      </c>
      <c r="AR50" s="558">
        <v>32.521636010000002</v>
      </c>
      <c r="AS50" s="558">
        <v>36.23756856</v>
      </c>
      <c r="AT50" s="558">
        <v>40.115422279999997</v>
      </c>
      <c r="AU50" s="558">
        <v>37.03920969</v>
      </c>
      <c r="AV50" s="558">
        <v>32.354657070000002</v>
      </c>
      <c r="AW50" s="558">
        <v>30.681157420000002</v>
      </c>
      <c r="AX50" s="558">
        <v>33.481373990000002</v>
      </c>
      <c r="AY50" s="558">
        <v>34.237344780000001</v>
      </c>
      <c r="AZ50" s="558">
        <v>29.842021620000001</v>
      </c>
      <c r="BA50" s="558">
        <v>32.742444489999997</v>
      </c>
      <c r="BB50" s="558">
        <v>27.626057920000001</v>
      </c>
      <c r="BC50" s="558">
        <v>29.03827424</v>
      </c>
      <c r="BD50" s="558">
        <v>29.955377930000001</v>
      </c>
      <c r="BE50" s="558">
        <v>34.515488429999998</v>
      </c>
      <c r="BF50" s="558">
        <v>37.041468780000002</v>
      </c>
      <c r="BG50" s="558">
        <v>34.821863303000001</v>
      </c>
      <c r="BH50" s="558">
        <v>31.907124162999999</v>
      </c>
      <c r="BI50" s="559">
        <v>29.82225</v>
      </c>
      <c r="BJ50" s="559">
        <v>32.722029999999997</v>
      </c>
      <c r="BK50" s="559">
        <v>33.423650000000002</v>
      </c>
      <c r="BL50" s="559">
        <v>29.91854</v>
      </c>
      <c r="BM50" s="559">
        <v>31.428270000000001</v>
      </c>
      <c r="BN50" s="559">
        <v>27.058309999999999</v>
      </c>
      <c r="BO50" s="559">
        <v>29.041129999999999</v>
      </c>
      <c r="BP50" s="559">
        <v>30.731960000000001</v>
      </c>
      <c r="BQ50" s="559">
        <v>35.258859999999999</v>
      </c>
      <c r="BR50" s="559">
        <v>37.34451</v>
      </c>
      <c r="BS50" s="559">
        <v>36.316420000000001</v>
      </c>
      <c r="BT50" s="559">
        <v>32.885590000000001</v>
      </c>
      <c r="BU50" s="559">
        <v>29.730429999999998</v>
      </c>
      <c r="BV50" s="559">
        <v>32.582500000000003</v>
      </c>
    </row>
    <row r="51" spans="1:74" ht="11.25" customHeight="1" x14ac:dyDescent="0.25">
      <c r="A51" s="86" t="s">
        <v>1096</v>
      </c>
      <c r="B51" s="159" t="s">
        <v>236</v>
      </c>
      <c r="C51" s="558">
        <v>1.31601561</v>
      </c>
      <c r="D51" s="558">
        <v>1.13722816</v>
      </c>
      <c r="E51" s="558">
        <v>1.2042104</v>
      </c>
      <c r="F51" s="558">
        <v>1.1744256500000001</v>
      </c>
      <c r="G51" s="558">
        <v>1.2305169199999999</v>
      </c>
      <c r="H51" s="558">
        <v>1.2432370399999999</v>
      </c>
      <c r="I51" s="558">
        <v>1.3253594900000001</v>
      </c>
      <c r="J51" s="558">
        <v>1.3665147499999999</v>
      </c>
      <c r="K51" s="558">
        <v>1.31062784</v>
      </c>
      <c r="L51" s="558">
        <v>1.3377978699999999</v>
      </c>
      <c r="M51" s="558">
        <v>1.29467727</v>
      </c>
      <c r="N51" s="558">
        <v>1.3310810799999999</v>
      </c>
      <c r="O51" s="558">
        <v>1.3641831799999999</v>
      </c>
      <c r="P51" s="558">
        <v>1.2154954499999999</v>
      </c>
      <c r="Q51" s="558">
        <v>1.26064127</v>
      </c>
      <c r="R51" s="558">
        <v>1.0941694</v>
      </c>
      <c r="S51" s="558">
        <v>1.1163381100000001</v>
      </c>
      <c r="T51" s="558">
        <v>1.1596300500000001</v>
      </c>
      <c r="U51" s="558">
        <v>1.20826642</v>
      </c>
      <c r="V51" s="558">
        <v>1.2356844199999999</v>
      </c>
      <c r="W51" s="558">
        <v>1.1922956899999999</v>
      </c>
      <c r="X51" s="558">
        <v>1.2773580499999999</v>
      </c>
      <c r="Y51" s="558">
        <v>1.28143268</v>
      </c>
      <c r="Z51" s="558">
        <v>1.3088433500000001</v>
      </c>
      <c r="AA51" s="558">
        <v>1.26681786</v>
      </c>
      <c r="AB51" s="558">
        <v>1.14554044</v>
      </c>
      <c r="AC51" s="558">
        <v>1.2487043900000001</v>
      </c>
      <c r="AD51" s="558">
        <v>1.17650777</v>
      </c>
      <c r="AE51" s="558">
        <v>1.21440569</v>
      </c>
      <c r="AF51" s="558">
        <v>1.19536153</v>
      </c>
      <c r="AG51" s="558">
        <v>1.2568445100000001</v>
      </c>
      <c r="AH51" s="558">
        <v>1.2770840299999999</v>
      </c>
      <c r="AI51" s="558">
        <v>1.2195703</v>
      </c>
      <c r="AJ51" s="558">
        <v>1.2687694199999999</v>
      </c>
      <c r="AK51" s="558">
        <v>1.2948821699999999</v>
      </c>
      <c r="AL51" s="558">
        <v>1.3413329599999999</v>
      </c>
      <c r="AM51" s="558">
        <v>1.3073352</v>
      </c>
      <c r="AN51" s="558">
        <v>1.1637704099999999</v>
      </c>
      <c r="AO51" s="558">
        <v>1.2613754100000001</v>
      </c>
      <c r="AP51" s="558">
        <v>1.1950009399999999</v>
      </c>
      <c r="AQ51" s="558">
        <v>1.2191797099999999</v>
      </c>
      <c r="AR51" s="558">
        <v>1.1919244200000001</v>
      </c>
      <c r="AS51" s="558">
        <v>1.2525530199999999</v>
      </c>
      <c r="AT51" s="558">
        <v>1.28262272</v>
      </c>
      <c r="AU51" s="558">
        <v>1.26132939</v>
      </c>
      <c r="AV51" s="558">
        <v>1.3009800199999999</v>
      </c>
      <c r="AW51" s="558">
        <v>1.2779256800000001</v>
      </c>
      <c r="AX51" s="558">
        <v>1.3271981100000001</v>
      </c>
      <c r="AY51" s="558">
        <v>1.3135176</v>
      </c>
      <c r="AZ51" s="558">
        <v>1.14369403</v>
      </c>
      <c r="BA51" s="558">
        <v>1.25597859</v>
      </c>
      <c r="BB51" s="558">
        <v>1.2049306200000001</v>
      </c>
      <c r="BC51" s="558">
        <v>1.19405019</v>
      </c>
      <c r="BD51" s="558">
        <v>1.17046782</v>
      </c>
      <c r="BE51" s="558">
        <v>1.2496555199999999</v>
      </c>
      <c r="BF51" s="558">
        <v>1.27084164</v>
      </c>
      <c r="BG51" s="558">
        <v>1.2500583000000001</v>
      </c>
      <c r="BH51" s="558">
        <v>1.29069616</v>
      </c>
      <c r="BI51" s="559">
        <v>1.2773190000000001</v>
      </c>
      <c r="BJ51" s="559">
        <v>1.3281989999999999</v>
      </c>
      <c r="BK51" s="559">
        <v>1.315569</v>
      </c>
      <c r="BL51" s="559">
        <v>1.2022839999999999</v>
      </c>
      <c r="BM51" s="559">
        <v>1.2558849999999999</v>
      </c>
      <c r="BN51" s="559">
        <v>1.2030369999999999</v>
      </c>
      <c r="BO51" s="559">
        <v>1.199613</v>
      </c>
      <c r="BP51" s="559">
        <v>1.1819740000000001</v>
      </c>
      <c r="BQ51" s="559">
        <v>1.2620819999999999</v>
      </c>
      <c r="BR51" s="559">
        <v>1.2805930000000001</v>
      </c>
      <c r="BS51" s="559">
        <v>1.2568820000000001</v>
      </c>
      <c r="BT51" s="559">
        <v>1.2966960000000001</v>
      </c>
      <c r="BU51" s="559">
        <v>1.2819259999999999</v>
      </c>
      <c r="BV51" s="559">
        <v>1.3326990000000001</v>
      </c>
    </row>
    <row r="52" spans="1:74" ht="11.15" customHeight="1" x14ac:dyDescent="0.25">
      <c r="A52" s="86" t="s">
        <v>1097</v>
      </c>
      <c r="B52" s="160" t="s">
        <v>424</v>
      </c>
      <c r="C52" s="564">
        <v>328.60925348000001</v>
      </c>
      <c r="D52" s="564">
        <v>295.79769285999998</v>
      </c>
      <c r="E52" s="564">
        <v>301.85269296000001</v>
      </c>
      <c r="F52" s="564">
        <v>273.89983690000003</v>
      </c>
      <c r="G52" s="564">
        <v>296.80173710000003</v>
      </c>
      <c r="H52" s="564">
        <v>321.46160664000001</v>
      </c>
      <c r="I52" s="564">
        <v>376.0948214</v>
      </c>
      <c r="J52" s="564">
        <v>372.57408577000001</v>
      </c>
      <c r="K52" s="564">
        <v>340.46280239999999</v>
      </c>
      <c r="L52" s="564">
        <v>308.24120739</v>
      </c>
      <c r="M52" s="564">
        <v>285.53204182000002</v>
      </c>
      <c r="N52" s="564">
        <v>309.82269351999997</v>
      </c>
      <c r="O52" s="564">
        <v>315.53278846000001</v>
      </c>
      <c r="P52" s="564">
        <v>294.65940740999997</v>
      </c>
      <c r="Q52" s="564">
        <v>289.89377899999999</v>
      </c>
      <c r="R52" s="564">
        <v>262.40056157999999</v>
      </c>
      <c r="S52" s="564">
        <v>274.70708141</v>
      </c>
      <c r="T52" s="564">
        <v>320.05572136000001</v>
      </c>
      <c r="U52" s="564">
        <v>379.53004041999998</v>
      </c>
      <c r="V52" s="564">
        <v>368.88450379</v>
      </c>
      <c r="W52" s="564">
        <v>322.55451133999998</v>
      </c>
      <c r="X52" s="564">
        <v>296.87657825000002</v>
      </c>
      <c r="Y52" s="564">
        <v>277.24920278000002</v>
      </c>
      <c r="Z52" s="564">
        <v>315.33030411999999</v>
      </c>
      <c r="AA52" s="564">
        <v>321.49647594999999</v>
      </c>
      <c r="AB52" s="564">
        <v>299.69803164000001</v>
      </c>
      <c r="AC52" s="564">
        <v>295.34499951999999</v>
      </c>
      <c r="AD52" s="564">
        <v>272.77869724999999</v>
      </c>
      <c r="AE52" s="564">
        <v>290.06060062</v>
      </c>
      <c r="AF52" s="564">
        <v>338.41538329000002</v>
      </c>
      <c r="AG52" s="564">
        <v>373.94829795999999</v>
      </c>
      <c r="AH52" s="564">
        <v>381.03930319</v>
      </c>
      <c r="AI52" s="564">
        <v>336.44400996000002</v>
      </c>
      <c r="AJ52" s="564">
        <v>302.12747094000002</v>
      </c>
      <c r="AK52" s="564">
        <v>287.13380081999998</v>
      </c>
      <c r="AL52" s="564">
        <v>307.38717817000003</v>
      </c>
      <c r="AM52" s="564">
        <v>338.65604632999998</v>
      </c>
      <c r="AN52" s="564">
        <v>305.86307052000001</v>
      </c>
      <c r="AO52" s="564">
        <v>304.30002693</v>
      </c>
      <c r="AP52" s="564">
        <v>284.93286674000001</v>
      </c>
      <c r="AQ52" s="564">
        <v>309.69695396999998</v>
      </c>
      <c r="AR52" s="564">
        <v>347.10633233999999</v>
      </c>
      <c r="AS52" s="564">
        <v>389.21417473000002</v>
      </c>
      <c r="AT52" s="564">
        <v>389.62628230000001</v>
      </c>
      <c r="AU52" s="564">
        <v>340.54384070999998</v>
      </c>
      <c r="AV52" s="564">
        <v>297.19594413999999</v>
      </c>
      <c r="AW52" s="564">
        <v>292.25774617000002</v>
      </c>
      <c r="AX52" s="564">
        <v>327.77578446000001</v>
      </c>
      <c r="AY52" s="564">
        <v>322.04154640000002</v>
      </c>
      <c r="AZ52" s="564">
        <v>290.54450028000002</v>
      </c>
      <c r="BA52" s="564">
        <v>305.81328764</v>
      </c>
      <c r="BB52" s="564">
        <v>280.33394743999997</v>
      </c>
      <c r="BC52" s="564">
        <v>297.74780788999999</v>
      </c>
      <c r="BD52" s="564">
        <v>327.86611861</v>
      </c>
      <c r="BE52" s="564">
        <v>384.77400686999999</v>
      </c>
      <c r="BF52" s="564">
        <v>389.91421551000002</v>
      </c>
      <c r="BG52" s="564">
        <v>350.53478861000002</v>
      </c>
      <c r="BH52" s="564">
        <v>305.77530906999999</v>
      </c>
      <c r="BI52" s="565">
        <v>295.36649999999997</v>
      </c>
      <c r="BJ52" s="565">
        <v>329.41559999999998</v>
      </c>
      <c r="BK52" s="565">
        <v>333.3655</v>
      </c>
      <c r="BL52" s="565">
        <v>312.01190000000003</v>
      </c>
      <c r="BM52" s="565">
        <v>309.2056</v>
      </c>
      <c r="BN52" s="565">
        <v>282.8313</v>
      </c>
      <c r="BO52" s="565">
        <v>304.49360000000001</v>
      </c>
      <c r="BP52" s="565">
        <v>344.23590000000002</v>
      </c>
      <c r="BQ52" s="565">
        <v>396.2681</v>
      </c>
      <c r="BR52" s="565">
        <v>397.32479999999998</v>
      </c>
      <c r="BS52" s="565">
        <v>353.69670000000002</v>
      </c>
      <c r="BT52" s="565">
        <v>308.70699999999999</v>
      </c>
      <c r="BU52" s="565">
        <v>297.29770000000002</v>
      </c>
      <c r="BV52" s="565">
        <v>331.4991</v>
      </c>
    </row>
    <row r="53" spans="1:74" s="349" customFormat="1" ht="12" customHeight="1" x14ac:dyDescent="0.2">
      <c r="A53" s="348"/>
      <c r="B53" s="611" t="str">
        <f>"Notes: "&amp;"EIA completed modeling and analysis for this report on " &amp;Dates!$D$2&amp;"."</f>
        <v>Notes: EIA completed modeling and analysis for this report on Thursday November 2, 2023.</v>
      </c>
      <c r="C53" s="612"/>
      <c r="D53" s="612"/>
      <c r="E53" s="612"/>
      <c r="F53" s="612"/>
      <c r="G53" s="612"/>
      <c r="H53" s="612"/>
      <c r="I53" s="612"/>
      <c r="J53" s="612"/>
      <c r="K53" s="612"/>
      <c r="L53" s="612"/>
      <c r="M53" s="612"/>
      <c r="N53" s="612"/>
      <c r="O53" s="612"/>
      <c r="P53" s="612"/>
      <c r="Q53" s="612"/>
      <c r="AY53" s="380"/>
      <c r="AZ53" s="380"/>
      <c r="BA53" s="380"/>
      <c r="BB53" s="380"/>
      <c r="BC53" s="380"/>
      <c r="BD53" s="380"/>
      <c r="BE53" s="380"/>
      <c r="BF53" s="380"/>
      <c r="BG53" s="380"/>
      <c r="BH53" s="242"/>
      <c r="BI53" s="380"/>
      <c r="BJ53" s="380"/>
    </row>
    <row r="54" spans="1:74" s="349" customFormat="1" ht="12" customHeight="1" x14ac:dyDescent="0.25">
      <c r="A54" s="348"/>
      <c r="B54" s="661" t="s">
        <v>337</v>
      </c>
      <c r="C54" s="612"/>
      <c r="D54" s="612"/>
      <c r="E54" s="612"/>
      <c r="F54" s="612"/>
      <c r="G54" s="612"/>
      <c r="H54" s="612"/>
      <c r="I54" s="612"/>
      <c r="J54" s="612"/>
      <c r="K54" s="612"/>
      <c r="L54" s="612"/>
      <c r="M54" s="612"/>
      <c r="N54" s="612"/>
      <c r="O54" s="612"/>
      <c r="P54" s="612"/>
      <c r="Q54" s="612"/>
      <c r="AY54" s="380"/>
      <c r="AZ54" s="380"/>
      <c r="BA54" s="380"/>
      <c r="BB54" s="380"/>
      <c r="BC54" s="380"/>
      <c r="BD54" s="505"/>
      <c r="BE54" s="505"/>
      <c r="BF54" s="505"/>
      <c r="BG54" s="380"/>
      <c r="BH54" s="190"/>
      <c r="BI54" s="380"/>
      <c r="BJ54" s="380"/>
    </row>
    <row r="55" spans="1:74" s="349" customFormat="1" ht="22.15" customHeight="1" x14ac:dyDescent="0.25">
      <c r="A55" s="348"/>
      <c r="B55" s="667" t="s">
        <v>1387</v>
      </c>
      <c r="C55" s="668"/>
      <c r="D55" s="668"/>
      <c r="E55" s="668"/>
      <c r="F55" s="668"/>
      <c r="G55" s="668"/>
      <c r="H55" s="668"/>
      <c r="I55" s="668"/>
      <c r="J55" s="668"/>
      <c r="K55" s="668"/>
      <c r="L55" s="668"/>
      <c r="M55" s="668"/>
      <c r="N55" s="668"/>
      <c r="O55" s="668"/>
      <c r="P55" s="668"/>
      <c r="Q55" s="665"/>
      <c r="AY55" s="380"/>
      <c r="AZ55" s="380"/>
      <c r="BA55" s="380"/>
      <c r="BB55" s="380"/>
      <c r="BC55" s="380"/>
      <c r="BD55" s="505"/>
      <c r="BE55" s="505"/>
      <c r="BF55" s="505"/>
      <c r="BG55" s="380"/>
      <c r="BH55" s="190"/>
      <c r="BI55" s="380"/>
      <c r="BJ55" s="380"/>
    </row>
    <row r="56" spans="1:74" s="349" customFormat="1" ht="12" customHeight="1" x14ac:dyDescent="0.25">
      <c r="A56" s="348"/>
      <c r="B56" s="667" t="s">
        <v>1388</v>
      </c>
      <c r="C56" s="668"/>
      <c r="D56" s="668"/>
      <c r="E56" s="668"/>
      <c r="F56" s="668"/>
      <c r="G56" s="668"/>
      <c r="H56" s="668"/>
      <c r="I56" s="668"/>
      <c r="J56" s="668"/>
      <c r="K56" s="668"/>
      <c r="L56" s="668"/>
      <c r="M56" s="668"/>
      <c r="N56" s="668"/>
      <c r="O56" s="668"/>
      <c r="P56" s="668"/>
      <c r="Q56" s="665"/>
      <c r="AY56" s="380"/>
      <c r="AZ56" s="380"/>
      <c r="BA56" s="380"/>
      <c r="BB56" s="380"/>
      <c r="BC56" s="380"/>
      <c r="BD56" s="505"/>
      <c r="BE56" s="505"/>
      <c r="BF56" s="505"/>
      <c r="BG56" s="380"/>
      <c r="BH56" s="190"/>
      <c r="BI56" s="380"/>
      <c r="BJ56" s="380"/>
    </row>
    <row r="57" spans="1:74" s="349" customFormat="1" ht="12" customHeight="1" x14ac:dyDescent="0.25">
      <c r="A57" s="348"/>
      <c r="B57" s="669" t="s">
        <v>1389</v>
      </c>
      <c r="C57" s="665"/>
      <c r="D57" s="665"/>
      <c r="E57" s="665"/>
      <c r="F57" s="665"/>
      <c r="G57" s="665"/>
      <c r="H57" s="665"/>
      <c r="I57" s="665"/>
      <c r="J57" s="665"/>
      <c r="K57" s="665"/>
      <c r="L57" s="665"/>
      <c r="M57" s="665"/>
      <c r="N57" s="665"/>
      <c r="O57" s="665"/>
      <c r="P57" s="665"/>
      <c r="Q57" s="665"/>
      <c r="AY57" s="380"/>
      <c r="AZ57" s="380"/>
      <c r="BA57" s="380"/>
      <c r="BB57" s="380"/>
      <c r="BC57" s="380"/>
      <c r="BD57" s="505"/>
      <c r="BE57" s="505"/>
      <c r="BF57" s="505"/>
      <c r="BG57" s="380"/>
      <c r="BH57" s="190"/>
      <c r="BI57" s="380"/>
      <c r="BJ57" s="380"/>
    </row>
    <row r="58" spans="1:74" s="349" customFormat="1" ht="12" customHeight="1" x14ac:dyDescent="0.25">
      <c r="A58" s="348"/>
      <c r="B58" s="667" t="s">
        <v>1390</v>
      </c>
      <c r="C58" s="662"/>
      <c r="D58" s="662"/>
      <c r="E58" s="662"/>
      <c r="F58" s="662"/>
      <c r="G58" s="662"/>
      <c r="H58" s="662"/>
      <c r="I58" s="662"/>
      <c r="J58" s="662"/>
      <c r="K58" s="662"/>
      <c r="L58" s="662"/>
      <c r="M58" s="662"/>
      <c r="N58" s="662"/>
      <c r="O58" s="662"/>
      <c r="P58" s="662"/>
      <c r="Q58" s="624"/>
      <c r="AY58" s="380"/>
      <c r="AZ58" s="380"/>
      <c r="BA58" s="380"/>
      <c r="BB58" s="380"/>
      <c r="BC58" s="380"/>
      <c r="BD58" s="505"/>
      <c r="BE58" s="505"/>
      <c r="BF58" s="505"/>
      <c r="BG58" s="380"/>
      <c r="BH58" s="190"/>
      <c r="BI58" s="380"/>
      <c r="BJ58" s="380"/>
    </row>
    <row r="59" spans="1:74" s="349" customFormat="1" ht="12" customHeight="1" x14ac:dyDescent="0.25">
      <c r="A59" s="348"/>
      <c r="B59" s="623" t="s">
        <v>1385</v>
      </c>
      <c r="C59" s="624"/>
      <c r="D59" s="624"/>
      <c r="E59" s="624"/>
      <c r="F59" s="624"/>
      <c r="G59" s="624"/>
      <c r="H59" s="624"/>
      <c r="I59" s="624"/>
      <c r="J59" s="624"/>
      <c r="K59" s="624"/>
      <c r="L59" s="624"/>
      <c r="M59" s="624"/>
      <c r="N59" s="624"/>
      <c r="O59" s="624"/>
      <c r="P59" s="624"/>
      <c r="Q59" s="665"/>
      <c r="AY59" s="380"/>
      <c r="AZ59" s="380"/>
      <c r="BA59" s="380"/>
      <c r="BB59" s="380"/>
      <c r="BC59" s="380"/>
      <c r="BD59" s="505"/>
      <c r="BE59" s="505"/>
      <c r="BF59" s="505"/>
      <c r="BG59" s="380"/>
      <c r="BH59" s="190"/>
      <c r="BI59" s="380"/>
      <c r="BJ59" s="380"/>
    </row>
    <row r="60" spans="1:74" s="349" customFormat="1" ht="12" customHeight="1" x14ac:dyDescent="0.25">
      <c r="A60" s="348"/>
      <c r="B60" s="666" t="s">
        <v>1386</v>
      </c>
      <c r="C60" s="615"/>
      <c r="D60" s="615"/>
      <c r="E60" s="615"/>
      <c r="F60" s="615"/>
      <c r="G60" s="615"/>
      <c r="H60" s="615"/>
      <c r="I60" s="615"/>
      <c r="J60" s="615"/>
      <c r="K60" s="615"/>
      <c r="L60" s="615"/>
      <c r="M60" s="615"/>
      <c r="N60" s="615"/>
      <c r="O60" s="615"/>
      <c r="P60" s="615"/>
      <c r="Q60" s="615"/>
      <c r="AY60" s="380"/>
      <c r="AZ60" s="380"/>
      <c r="BA60" s="380"/>
      <c r="BB60" s="380"/>
      <c r="BC60" s="380"/>
      <c r="BD60" s="505"/>
      <c r="BE60" s="505"/>
      <c r="BF60" s="505"/>
      <c r="BG60" s="380"/>
      <c r="BH60" s="190"/>
      <c r="BI60" s="380"/>
      <c r="BJ60" s="380"/>
    </row>
    <row r="61" spans="1:74" s="349" customFormat="1" ht="12" customHeight="1" x14ac:dyDescent="0.25">
      <c r="A61" s="87"/>
      <c r="B61" s="623"/>
      <c r="C61" s="624"/>
      <c r="D61" s="624"/>
      <c r="E61" s="624"/>
      <c r="F61" s="624"/>
      <c r="G61" s="624"/>
      <c r="H61" s="624"/>
      <c r="I61" s="624"/>
      <c r="J61" s="624"/>
      <c r="K61" s="624"/>
      <c r="L61" s="624"/>
      <c r="M61" s="624"/>
      <c r="N61" s="624"/>
      <c r="O61" s="624"/>
      <c r="P61" s="624"/>
      <c r="Q61" s="615"/>
      <c r="AY61" s="380"/>
      <c r="AZ61" s="380"/>
      <c r="BA61" s="380"/>
      <c r="BB61" s="380"/>
      <c r="BC61" s="380"/>
      <c r="BD61" s="505"/>
      <c r="BE61" s="505"/>
      <c r="BF61" s="505"/>
      <c r="BG61" s="380"/>
      <c r="BH61" s="190"/>
      <c r="BI61" s="380"/>
      <c r="BJ61" s="380"/>
    </row>
    <row r="62" spans="1:74" s="347" customFormat="1" ht="12" customHeight="1" x14ac:dyDescent="0.25">
      <c r="A62" s="87"/>
      <c r="B62" s="631"/>
      <c r="C62" s="615"/>
      <c r="D62" s="615"/>
      <c r="E62" s="615"/>
      <c r="F62" s="615"/>
      <c r="G62" s="615"/>
      <c r="H62" s="615"/>
      <c r="I62" s="615"/>
      <c r="J62" s="615"/>
      <c r="K62" s="615"/>
      <c r="L62" s="615"/>
      <c r="M62" s="615"/>
      <c r="N62" s="615"/>
      <c r="O62" s="615"/>
      <c r="P62" s="615"/>
      <c r="Q62" s="615"/>
      <c r="AY62" s="378"/>
      <c r="AZ62" s="378"/>
      <c r="BA62" s="378"/>
      <c r="BB62" s="378"/>
      <c r="BC62" s="378"/>
      <c r="BD62" s="504"/>
      <c r="BE62" s="504"/>
      <c r="BF62" s="504"/>
      <c r="BG62" s="378"/>
      <c r="BH62" s="190"/>
      <c r="BI62" s="378"/>
      <c r="BJ62" s="378"/>
    </row>
    <row r="63" spans="1:74" x14ac:dyDescent="0.25">
      <c r="BH63" s="190"/>
      <c r="BK63" s="273"/>
      <c r="BL63" s="273"/>
      <c r="BM63" s="273"/>
      <c r="BN63" s="273"/>
      <c r="BO63" s="273"/>
      <c r="BP63" s="273"/>
      <c r="BQ63" s="273"/>
      <c r="BR63" s="273"/>
      <c r="BS63" s="273"/>
      <c r="BT63" s="273"/>
      <c r="BU63" s="273"/>
      <c r="BV63" s="273"/>
    </row>
    <row r="64" spans="1:74" x14ac:dyDescent="0.25">
      <c r="BH64" s="190"/>
      <c r="BK64" s="273"/>
      <c r="BL64" s="273"/>
      <c r="BM64" s="273"/>
      <c r="BN64" s="273"/>
      <c r="BO64" s="273"/>
      <c r="BP64" s="273"/>
      <c r="BQ64" s="273"/>
      <c r="BR64" s="273"/>
      <c r="BS64" s="273"/>
      <c r="BT64" s="273"/>
      <c r="BU64" s="273"/>
      <c r="BV64" s="273"/>
    </row>
    <row r="65" spans="60:74" x14ac:dyDescent="0.25">
      <c r="BH65" s="190"/>
      <c r="BK65" s="273"/>
      <c r="BL65" s="273"/>
      <c r="BM65" s="273"/>
      <c r="BN65" s="273"/>
      <c r="BO65" s="273"/>
      <c r="BP65" s="273"/>
      <c r="BQ65" s="273"/>
      <c r="BR65" s="273"/>
      <c r="BS65" s="273"/>
      <c r="BT65" s="273"/>
      <c r="BU65" s="273"/>
      <c r="BV65" s="273"/>
    </row>
    <row r="66" spans="60:74" x14ac:dyDescent="0.25">
      <c r="BH66" s="190"/>
      <c r="BK66" s="273"/>
      <c r="BL66" s="273"/>
      <c r="BM66" s="273"/>
      <c r="BN66" s="273"/>
      <c r="BO66" s="273"/>
      <c r="BP66" s="273"/>
      <c r="BQ66" s="273"/>
      <c r="BR66" s="273"/>
      <c r="BS66" s="273"/>
      <c r="BT66" s="273"/>
      <c r="BU66" s="273"/>
      <c r="BV66" s="273"/>
    </row>
    <row r="67" spans="60:74" x14ac:dyDescent="0.25">
      <c r="BH67" s="190"/>
      <c r="BK67" s="273"/>
      <c r="BL67" s="273"/>
      <c r="BM67" s="273"/>
      <c r="BN67" s="273"/>
      <c r="BO67" s="273"/>
      <c r="BP67" s="273"/>
      <c r="BQ67" s="273"/>
      <c r="BR67" s="273"/>
      <c r="BS67" s="273"/>
      <c r="BT67" s="273"/>
      <c r="BU67" s="273"/>
      <c r="BV67" s="273"/>
    </row>
    <row r="68" spans="60:74" x14ac:dyDescent="0.25">
      <c r="BK68" s="273"/>
      <c r="BL68" s="273"/>
      <c r="BM68" s="273"/>
      <c r="BN68" s="273"/>
      <c r="BO68" s="273"/>
      <c r="BP68" s="273"/>
      <c r="BQ68" s="273"/>
      <c r="BR68" s="273"/>
      <c r="BS68" s="273"/>
      <c r="BT68" s="273"/>
      <c r="BU68" s="273"/>
      <c r="BV68" s="273"/>
    </row>
    <row r="69" spans="60:74" x14ac:dyDescent="0.25">
      <c r="BK69" s="273"/>
      <c r="BL69" s="273"/>
      <c r="BM69" s="273"/>
      <c r="BN69" s="273"/>
      <c r="BO69" s="273"/>
      <c r="BP69" s="273"/>
      <c r="BQ69" s="273"/>
      <c r="BR69" s="273"/>
      <c r="BS69" s="273"/>
      <c r="BT69" s="273"/>
      <c r="BU69" s="273"/>
      <c r="BV69" s="273"/>
    </row>
    <row r="70" spans="60:74" x14ac:dyDescent="0.25">
      <c r="BK70" s="273"/>
      <c r="BL70" s="273"/>
      <c r="BM70" s="273"/>
      <c r="BN70" s="273"/>
      <c r="BO70" s="273"/>
      <c r="BP70" s="273"/>
      <c r="BQ70" s="273"/>
      <c r="BR70" s="273"/>
      <c r="BS70" s="273"/>
      <c r="BT70" s="273"/>
      <c r="BU70" s="273"/>
      <c r="BV70" s="273"/>
    </row>
    <row r="71" spans="60:74" x14ac:dyDescent="0.25">
      <c r="BK71" s="273"/>
      <c r="BL71" s="273"/>
      <c r="BM71" s="273"/>
      <c r="BN71" s="273"/>
      <c r="BO71" s="273"/>
      <c r="BP71" s="273"/>
      <c r="BQ71" s="273"/>
      <c r="BR71" s="273"/>
      <c r="BS71" s="273"/>
      <c r="BT71" s="273"/>
      <c r="BU71" s="273"/>
      <c r="BV71" s="273"/>
    </row>
    <row r="72" spans="60:74" x14ac:dyDescent="0.25">
      <c r="BK72" s="273"/>
      <c r="BL72" s="273"/>
      <c r="BM72" s="273"/>
      <c r="BN72" s="273"/>
      <c r="BO72" s="273"/>
      <c r="BP72" s="273"/>
      <c r="BQ72" s="273"/>
      <c r="BR72" s="273"/>
      <c r="BS72" s="273"/>
      <c r="BT72" s="273"/>
      <c r="BU72" s="273"/>
      <c r="BV72" s="273"/>
    </row>
    <row r="73" spans="60:74" x14ac:dyDescent="0.25">
      <c r="BK73" s="273"/>
      <c r="BL73" s="273"/>
      <c r="BM73" s="273"/>
      <c r="BN73" s="273"/>
      <c r="BO73" s="273"/>
      <c r="BP73" s="273"/>
      <c r="BQ73" s="273"/>
      <c r="BR73" s="273"/>
      <c r="BS73" s="273"/>
      <c r="BT73" s="273"/>
      <c r="BU73" s="273"/>
      <c r="BV73" s="273"/>
    </row>
    <row r="74" spans="60:74" x14ac:dyDescent="0.25">
      <c r="BK74" s="273"/>
      <c r="BL74" s="273"/>
      <c r="BM74" s="273"/>
      <c r="BN74" s="273"/>
      <c r="BO74" s="273"/>
      <c r="BP74" s="273"/>
      <c r="BQ74" s="273"/>
      <c r="BR74" s="273"/>
      <c r="BS74" s="273"/>
      <c r="BT74" s="273"/>
      <c r="BU74" s="273"/>
      <c r="BV74" s="273"/>
    </row>
    <row r="75" spans="60:74" x14ac:dyDescent="0.25">
      <c r="BK75" s="273"/>
      <c r="BL75" s="273"/>
      <c r="BM75" s="273"/>
      <c r="BN75" s="273"/>
      <c r="BO75" s="273"/>
      <c r="BP75" s="273"/>
      <c r="BQ75" s="273"/>
      <c r="BR75" s="273"/>
      <c r="BS75" s="273"/>
      <c r="BT75" s="273"/>
      <c r="BU75" s="273"/>
      <c r="BV75" s="273"/>
    </row>
    <row r="76" spans="60:74" x14ac:dyDescent="0.25">
      <c r="BK76" s="273"/>
      <c r="BL76" s="273"/>
      <c r="BM76" s="273"/>
      <c r="BN76" s="273"/>
      <c r="BO76" s="273"/>
      <c r="BP76" s="273"/>
      <c r="BQ76" s="273"/>
      <c r="BR76" s="273"/>
      <c r="BS76" s="273"/>
      <c r="BT76" s="273"/>
      <c r="BU76" s="273"/>
      <c r="BV76" s="273"/>
    </row>
    <row r="77" spans="60:74" x14ac:dyDescent="0.25">
      <c r="BK77" s="273"/>
      <c r="BL77" s="273"/>
      <c r="BM77" s="273"/>
      <c r="BN77" s="273"/>
      <c r="BO77" s="273"/>
      <c r="BP77" s="273"/>
      <c r="BQ77" s="273"/>
      <c r="BR77" s="273"/>
      <c r="BS77" s="273"/>
      <c r="BT77" s="273"/>
      <c r="BU77" s="273"/>
      <c r="BV77" s="273"/>
    </row>
    <row r="78" spans="60:74" x14ac:dyDescent="0.25">
      <c r="BK78" s="273"/>
      <c r="BL78" s="273"/>
      <c r="BM78" s="273"/>
      <c r="BN78" s="273"/>
      <c r="BO78" s="273"/>
      <c r="BP78" s="273"/>
      <c r="BQ78" s="273"/>
      <c r="BR78" s="273"/>
      <c r="BS78" s="273"/>
      <c r="BT78" s="273"/>
      <c r="BU78" s="273"/>
      <c r="BV78" s="273"/>
    </row>
    <row r="79" spans="60:74" x14ac:dyDescent="0.25">
      <c r="BK79" s="273"/>
      <c r="BL79" s="273"/>
      <c r="BM79" s="273"/>
      <c r="BN79" s="273"/>
      <c r="BO79" s="273"/>
      <c r="BP79" s="273"/>
      <c r="BQ79" s="273"/>
      <c r="BR79" s="273"/>
      <c r="BS79" s="273"/>
      <c r="BT79" s="273"/>
      <c r="BU79" s="273"/>
      <c r="BV79" s="273"/>
    </row>
    <row r="80" spans="60:74" x14ac:dyDescent="0.25">
      <c r="BK80" s="273"/>
      <c r="BL80" s="273"/>
      <c r="BM80" s="273"/>
      <c r="BN80" s="273"/>
      <c r="BO80" s="273"/>
      <c r="BP80" s="273"/>
      <c r="BQ80" s="273"/>
      <c r="BR80" s="273"/>
      <c r="BS80" s="273"/>
      <c r="BT80" s="273"/>
      <c r="BU80" s="273"/>
      <c r="BV80" s="273"/>
    </row>
    <row r="81" spans="63:74" x14ac:dyDescent="0.25">
      <c r="BK81" s="273"/>
      <c r="BL81" s="273"/>
      <c r="BM81" s="273"/>
      <c r="BN81" s="273"/>
      <c r="BO81" s="273"/>
      <c r="BP81" s="273"/>
      <c r="BQ81" s="273"/>
      <c r="BR81" s="273"/>
      <c r="BS81" s="273"/>
      <c r="BT81" s="273"/>
      <c r="BU81" s="273"/>
      <c r="BV81" s="273"/>
    </row>
    <row r="82" spans="63:74" x14ac:dyDescent="0.25">
      <c r="BK82" s="273"/>
      <c r="BL82" s="273"/>
      <c r="BM82" s="273"/>
      <c r="BN82" s="273"/>
      <c r="BO82" s="273"/>
      <c r="BP82" s="273"/>
      <c r="BQ82" s="273"/>
      <c r="BR82" s="273"/>
      <c r="BS82" s="273"/>
      <c r="BT82" s="273"/>
      <c r="BU82" s="273"/>
      <c r="BV82" s="273"/>
    </row>
    <row r="83" spans="63:74" x14ac:dyDescent="0.25">
      <c r="BK83" s="273"/>
      <c r="BL83" s="273"/>
      <c r="BM83" s="273"/>
      <c r="BN83" s="273"/>
      <c r="BO83" s="273"/>
      <c r="BP83" s="273"/>
      <c r="BQ83" s="273"/>
      <c r="BR83" s="273"/>
      <c r="BS83" s="273"/>
      <c r="BT83" s="273"/>
      <c r="BU83" s="273"/>
      <c r="BV83" s="273"/>
    </row>
    <row r="84" spans="63:74" x14ac:dyDescent="0.25">
      <c r="BK84" s="273"/>
      <c r="BL84" s="273"/>
      <c r="BM84" s="273"/>
      <c r="BN84" s="273"/>
      <c r="BO84" s="273"/>
      <c r="BP84" s="273"/>
      <c r="BQ84" s="273"/>
      <c r="BR84" s="273"/>
      <c r="BS84" s="273"/>
      <c r="BT84" s="273"/>
      <c r="BU84" s="273"/>
      <c r="BV84" s="273"/>
    </row>
    <row r="85" spans="63:74" x14ac:dyDescent="0.25">
      <c r="BK85" s="273"/>
      <c r="BL85" s="273"/>
      <c r="BM85" s="273"/>
      <c r="BN85" s="273"/>
      <c r="BO85" s="273"/>
      <c r="BP85" s="273"/>
      <c r="BQ85" s="273"/>
      <c r="BR85" s="273"/>
      <c r="BS85" s="273"/>
      <c r="BT85" s="273"/>
      <c r="BU85" s="273"/>
      <c r="BV85" s="273"/>
    </row>
    <row r="86" spans="63:74" x14ac:dyDescent="0.25">
      <c r="BK86" s="273"/>
      <c r="BL86" s="273"/>
      <c r="BM86" s="273"/>
      <c r="BN86" s="273"/>
      <c r="BO86" s="273"/>
      <c r="BP86" s="273"/>
      <c r="BQ86" s="273"/>
      <c r="BR86" s="273"/>
      <c r="BS86" s="273"/>
      <c r="BT86" s="273"/>
      <c r="BU86" s="273"/>
      <c r="BV86" s="273"/>
    </row>
    <row r="87" spans="63:74" x14ac:dyDescent="0.25">
      <c r="BK87" s="273"/>
      <c r="BL87" s="273"/>
      <c r="BM87" s="273"/>
      <c r="BN87" s="273"/>
      <c r="BO87" s="273"/>
      <c r="BP87" s="273"/>
      <c r="BQ87" s="273"/>
      <c r="BR87" s="273"/>
      <c r="BS87" s="273"/>
      <c r="BT87" s="273"/>
      <c r="BU87" s="273"/>
      <c r="BV87" s="273"/>
    </row>
    <row r="88" spans="63:74" x14ac:dyDescent="0.25">
      <c r="BK88" s="273"/>
      <c r="BL88" s="273"/>
      <c r="BM88" s="273"/>
      <c r="BN88" s="273"/>
      <c r="BO88" s="273"/>
      <c r="BP88" s="273"/>
      <c r="BQ88" s="273"/>
      <c r="BR88" s="273"/>
      <c r="BS88" s="273"/>
      <c r="BT88" s="273"/>
      <c r="BU88" s="273"/>
      <c r="BV88" s="273"/>
    </row>
    <row r="89" spans="63:74" x14ac:dyDescent="0.25">
      <c r="BK89" s="273"/>
      <c r="BL89" s="273"/>
      <c r="BM89" s="273"/>
      <c r="BN89" s="273"/>
      <c r="BO89" s="273"/>
      <c r="BP89" s="273"/>
      <c r="BQ89" s="273"/>
      <c r="BR89" s="273"/>
      <c r="BS89" s="273"/>
      <c r="BT89" s="273"/>
      <c r="BU89" s="273"/>
      <c r="BV89" s="273"/>
    </row>
    <row r="90" spans="63:74" x14ac:dyDescent="0.25">
      <c r="BK90" s="273"/>
      <c r="BL90" s="273"/>
      <c r="BM90" s="273"/>
      <c r="BN90" s="273"/>
      <c r="BO90" s="273"/>
      <c r="BP90" s="273"/>
      <c r="BQ90" s="273"/>
      <c r="BR90" s="273"/>
      <c r="BS90" s="273"/>
      <c r="BT90" s="273"/>
      <c r="BU90" s="273"/>
      <c r="BV90" s="273"/>
    </row>
    <row r="91" spans="63:74" x14ac:dyDescent="0.25">
      <c r="BK91" s="273"/>
      <c r="BL91" s="273"/>
      <c r="BM91" s="273"/>
      <c r="BN91" s="273"/>
      <c r="BO91" s="273"/>
      <c r="BP91" s="273"/>
      <c r="BQ91" s="273"/>
      <c r="BR91" s="273"/>
      <c r="BS91" s="273"/>
      <c r="BT91" s="273"/>
      <c r="BU91" s="273"/>
      <c r="BV91" s="273"/>
    </row>
    <row r="92" spans="63:74" x14ac:dyDescent="0.25">
      <c r="BK92" s="273"/>
      <c r="BL92" s="273"/>
      <c r="BM92" s="273"/>
      <c r="BN92" s="273"/>
      <c r="BO92" s="273"/>
      <c r="BP92" s="273"/>
      <c r="BQ92" s="273"/>
      <c r="BR92" s="273"/>
      <c r="BS92" s="273"/>
      <c r="BT92" s="273"/>
      <c r="BU92" s="273"/>
      <c r="BV92" s="273"/>
    </row>
    <row r="93" spans="63:74" x14ac:dyDescent="0.25">
      <c r="BK93" s="273"/>
      <c r="BL93" s="273"/>
      <c r="BM93" s="273"/>
      <c r="BN93" s="273"/>
      <c r="BO93" s="273"/>
      <c r="BP93" s="273"/>
      <c r="BQ93" s="273"/>
      <c r="BR93" s="273"/>
      <c r="BS93" s="273"/>
      <c r="BT93" s="273"/>
      <c r="BU93" s="273"/>
      <c r="BV93" s="273"/>
    </row>
    <row r="94" spans="63:74" x14ac:dyDescent="0.25">
      <c r="BK94" s="273"/>
      <c r="BL94" s="273"/>
      <c r="BM94" s="273"/>
      <c r="BN94" s="273"/>
      <c r="BO94" s="273"/>
      <c r="BP94" s="273"/>
      <c r="BQ94" s="273"/>
      <c r="BR94" s="273"/>
      <c r="BS94" s="273"/>
      <c r="BT94" s="273"/>
      <c r="BU94" s="273"/>
      <c r="BV94" s="273"/>
    </row>
    <row r="95" spans="63:74" x14ac:dyDescent="0.25">
      <c r="BK95" s="273"/>
      <c r="BL95" s="273"/>
      <c r="BM95" s="273"/>
      <c r="BN95" s="273"/>
      <c r="BO95" s="273"/>
      <c r="BP95" s="273"/>
      <c r="BQ95" s="273"/>
      <c r="BR95" s="273"/>
      <c r="BS95" s="273"/>
      <c r="BT95" s="273"/>
      <c r="BU95" s="273"/>
      <c r="BV95" s="273"/>
    </row>
    <row r="96" spans="63:74" x14ac:dyDescent="0.25">
      <c r="BK96" s="273"/>
      <c r="BL96" s="273"/>
      <c r="BM96" s="273"/>
      <c r="BN96" s="273"/>
      <c r="BO96" s="273"/>
      <c r="BP96" s="273"/>
      <c r="BQ96" s="273"/>
      <c r="BR96" s="273"/>
      <c r="BS96" s="273"/>
      <c r="BT96" s="273"/>
      <c r="BU96" s="273"/>
      <c r="BV96" s="273"/>
    </row>
    <row r="97" spans="63:74" x14ac:dyDescent="0.25">
      <c r="BK97" s="273"/>
      <c r="BL97" s="273"/>
      <c r="BM97" s="273"/>
      <c r="BN97" s="273"/>
      <c r="BO97" s="273"/>
      <c r="BP97" s="273"/>
      <c r="BQ97" s="273"/>
      <c r="BR97" s="273"/>
      <c r="BS97" s="273"/>
      <c r="BT97" s="273"/>
      <c r="BU97" s="273"/>
      <c r="BV97" s="273"/>
    </row>
    <row r="98" spans="63:74" x14ac:dyDescent="0.25">
      <c r="BK98" s="273"/>
      <c r="BL98" s="273"/>
      <c r="BM98" s="273"/>
      <c r="BN98" s="273"/>
      <c r="BO98" s="273"/>
      <c r="BP98" s="273"/>
      <c r="BQ98" s="273"/>
      <c r="BR98" s="273"/>
      <c r="BS98" s="273"/>
      <c r="BT98" s="273"/>
      <c r="BU98" s="273"/>
      <c r="BV98" s="273"/>
    </row>
    <row r="99" spans="63:74" x14ac:dyDescent="0.25">
      <c r="BK99" s="273"/>
      <c r="BL99" s="273"/>
      <c r="BM99" s="273"/>
      <c r="BN99" s="273"/>
      <c r="BO99" s="273"/>
      <c r="BP99" s="273"/>
      <c r="BQ99" s="273"/>
      <c r="BR99" s="273"/>
      <c r="BS99" s="273"/>
      <c r="BT99" s="273"/>
      <c r="BU99" s="273"/>
      <c r="BV99" s="273"/>
    </row>
    <row r="100" spans="63:74" x14ac:dyDescent="0.25">
      <c r="BK100" s="273"/>
      <c r="BL100" s="273"/>
      <c r="BM100" s="273"/>
      <c r="BN100" s="273"/>
      <c r="BO100" s="273"/>
      <c r="BP100" s="273"/>
      <c r="BQ100" s="273"/>
      <c r="BR100" s="273"/>
      <c r="BS100" s="273"/>
      <c r="BT100" s="273"/>
      <c r="BU100" s="273"/>
      <c r="BV100" s="273"/>
    </row>
    <row r="101" spans="63:74" x14ac:dyDescent="0.25">
      <c r="BK101" s="273"/>
      <c r="BL101" s="273"/>
      <c r="BM101" s="273"/>
      <c r="BN101" s="273"/>
      <c r="BO101" s="273"/>
      <c r="BP101" s="273"/>
      <c r="BQ101" s="273"/>
      <c r="BR101" s="273"/>
      <c r="BS101" s="273"/>
      <c r="BT101" s="273"/>
      <c r="BU101" s="273"/>
      <c r="BV101" s="273"/>
    </row>
    <row r="102" spans="63:74" x14ac:dyDescent="0.25">
      <c r="BK102" s="273"/>
      <c r="BL102" s="273"/>
      <c r="BM102" s="273"/>
      <c r="BN102" s="273"/>
      <c r="BO102" s="273"/>
      <c r="BP102" s="273"/>
      <c r="BQ102" s="273"/>
      <c r="BR102" s="273"/>
      <c r="BS102" s="273"/>
      <c r="BT102" s="273"/>
      <c r="BU102" s="273"/>
      <c r="BV102" s="273"/>
    </row>
    <row r="103" spans="63:74" x14ac:dyDescent="0.25">
      <c r="BK103" s="273"/>
      <c r="BL103" s="273"/>
      <c r="BM103" s="273"/>
      <c r="BN103" s="273"/>
      <c r="BO103" s="273"/>
      <c r="BP103" s="273"/>
      <c r="BQ103" s="273"/>
      <c r="BR103" s="273"/>
      <c r="BS103" s="273"/>
      <c r="BT103" s="273"/>
      <c r="BU103" s="273"/>
      <c r="BV103" s="273"/>
    </row>
    <row r="104" spans="63:74" x14ac:dyDescent="0.25">
      <c r="BK104" s="273"/>
      <c r="BL104" s="273"/>
      <c r="BM104" s="273"/>
      <c r="BN104" s="273"/>
      <c r="BO104" s="273"/>
      <c r="BP104" s="273"/>
      <c r="BQ104" s="273"/>
      <c r="BR104" s="273"/>
      <c r="BS104" s="273"/>
      <c r="BT104" s="273"/>
      <c r="BU104" s="273"/>
      <c r="BV104" s="273"/>
    </row>
    <row r="105" spans="63:74" x14ac:dyDescent="0.25">
      <c r="BK105" s="273"/>
      <c r="BL105" s="273"/>
      <c r="BM105" s="273"/>
      <c r="BN105" s="273"/>
      <c r="BO105" s="273"/>
      <c r="BP105" s="273"/>
      <c r="BQ105" s="273"/>
      <c r="BR105" s="273"/>
      <c r="BS105" s="273"/>
      <c r="BT105" s="273"/>
      <c r="BU105" s="273"/>
      <c r="BV105" s="273"/>
    </row>
    <row r="106" spans="63:74" x14ac:dyDescent="0.25">
      <c r="BK106" s="273"/>
      <c r="BL106" s="273"/>
      <c r="BM106" s="273"/>
      <c r="BN106" s="273"/>
      <c r="BO106" s="273"/>
      <c r="BP106" s="273"/>
      <c r="BQ106" s="273"/>
      <c r="BR106" s="273"/>
      <c r="BS106" s="273"/>
      <c r="BT106" s="273"/>
      <c r="BU106" s="273"/>
      <c r="BV106" s="273"/>
    </row>
    <row r="107" spans="63:74" x14ac:dyDescent="0.25">
      <c r="BK107" s="273"/>
      <c r="BL107" s="273"/>
      <c r="BM107" s="273"/>
      <c r="BN107" s="273"/>
      <c r="BO107" s="273"/>
      <c r="BP107" s="273"/>
      <c r="BQ107" s="273"/>
      <c r="BR107" s="273"/>
      <c r="BS107" s="273"/>
      <c r="BT107" s="273"/>
      <c r="BU107" s="273"/>
      <c r="BV107" s="273"/>
    </row>
    <row r="108" spans="63:74" x14ac:dyDescent="0.25">
      <c r="BK108" s="273"/>
      <c r="BL108" s="273"/>
      <c r="BM108" s="273"/>
      <c r="BN108" s="273"/>
      <c r="BO108" s="273"/>
      <c r="BP108" s="273"/>
      <c r="BQ108" s="273"/>
      <c r="BR108" s="273"/>
      <c r="BS108" s="273"/>
      <c r="BT108" s="273"/>
      <c r="BU108" s="273"/>
      <c r="BV108" s="273"/>
    </row>
    <row r="109" spans="63:74" x14ac:dyDescent="0.25">
      <c r="BK109" s="273"/>
      <c r="BL109" s="273"/>
      <c r="BM109" s="273"/>
      <c r="BN109" s="273"/>
      <c r="BO109" s="273"/>
      <c r="BP109" s="273"/>
      <c r="BQ109" s="273"/>
      <c r="BR109" s="273"/>
      <c r="BS109" s="273"/>
      <c r="BT109" s="273"/>
      <c r="BU109" s="273"/>
      <c r="BV109" s="273"/>
    </row>
    <row r="110" spans="63:74" x14ac:dyDescent="0.25">
      <c r="BK110" s="273"/>
      <c r="BL110" s="273"/>
      <c r="BM110" s="273"/>
      <c r="BN110" s="273"/>
      <c r="BO110" s="273"/>
      <c r="BP110" s="273"/>
      <c r="BQ110" s="273"/>
      <c r="BR110" s="273"/>
      <c r="BS110" s="273"/>
      <c r="BT110" s="273"/>
      <c r="BU110" s="273"/>
      <c r="BV110" s="273"/>
    </row>
    <row r="111" spans="63:74" x14ac:dyDescent="0.25">
      <c r="BK111" s="273"/>
      <c r="BL111" s="273"/>
      <c r="BM111" s="273"/>
      <c r="BN111" s="273"/>
      <c r="BO111" s="273"/>
      <c r="BP111" s="273"/>
      <c r="BQ111" s="273"/>
      <c r="BR111" s="273"/>
      <c r="BS111" s="273"/>
      <c r="BT111" s="273"/>
      <c r="BU111" s="273"/>
      <c r="BV111" s="273"/>
    </row>
    <row r="112" spans="63:74" x14ac:dyDescent="0.25">
      <c r="BK112" s="273"/>
      <c r="BL112" s="273"/>
      <c r="BM112" s="273"/>
      <c r="BN112" s="273"/>
      <c r="BO112" s="273"/>
      <c r="BP112" s="273"/>
      <c r="BQ112" s="273"/>
      <c r="BR112" s="273"/>
      <c r="BS112" s="273"/>
      <c r="BT112" s="273"/>
      <c r="BU112" s="273"/>
      <c r="BV112" s="273"/>
    </row>
    <row r="113" spans="63:74" x14ac:dyDescent="0.25">
      <c r="BK113" s="273"/>
      <c r="BL113" s="273"/>
      <c r="BM113" s="273"/>
      <c r="BN113" s="273"/>
      <c r="BO113" s="273"/>
      <c r="BP113" s="273"/>
      <c r="BQ113" s="273"/>
      <c r="BR113" s="273"/>
      <c r="BS113" s="273"/>
      <c r="BT113" s="273"/>
      <c r="BU113" s="273"/>
      <c r="BV113" s="273"/>
    </row>
    <row r="114" spans="63:74" x14ac:dyDescent="0.25">
      <c r="BK114" s="273"/>
      <c r="BL114" s="273"/>
      <c r="BM114" s="273"/>
      <c r="BN114" s="273"/>
      <c r="BO114" s="273"/>
      <c r="BP114" s="273"/>
      <c r="BQ114" s="273"/>
      <c r="BR114" s="273"/>
      <c r="BS114" s="273"/>
      <c r="BT114" s="273"/>
      <c r="BU114" s="273"/>
      <c r="BV114" s="273"/>
    </row>
    <row r="115" spans="63:74" x14ac:dyDescent="0.25">
      <c r="BK115" s="273"/>
      <c r="BL115" s="273"/>
      <c r="BM115" s="273"/>
      <c r="BN115" s="273"/>
      <c r="BO115" s="273"/>
      <c r="BP115" s="273"/>
      <c r="BQ115" s="273"/>
      <c r="BR115" s="273"/>
      <c r="BS115" s="273"/>
      <c r="BT115" s="273"/>
      <c r="BU115" s="273"/>
      <c r="BV115" s="273"/>
    </row>
    <row r="116" spans="63:74" x14ac:dyDescent="0.25">
      <c r="BK116" s="273"/>
      <c r="BL116" s="273"/>
      <c r="BM116" s="273"/>
      <c r="BN116" s="273"/>
      <c r="BO116" s="273"/>
      <c r="BP116" s="273"/>
      <c r="BQ116" s="273"/>
      <c r="BR116" s="273"/>
      <c r="BS116" s="273"/>
      <c r="BT116" s="273"/>
      <c r="BU116" s="273"/>
      <c r="BV116" s="273"/>
    </row>
    <row r="117" spans="63:74" x14ac:dyDescent="0.25">
      <c r="BK117" s="273"/>
      <c r="BL117" s="273"/>
      <c r="BM117" s="273"/>
      <c r="BN117" s="273"/>
      <c r="BO117" s="273"/>
      <c r="BP117" s="273"/>
      <c r="BQ117" s="273"/>
      <c r="BR117" s="273"/>
      <c r="BS117" s="273"/>
      <c r="BT117" s="273"/>
      <c r="BU117" s="273"/>
      <c r="BV117" s="273"/>
    </row>
    <row r="118" spans="63:74" x14ac:dyDescent="0.25">
      <c r="BK118" s="273"/>
      <c r="BL118" s="273"/>
      <c r="BM118" s="273"/>
      <c r="BN118" s="273"/>
      <c r="BO118" s="273"/>
      <c r="BP118" s="273"/>
      <c r="BQ118" s="273"/>
      <c r="BR118" s="273"/>
      <c r="BS118" s="273"/>
      <c r="BT118" s="273"/>
      <c r="BU118" s="273"/>
      <c r="BV118" s="273"/>
    </row>
    <row r="119" spans="63:74" x14ac:dyDescent="0.25">
      <c r="BK119" s="273"/>
      <c r="BL119" s="273"/>
      <c r="BM119" s="273"/>
      <c r="BN119" s="273"/>
      <c r="BO119" s="273"/>
      <c r="BP119" s="273"/>
      <c r="BQ119" s="273"/>
      <c r="BR119" s="273"/>
      <c r="BS119" s="273"/>
      <c r="BT119" s="273"/>
      <c r="BU119" s="273"/>
      <c r="BV119" s="273"/>
    </row>
    <row r="120" spans="63:74" x14ac:dyDescent="0.25">
      <c r="BK120" s="273"/>
      <c r="BL120" s="273"/>
      <c r="BM120" s="273"/>
      <c r="BN120" s="273"/>
      <c r="BO120" s="273"/>
      <c r="BP120" s="273"/>
      <c r="BQ120" s="273"/>
      <c r="BR120" s="273"/>
      <c r="BS120" s="273"/>
      <c r="BT120" s="273"/>
      <c r="BU120" s="273"/>
      <c r="BV120" s="273"/>
    </row>
    <row r="121" spans="63:74" x14ac:dyDescent="0.25">
      <c r="BK121" s="273"/>
      <c r="BL121" s="273"/>
      <c r="BM121" s="273"/>
      <c r="BN121" s="273"/>
      <c r="BO121" s="273"/>
      <c r="BP121" s="273"/>
      <c r="BQ121" s="273"/>
      <c r="BR121" s="273"/>
      <c r="BS121" s="273"/>
      <c r="BT121" s="273"/>
      <c r="BU121" s="273"/>
      <c r="BV121" s="273"/>
    </row>
    <row r="122" spans="63:74" x14ac:dyDescent="0.25">
      <c r="BK122" s="273"/>
      <c r="BL122" s="273"/>
      <c r="BM122" s="273"/>
      <c r="BN122" s="273"/>
      <c r="BO122" s="273"/>
      <c r="BP122" s="273"/>
      <c r="BQ122" s="273"/>
      <c r="BR122" s="273"/>
      <c r="BS122" s="273"/>
      <c r="BT122" s="273"/>
      <c r="BU122" s="273"/>
      <c r="BV122" s="273"/>
    </row>
    <row r="123" spans="63:74" x14ac:dyDescent="0.25">
      <c r="BK123" s="273"/>
      <c r="BL123" s="273"/>
      <c r="BM123" s="273"/>
      <c r="BN123" s="273"/>
      <c r="BO123" s="273"/>
      <c r="BP123" s="273"/>
      <c r="BQ123" s="273"/>
      <c r="BR123" s="273"/>
      <c r="BS123" s="273"/>
      <c r="BT123" s="273"/>
      <c r="BU123" s="273"/>
      <c r="BV123" s="273"/>
    </row>
    <row r="124" spans="63:74" x14ac:dyDescent="0.25">
      <c r="BK124" s="273"/>
      <c r="BL124" s="273"/>
      <c r="BM124" s="273"/>
      <c r="BN124" s="273"/>
      <c r="BO124" s="273"/>
      <c r="BP124" s="273"/>
      <c r="BQ124" s="273"/>
      <c r="BR124" s="273"/>
      <c r="BS124" s="273"/>
      <c r="BT124" s="273"/>
      <c r="BU124" s="273"/>
      <c r="BV124" s="273"/>
    </row>
    <row r="125" spans="63:74" x14ac:dyDescent="0.25">
      <c r="BK125" s="273"/>
      <c r="BL125" s="273"/>
      <c r="BM125" s="273"/>
      <c r="BN125" s="273"/>
      <c r="BO125" s="273"/>
      <c r="BP125" s="273"/>
      <c r="BQ125" s="273"/>
      <c r="BR125" s="273"/>
      <c r="BS125" s="273"/>
      <c r="BT125" s="273"/>
      <c r="BU125" s="273"/>
      <c r="BV125" s="273"/>
    </row>
    <row r="126" spans="63:74" x14ac:dyDescent="0.25">
      <c r="BK126" s="273"/>
      <c r="BL126" s="273"/>
      <c r="BM126" s="273"/>
      <c r="BN126" s="273"/>
      <c r="BO126" s="273"/>
      <c r="BP126" s="273"/>
      <c r="BQ126" s="273"/>
      <c r="BR126" s="273"/>
      <c r="BS126" s="273"/>
      <c r="BT126" s="273"/>
      <c r="BU126" s="273"/>
      <c r="BV126" s="273"/>
    </row>
    <row r="127" spans="63:74" x14ac:dyDescent="0.25">
      <c r="BK127" s="273"/>
      <c r="BL127" s="273"/>
      <c r="BM127" s="273"/>
      <c r="BN127" s="273"/>
      <c r="BO127" s="273"/>
      <c r="BP127" s="273"/>
      <c r="BQ127" s="273"/>
      <c r="BR127" s="273"/>
      <c r="BS127" s="273"/>
      <c r="BT127" s="273"/>
      <c r="BU127" s="273"/>
      <c r="BV127" s="273"/>
    </row>
    <row r="128" spans="63:74" x14ac:dyDescent="0.25">
      <c r="BK128" s="273"/>
      <c r="BL128" s="273"/>
      <c r="BM128" s="273"/>
      <c r="BN128" s="273"/>
      <c r="BO128" s="273"/>
      <c r="BP128" s="273"/>
      <c r="BQ128" s="273"/>
      <c r="BR128" s="273"/>
      <c r="BS128" s="273"/>
      <c r="BT128" s="273"/>
      <c r="BU128" s="273"/>
      <c r="BV128" s="273"/>
    </row>
    <row r="129" spans="63:74" x14ac:dyDescent="0.25">
      <c r="BK129" s="273"/>
      <c r="BL129" s="273"/>
      <c r="BM129" s="273"/>
      <c r="BN129" s="273"/>
      <c r="BO129" s="273"/>
      <c r="BP129" s="273"/>
      <c r="BQ129" s="273"/>
      <c r="BR129" s="273"/>
      <c r="BS129" s="273"/>
      <c r="BT129" s="273"/>
      <c r="BU129" s="273"/>
      <c r="BV129" s="273"/>
    </row>
    <row r="130" spans="63:74" x14ac:dyDescent="0.25">
      <c r="BK130" s="273"/>
      <c r="BL130" s="273"/>
      <c r="BM130" s="273"/>
      <c r="BN130" s="273"/>
      <c r="BO130" s="273"/>
      <c r="BP130" s="273"/>
      <c r="BQ130" s="273"/>
      <c r="BR130" s="273"/>
      <c r="BS130" s="273"/>
      <c r="BT130" s="273"/>
      <c r="BU130" s="273"/>
      <c r="BV130" s="273"/>
    </row>
    <row r="131" spans="63:74" x14ac:dyDescent="0.25">
      <c r="BK131" s="273"/>
      <c r="BL131" s="273"/>
      <c r="BM131" s="273"/>
      <c r="BN131" s="273"/>
      <c r="BO131" s="273"/>
      <c r="BP131" s="273"/>
      <c r="BQ131" s="273"/>
      <c r="BR131" s="273"/>
      <c r="BS131" s="273"/>
      <c r="BT131" s="273"/>
      <c r="BU131" s="273"/>
      <c r="BV131" s="273"/>
    </row>
    <row r="132" spans="63:74" x14ac:dyDescent="0.25">
      <c r="BK132" s="273"/>
      <c r="BL132" s="273"/>
      <c r="BM132" s="273"/>
      <c r="BN132" s="273"/>
      <c r="BO132" s="273"/>
      <c r="BP132" s="273"/>
      <c r="BQ132" s="273"/>
      <c r="BR132" s="273"/>
      <c r="BS132" s="273"/>
      <c r="BT132" s="273"/>
      <c r="BU132" s="273"/>
      <c r="BV132" s="273"/>
    </row>
    <row r="133" spans="63:74" x14ac:dyDescent="0.25">
      <c r="BK133" s="273"/>
      <c r="BL133" s="273"/>
      <c r="BM133" s="273"/>
      <c r="BN133" s="273"/>
      <c r="BO133" s="273"/>
      <c r="BP133" s="273"/>
      <c r="BQ133" s="273"/>
      <c r="BR133" s="273"/>
      <c r="BS133" s="273"/>
      <c r="BT133" s="273"/>
      <c r="BU133" s="273"/>
      <c r="BV133" s="273"/>
    </row>
    <row r="134" spans="63:74" x14ac:dyDescent="0.25">
      <c r="BK134" s="273"/>
      <c r="BL134" s="273"/>
      <c r="BM134" s="273"/>
      <c r="BN134" s="273"/>
      <c r="BO134" s="273"/>
      <c r="BP134" s="273"/>
      <c r="BQ134" s="273"/>
      <c r="BR134" s="273"/>
      <c r="BS134" s="273"/>
      <c r="BT134" s="273"/>
      <c r="BU134" s="273"/>
      <c r="BV134" s="273"/>
    </row>
    <row r="135" spans="63:74" x14ac:dyDescent="0.25">
      <c r="BK135" s="273"/>
      <c r="BL135" s="273"/>
      <c r="BM135" s="273"/>
      <c r="BN135" s="273"/>
      <c r="BO135" s="273"/>
      <c r="BP135" s="273"/>
      <c r="BQ135" s="273"/>
      <c r="BR135" s="273"/>
      <c r="BS135" s="273"/>
      <c r="BT135" s="273"/>
      <c r="BU135" s="273"/>
      <c r="BV135" s="273"/>
    </row>
    <row r="136" spans="63:74" x14ac:dyDescent="0.25">
      <c r="BK136" s="273"/>
      <c r="BL136" s="273"/>
      <c r="BM136" s="273"/>
      <c r="BN136" s="273"/>
      <c r="BO136" s="273"/>
      <c r="BP136" s="273"/>
      <c r="BQ136" s="273"/>
      <c r="BR136" s="273"/>
      <c r="BS136" s="273"/>
      <c r="BT136" s="273"/>
      <c r="BU136" s="273"/>
      <c r="BV136" s="273"/>
    </row>
    <row r="137" spans="63:74" x14ac:dyDescent="0.25">
      <c r="BK137" s="273"/>
      <c r="BL137" s="273"/>
      <c r="BM137" s="273"/>
      <c r="BN137" s="273"/>
      <c r="BO137" s="273"/>
      <c r="BP137" s="273"/>
      <c r="BQ137" s="273"/>
      <c r="BR137" s="273"/>
      <c r="BS137" s="273"/>
      <c r="BT137" s="273"/>
      <c r="BU137" s="273"/>
      <c r="BV137" s="273"/>
    </row>
    <row r="138" spans="63:74" x14ac:dyDescent="0.25">
      <c r="BK138" s="273"/>
      <c r="BL138" s="273"/>
      <c r="BM138" s="273"/>
      <c r="BN138" s="273"/>
      <c r="BO138" s="273"/>
      <c r="BP138" s="273"/>
      <c r="BQ138" s="273"/>
      <c r="BR138" s="273"/>
      <c r="BS138" s="273"/>
      <c r="BT138" s="273"/>
      <c r="BU138" s="273"/>
      <c r="BV138" s="273"/>
    </row>
    <row r="139" spans="63:74" x14ac:dyDescent="0.25">
      <c r="BK139" s="273"/>
      <c r="BL139" s="273"/>
      <c r="BM139" s="273"/>
      <c r="BN139" s="273"/>
      <c r="BO139" s="273"/>
      <c r="BP139" s="273"/>
      <c r="BQ139" s="273"/>
      <c r="BR139" s="273"/>
      <c r="BS139" s="273"/>
      <c r="BT139" s="273"/>
      <c r="BU139" s="273"/>
      <c r="BV139" s="273"/>
    </row>
    <row r="140" spans="63:74" x14ac:dyDescent="0.25">
      <c r="BK140" s="273"/>
      <c r="BL140" s="273"/>
      <c r="BM140" s="273"/>
      <c r="BN140" s="273"/>
      <c r="BO140" s="273"/>
      <c r="BP140" s="273"/>
      <c r="BQ140" s="273"/>
      <c r="BR140" s="273"/>
      <c r="BS140" s="273"/>
      <c r="BT140" s="273"/>
      <c r="BU140" s="273"/>
      <c r="BV140" s="273"/>
    </row>
    <row r="141" spans="63:74" x14ac:dyDescent="0.25">
      <c r="BK141" s="273"/>
      <c r="BL141" s="273"/>
      <c r="BM141" s="273"/>
      <c r="BN141" s="273"/>
      <c r="BO141" s="273"/>
      <c r="BP141" s="273"/>
      <c r="BQ141" s="273"/>
      <c r="BR141" s="273"/>
      <c r="BS141" s="273"/>
      <c r="BT141" s="273"/>
      <c r="BU141" s="273"/>
      <c r="BV141" s="273"/>
    </row>
    <row r="142" spans="63:74" x14ac:dyDescent="0.25">
      <c r="BK142" s="273"/>
      <c r="BL142" s="273"/>
      <c r="BM142" s="273"/>
      <c r="BN142" s="273"/>
      <c r="BO142" s="273"/>
      <c r="BP142" s="273"/>
      <c r="BQ142" s="273"/>
      <c r="BR142" s="273"/>
      <c r="BS142" s="273"/>
      <c r="BT142" s="273"/>
      <c r="BU142" s="273"/>
      <c r="BV142" s="273"/>
    </row>
    <row r="143" spans="63:74" x14ac:dyDescent="0.25">
      <c r="BK143" s="273"/>
      <c r="BL143" s="273"/>
      <c r="BM143" s="273"/>
      <c r="BN143" s="273"/>
      <c r="BO143" s="273"/>
      <c r="BP143" s="273"/>
      <c r="BQ143" s="273"/>
      <c r="BR143" s="273"/>
      <c r="BS143" s="273"/>
      <c r="BT143" s="273"/>
      <c r="BU143" s="273"/>
      <c r="BV143" s="273"/>
    </row>
  </sheetData>
  <mergeCells count="18">
    <mergeCell ref="A1:A2"/>
    <mergeCell ref="AM3:AX3"/>
    <mergeCell ref="AY3:BJ3"/>
    <mergeCell ref="BK3:BV3"/>
    <mergeCell ref="B1:AL1"/>
    <mergeCell ref="C3:N3"/>
    <mergeCell ref="O3:Z3"/>
    <mergeCell ref="AA3:AL3"/>
    <mergeCell ref="B54:Q54"/>
    <mergeCell ref="B53:Q53"/>
    <mergeCell ref="B55:Q55"/>
    <mergeCell ref="B57:Q57"/>
    <mergeCell ref="B62:Q62"/>
    <mergeCell ref="B58:Q58"/>
    <mergeCell ref="B59:Q59"/>
    <mergeCell ref="B60:Q60"/>
    <mergeCell ref="B61:Q61"/>
    <mergeCell ref="B56:Q56"/>
  </mergeCells>
  <phoneticPr fontId="6" type="noConversion"/>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4"/>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H6" sqref="BH6:BH48"/>
    </sheetView>
  </sheetViews>
  <sheetFormatPr defaultColWidth="9.54296875" defaultRowHeight="10.5" x14ac:dyDescent="0.25"/>
  <cols>
    <col min="1" max="1" width="10.54296875" style="92" customWidth="1"/>
    <col min="2" max="2" width="16.54296875" style="92" customWidth="1"/>
    <col min="3" max="50" width="6.54296875" style="92" customWidth="1"/>
    <col min="51" max="55" width="6.54296875" style="269" customWidth="1"/>
    <col min="56" max="58" width="6.54296875" style="93" customWidth="1"/>
    <col min="59" max="62" width="6.54296875" style="269" customWidth="1"/>
    <col min="63" max="74" width="6.54296875" style="92" customWidth="1"/>
    <col min="75" max="16384" width="9.54296875" style="92"/>
  </cols>
  <sheetData>
    <row r="1" spans="1:74" ht="13.4" customHeight="1" x14ac:dyDescent="0.3">
      <c r="A1" s="600" t="s">
        <v>771</v>
      </c>
      <c r="B1" s="672" t="s">
        <v>1276</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row>
    <row r="2" spans="1:74" s="87" customFormat="1" ht="13.4" customHeight="1" x14ac:dyDescent="0.25">
      <c r="A2" s="601"/>
      <c r="B2" s="402" t="str">
        <f>"U.S. Energy Information Administration  |  Short-Term Energy Outlook  - "&amp;Dates!D1</f>
        <v>U.S. Energy Information Administration  |  Short-Term Energy Outlook  - November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73"/>
      <c r="AZ2" s="273"/>
      <c r="BA2" s="273"/>
      <c r="BB2" s="273"/>
      <c r="BC2" s="273"/>
      <c r="BD2" s="89"/>
      <c r="BE2" s="89"/>
      <c r="BF2" s="89"/>
      <c r="BG2" s="273"/>
      <c r="BH2" s="273"/>
      <c r="BI2" s="273"/>
      <c r="BJ2" s="273"/>
    </row>
    <row r="3" spans="1:74" s="9" customFormat="1" ht="13" x14ac:dyDescent="0.3">
      <c r="A3" s="591" t="s">
        <v>1278</v>
      </c>
      <c r="B3" s="11"/>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s="9" customFormat="1"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91"/>
      <c r="B5" s="93" t="s">
        <v>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309"/>
      <c r="AZ5" s="309"/>
      <c r="BA5" s="309"/>
      <c r="BB5" s="309"/>
      <c r="BC5" s="309"/>
      <c r="BD5" s="94"/>
      <c r="BE5" s="94"/>
      <c r="BF5" s="94"/>
      <c r="BG5" s="94"/>
      <c r="BH5" s="94"/>
      <c r="BI5" s="94"/>
      <c r="BJ5" s="309"/>
      <c r="BK5" s="309"/>
      <c r="BL5" s="309"/>
      <c r="BM5" s="309"/>
      <c r="BN5" s="309"/>
      <c r="BO5" s="309"/>
      <c r="BP5" s="309"/>
      <c r="BQ5" s="309"/>
      <c r="BR5" s="309"/>
      <c r="BS5" s="309"/>
      <c r="BT5" s="309"/>
      <c r="BU5" s="309"/>
      <c r="BV5" s="309"/>
    </row>
    <row r="6" spans="1:74" ht="11.15" customHeight="1" x14ac:dyDescent="0.25">
      <c r="A6" s="91" t="s">
        <v>596</v>
      </c>
      <c r="B6" s="159" t="s">
        <v>416</v>
      </c>
      <c r="C6" s="168">
        <v>20.936984856999999</v>
      </c>
      <c r="D6" s="168">
        <v>21.548644420999999</v>
      </c>
      <c r="E6" s="168">
        <v>21.626688227999999</v>
      </c>
      <c r="F6" s="168">
        <v>21.803839933999999</v>
      </c>
      <c r="G6" s="168">
        <v>21.605534248000001</v>
      </c>
      <c r="H6" s="168">
        <v>21.16963045</v>
      </c>
      <c r="I6" s="168">
        <v>20.283593081999999</v>
      </c>
      <c r="J6" s="168">
        <v>20.819872121</v>
      </c>
      <c r="K6" s="168">
        <v>21.162524052999999</v>
      </c>
      <c r="L6" s="168">
        <v>20.941286633000001</v>
      </c>
      <c r="M6" s="168">
        <v>21.009630791999999</v>
      </c>
      <c r="N6" s="168">
        <v>20.856606633999998</v>
      </c>
      <c r="O6" s="168">
        <v>21.683181081000001</v>
      </c>
      <c r="P6" s="168">
        <v>22.109746094999998</v>
      </c>
      <c r="Q6" s="168">
        <v>21.722515873999999</v>
      </c>
      <c r="R6" s="168">
        <v>22.06718339</v>
      </c>
      <c r="S6" s="168">
        <v>21.656900639</v>
      </c>
      <c r="T6" s="168">
        <v>20.517213578</v>
      </c>
      <c r="U6" s="168">
        <v>20.722164775</v>
      </c>
      <c r="V6" s="168">
        <v>21.015734777999999</v>
      </c>
      <c r="W6" s="168">
        <v>21.374816669000001</v>
      </c>
      <c r="X6" s="168">
        <v>21.146947888</v>
      </c>
      <c r="Y6" s="168">
        <v>21.052254747999999</v>
      </c>
      <c r="Z6" s="168">
        <v>20.440250031000001</v>
      </c>
      <c r="AA6" s="168">
        <v>20.983553435000001</v>
      </c>
      <c r="AB6" s="168">
        <v>21.522678192000001</v>
      </c>
      <c r="AC6" s="168">
        <v>21.611452366000002</v>
      </c>
      <c r="AD6" s="168">
        <v>22.108653404999998</v>
      </c>
      <c r="AE6" s="168">
        <v>21.344865337000002</v>
      </c>
      <c r="AF6" s="168">
        <v>20.706113574</v>
      </c>
      <c r="AG6" s="168">
        <v>21.374489730000001</v>
      </c>
      <c r="AH6" s="168">
        <v>20.856960009000002</v>
      </c>
      <c r="AI6" s="168">
        <v>22.209835353999999</v>
      </c>
      <c r="AJ6" s="168">
        <v>21.907147909999999</v>
      </c>
      <c r="AK6" s="168">
        <v>21.872780318</v>
      </c>
      <c r="AL6" s="168">
        <v>22.066907551</v>
      </c>
      <c r="AM6" s="168">
        <v>22.8</v>
      </c>
      <c r="AN6" s="168">
        <v>24.6</v>
      </c>
      <c r="AO6" s="168">
        <v>24.47</v>
      </c>
      <c r="AP6" s="168">
        <v>24.43</v>
      </c>
      <c r="AQ6" s="168">
        <v>23.73</v>
      </c>
      <c r="AR6" s="168">
        <v>24.46</v>
      </c>
      <c r="AS6" s="168">
        <v>21.68</v>
      </c>
      <c r="AT6" s="168">
        <v>25.44</v>
      </c>
      <c r="AU6" s="168">
        <v>27.32</v>
      </c>
      <c r="AV6" s="168">
        <v>25.58</v>
      </c>
      <c r="AW6" s="168">
        <v>26.21</v>
      </c>
      <c r="AX6" s="168">
        <v>26.96</v>
      </c>
      <c r="AY6" s="168">
        <v>29.8</v>
      </c>
      <c r="AZ6" s="168">
        <v>31.13</v>
      </c>
      <c r="BA6" s="168">
        <v>31.12</v>
      </c>
      <c r="BB6" s="168">
        <v>31.1</v>
      </c>
      <c r="BC6" s="168">
        <v>29.35</v>
      </c>
      <c r="BD6" s="168">
        <v>28.36</v>
      </c>
      <c r="BE6" s="168">
        <v>26.97</v>
      </c>
      <c r="BF6" s="168">
        <v>27.16</v>
      </c>
      <c r="BG6" s="168">
        <v>28.924219999999998</v>
      </c>
      <c r="BH6" s="168">
        <v>26.74803</v>
      </c>
      <c r="BI6" s="258">
        <v>27.0017</v>
      </c>
      <c r="BJ6" s="258">
        <v>27.447310000000002</v>
      </c>
      <c r="BK6" s="258">
        <v>29.82741</v>
      </c>
      <c r="BL6" s="258">
        <v>30.794920000000001</v>
      </c>
      <c r="BM6" s="258">
        <v>30.517980000000001</v>
      </c>
      <c r="BN6" s="258">
        <v>30.275179999999999</v>
      </c>
      <c r="BO6" s="258">
        <v>28.388200000000001</v>
      </c>
      <c r="BP6" s="258">
        <v>27.264900000000001</v>
      </c>
      <c r="BQ6" s="258">
        <v>26.031110000000002</v>
      </c>
      <c r="BR6" s="258">
        <v>26.217320000000001</v>
      </c>
      <c r="BS6" s="258">
        <v>28.14593</v>
      </c>
      <c r="BT6" s="258">
        <v>26.210930000000001</v>
      </c>
      <c r="BU6" s="258">
        <v>26.887119999999999</v>
      </c>
      <c r="BV6" s="258">
        <v>27.709289999999999</v>
      </c>
    </row>
    <row r="7" spans="1:74" ht="11.15" customHeight="1" x14ac:dyDescent="0.25">
      <c r="A7" s="91" t="s">
        <v>597</v>
      </c>
      <c r="B7" s="148" t="s">
        <v>446</v>
      </c>
      <c r="C7" s="168">
        <v>14.857610643999999</v>
      </c>
      <c r="D7" s="168">
        <v>15.534123229</v>
      </c>
      <c r="E7" s="168">
        <v>15.257233878999999</v>
      </c>
      <c r="F7" s="168">
        <v>15.911457301</v>
      </c>
      <c r="G7" s="168">
        <v>16.011567223</v>
      </c>
      <c r="H7" s="168">
        <v>16.203018595</v>
      </c>
      <c r="I7" s="168">
        <v>16.211395421999999</v>
      </c>
      <c r="J7" s="168">
        <v>16.092890186999998</v>
      </c>
      <c r="K7" s="168">
        <v>16.178074078000002</v>
      </c>
      <c r="L7" s="168">
        <v>16.192758355999999</v>
      </c>
      <c r="M7" s="168">
        <v>15.80901113</v>
      </c>
      <c r="N7" s="168">
        <v>15.46378986</v>
      </c>
      <c r="O7" s="168">
        <v>15.430668606999999</v>
      </c>
      <c r="P7" s="168">
        <v>15.471068882999999</v>
      </c>
      <c r="Q7" s="168">
        <v>15.56662279</v>
      </c>
      <c r="R7" s="168">
        <v>15.542254802</v>
      </c>
      <c r="S7" s="168">
        <v>16.074557588000001</v>
      </c>
      <c r="T7" s="168">
        <v>16.2446102</v>
      </c>
      <c r="U7" s="168">
        <v>16.184340699</v>
      </c>
      <c r="V7" s="168">
        <v>16.035819673999999</v>
      </c>
      <c r="W7" s="168">
        <v>16.412071710999999</v>
      </c>
      <c r="X7" s="168">
        <v>16.538432045</v>
      </c>
      <c r="Y7" s="168">
        <v>16.024348595999999</v>
      </c>
      <c r="Z7" s="168">
        <v>15.569857628999999</v>
      </c>
      <c r="AA7" s="168">
        <v>15.551195865</v>
      </c>
      <c r="AB7" s="168">
        <v>15.792376773999999</v>
      </c>
      <c r="AC7" s="168">
        <v>15.580229622999999</v>
      </c>
      <c r="AD7" s="168">
        <v>16.188765352000001</v>
      </c>
      <c r="AE7" s="168">
        <v>16.607577809999999</v>
      </c>
      <c r="AF7" s="168">
        <v>16.658155577999999</v>
      </c>
      <c r="AG7" s="168">
        <v>16.747512042</v>
      </c>
      <c r="AH7" s="168">
        <v>16.897534824000001</v>
      </c>
      <c r="AI7" s="168">
        <v>17.187028328</v>
      </c>
      <c r="AJ7" s="168">
        <v>17.311517051999999</v>
      </c>
      <c r="AK7" s="168">
        <v>16.720277051</v>
      </c>
      <c r="AL7" s="168">
        <v>16.595363836000001</v>
      </c>
      <c r="AM7" s="168">
        <v>16.93</v>
      </c>
      <c r="AN7" s="168">
        <v>17.309999999999999</v>
      </c>
      <c r="AO7" s="168">
        <v>17.39</v>
      </c>
      <c r="AP7" s="168">
        <v>17.66</v>
      </c>
      <c r="AQ7" s="168">
        <v>18.100000000000001</v>
      </c>
      <c r="AR7" s="168">
        <v>18.78</v>
      </c>
      <c r="AS7" s="168">
        <v>18.64</v>
      </c>
      <c r="AT7" s="168">
        <v>18.43</v>
      </c>
      <c r="AU7" s="168">
        <v>19.850000000000001</v>
      </c>
      <c r="AV7" s="168">
        <v>19.61</v>
      </c>
      <c r="AW7" s="168">
        <v>19.47</v>
      </c>
      <c r="AX7" s="168">
        <v>19.29</v>
      </c>
      <c r="AY7" s="168">
        <v>19.88</v>
      </c>
      <c r="AZ7" s="168">
        <v>20.09</v>
      </c>
      <c r="BA7" s="168">
        <v>19.09</v>
      </c>
      <c r="BB7" s="168">
        <v>18.739999999999998</v>
      </c>
      <c r="BC7" s="168">
        <v>18.96</v>
      </c>
      <c r="BD7" s="168">
        <v>19.61</v>
      </c>
      <c r="BE7" s="168">
        <v>19.73</v>
      </c>
      <c r="BF7" s="168">
        <v>19.760000000000002</v>
      </c>
      <c r="BG7" s="168">
        <v>20.563269999999999</v>
      </c>
      <c r="BH7" s="168">
        <v>19.924399999999999</v>
      </c>
      <c r="BI7" s="258">
        <v>19.709160000000001</v>
      </c>
      <c r="BJ7" s="258">
        <v>19.32244</v>
      </c>
      <c r="BK7" s="258">
        <v>19.760909999999999</v>
      </c>
      <c r="BL7" s="258">
        <v>20.145119999999999</v>
      </c>
      <c r="BM7" s="258">
        <v>19.450769999999999</v>
      </c>
      <c r="BN7" s="258">
        <v>19.108499999999999</v>
      </c>
      <c r="BO7" s="258">
        <v>19.407879999999999</v>
      </c>
      <c r="BP7" s="258">
        <v>20.060140000000001</v>
      </c>
      <c r="BQ7" s="258">
        <v>20.269079999999999</v>
      </c>
      <c r="BR7" s="258">
        <v>20.427869999999999</v>
      </c>
      <c r="BS7" s="258">
        <v>21.41816</v>
      </c>
      <c r="BT7" s="258">
        <v>20.83304</v>
      </c>
      <c r="BU7" s="258">
        <v>20.491540000000001</v>
      </c>
      <c r="BV7" s="258">
        <v>20.125599999999999</v>
      </c>
    </row>
    <row r="8" spans="1:74" ht="11.15" customHeight="1" x14ac:dyDescent="0.25">
      <c r="A8" s="91" t="s">
        <v>598</v>
      </c>
      <c r="B8" s="159" t="s">
        <v>417</v>
      </c>
      <c r="C8" s="168">
        <v>12.865613262</v>
      </c>
      <c r="D8" s="168">
        <v>12.960572499</v>
      </c>
      <c r="E8" s="168">
        <v>13.203687543999999</v>
      </c>
      <c r="F8" s="168">
        <v>13.890655158</v>
      </c>
      <c r="G8" s="168">
        <v>14.125409316000001</v>
      </c>
      <c r="H8" s="168">
        <v>13.795335948</v>
      </c>
      <c r="I8" s="168">
        <v>13.307899964000001</v>
      </c>
      <c r="J8" s="168">
        <v>13.520106896</v>
      </c>
      <c r="K8" s="168">
        <v>13.278261464</v>
      </c>
      <c r="L8" s="168">
        <v>13.742308917000001</v>
      </c>
      <c r="M8" s="168">
        <v>13.493092326999999</v>
      </c>
      <c r="N8" s="168">
        <v>13.022816993999999</v>
      </c>
      <c r="O8" s="168">
        <v>13.086401128</v>
      </c>
      <c r="P8" s="168">
        <v>13.122253329999999</v>
      </c>
      <c r="Q8" s="168">
        <v>13.479141599</v>
      </c>
      <c r="R8" s="168">
        <v>13.860042158000001</v>
      </c>
      <c r="S8" s="168">
        <v>14.023185935000001</v>
      </c>
      <c r="T8" s="168">
        <v>13.621928906999999</v>
      </c>
      <c r="U8" s="168">
        <v>13.279374110999999</v>
      </c>
      <c r="V8" s="168">
        <v>13.415107501</v>
      </c>
      <c r="W8" s="168">
        <v>13.692963796000001</v>
      </c>
      <c r="X8" s="168">
        <v>14.36820855</v>
      </c>
      <c r="Y8" s="168">
        <v>13.940286709</v>
      </c>
      <c r="Z8" s="168">
        <v>13.348007754999999</v>
      </c>
      <c r="AA8" s="168">
        <v>13.133113228999999</v>
      </c>
      <c r="AB8" s="168">
        <v>13.067875362000001</v>
      </c>
      <c r="AC8" s="168">
        <v>13.952736173</v>
      </c>
      <c r="AD8" s="168">
        <v>14.499574426000001</v>
      </c>
      <c r="AE8" s="168">
        <v>14.682875578999999</v>
      </c>
      <c r="AF8" s="168">
        <v>14.276422798</v>
      </c>
      <c r="AG8" s="168">
        <v>14.079063983999999</v>
      </c>
      <c r="AH8" s="168">
        <v>14.114108483000001</v>
      </c>
      <c r="AI8" s="168">
        <v>14.176192444</v>
      </c>
      <c r="AJ8" s="168">
        <v>14.725485409999999</v>
      </c>
      <c r="AK8" s="168">
        <v>14.640887602999999</v>
      </c>
      <c r="AL8" s="168">
        <v>14.091293528</v>
      </c>
      <c r="AM8" s="168">
        <v>13.8</v>
      </c>
      <c r="AN8" s="168">
        <v>14.05</v>
      </c>
      <c r="AO8" s="168">
        <v>14.56</v>
      </c>
      <c r="AP8" s="168">
        <v>14.92</v>
      </c>
      <c r="AQ8" s="168">
        <v>15.29</v>
      </c>
      <c r="AR8" s="168">
        <v>15.8</v>
      </c>
      <c r="AS8" s="168">
        <v>15.82</v>
      </c>
      <c r="AT8" s="168">
        <v>16.07</v>
      </c>
      <c r="AU8" s="168">
        <v>16.2</v>
      </c>
      <c r="AV8" s="168">
        <v>16.57</v>
      </c>
      <c r="AW8" s="168">
        <v>16.16</v>
      </c>
      <c r="AX8" s="168">
        <v>15.5</v>
      </c>
      <c r="AY8" s="168">
        <v>15.78</v>
      </c>
      <c r="AZ8" s="168">
        <v>16.25</v>
      </c>
      <c r="BA8" s="168">
        <v>16.43</v>
      </c>
      <c r="BB8" s="168">
        <v>16.55</v>
      </c>
      <c r="BC8" s="168">
        <v>16.850000000000001</v>
      </c>
      <c r="BD8" s="168">
        <v>16.38</v>
      </c>
      <c r="BE8" s="168">
        <v>16.13</v>
      </c>
      <c r="BF8" s="168">
        <v>15.77</v>
      </c>
      <c r="BG8" s="168">
        <v>15.73246</v>
      </c>
      <c r="BH8" s="168">
        <v>15.967510000000001</v>
      </c>
      <c r="BI8" s="258">
        <v>15.51695</v>
      </c>
      <c r="BJ8" s="258">
        <v>14.82653</v>
      </c>
      <c r="BK8" s="258">
        <v>14.94448</v>
      </c>
      <c r="BL8" s="258">
        <v>15.39273</v>
      </c>
      <c r="BM8" s="258">
        <v>15.70482</v>
      </c>
      <c r="BN8" s="258">
        <v>15.90813</v>
      </c>
      <c r="BO8" s="258">
        <v>16.276769999999999</v>
      </c>
      <c r="BP8" s="258">
        <v>15.84994</v>
      </c>
      <c r="BQ8" s="258">
        <v>15.71411</v>
      </c>
      <c r="BR8" s="258">
        <v>15.47251</v>
      </c>
      <c r="BS8" s="258">
        <v>15.66201</v>
      </c>
      <c r="BT8" s="258">
        <v>16.035900000000002</v>
      </c>
      <c r="BU8" s="258">
        <v>15.667529999999999</v>
      </c>
      <c r="BV8" s="258">
        <v>15.045949999999999</v>
      </c>
    </row>
    <row r="9" spans="1:74" ht="11.15" customHeight="1" x14ac:dyDescent="0.25">
      <c r="A9" s="91" t="s">
        <v>599</v>
      </c>
      <c r="B9" s="159" t="s">
        <v>418</v>
      </c>
      <c r="C9" s="168">
        <v>10.507440755999999</v>
      </c>
      <c r="D9" s="168">
        <v>10.652735998000001</v>
      </c>
      <c r="E9" s="168">
        <v>10.954159914</v>
      </c>
      <c r="F9" s="168">
        <v>11.987827027</v>
      </c>
      <c r="G9" s="168">
        <v>12.865651043</v>
      </c>
      <c r="H9" s="168">
        <v>13.272087782</v>
      </c>
      <c r="I9" s="168">
        <v>13.084840946</v>
      </c>
      <c r="J9" s="168">
        <v>13.146309048999999</v>
      </c>
      <c r="K9" s="168">
        <v>12.51612166</v>
      </c>
      <c r="L9" s="168">
        <v>11.794458489</v>
      </c>
      <c r="M9" s="168">
        <v>11.225342945</v>
      </c>
      <c r="N9" s="168">
        <v>10.819048251</v>
      </c>
      <c r="O9" s="168">
        <v>10.733188022</v>
      </c>
      <c r="P9" s="168">
        <v>10.873007125999999</v>
      </c>
      <c r="Q9" s="168">
        <v>11.338593746000001</v>
      </c>
      <c r="R9" s="168">
        <v>11.708627462000001</v>
      </c>
      <c r="S9" s="168">
        <v>12.886608449000001</v>
      </c>
      <c r="T9" s="168">
        <v>12.946082441</v>
      </c>
      <c r="U9" s="168">
        <v>13.015088499000001</v>
      </c>
      <c r="V9" s="168">
        <v>13.081791482</v>
      </c>
      <c r="W9" s="168">
        <v>12.370494774000001</v>
      </c>
      <c r="X9" s="168">
        <v>12.147167603</v>
      </c>
      <c r="Y9" s="168">
        <v>11.498895962000001</v>
      </c>
      <c r="Z9" s="168">
        <v>10.846659003999999</v>
      </c>
      <c r="AA9" s="168">
        <v>10.571374097</v>
      </c>
      <c r="AB9" s="168">
        <v>10.754240430999999</v>
      </c>
      <c r="AC9" s="168">
        <v>11.333884769000001</v>
      </c>
      <c r="AD9" s="168">
        <v>12.133746994999999</v>
      </c>
      <c r="AE9" s="168">
        <v>12.584807210999999</v>
      </c>
      <c r="AF9" s="168">
        <v>13.326124772</v>
      </c>
      <c r="AG9" s="168">
        <v>13.303411465</v>
      </c>
      <c r="AH9" s="168">
        <v>13.307636820000001</v>
      </c>
      <c r="AI9" s="168">
        <v>13.231592296000001</v>
      </c>
      <c r="AJ9" s="168">
        <v>12.391857046</v>
      </c>
      <c r="AK9" s="168">
        <v>12.017039878</v>
      </c>
      <c r="AL9" s="168">
        <v>11.388163207</v>
      </c>
      <c r="AM9" s="168">
        <v>10.83</v>
      </c>
      <c r="AN9" s="168">
        <v>10.98</v>
      </c>
      <c r="AO9" s="168">
        <v>11.64</v>
      </c>
      <c r="AP9" s="168">
        <v>12.19</v>
      </c>
      <c r="AQ9" s="168">
        <v>12.87</v>
      </c>
      <c r="AR9" s="168">
        <v>13.95</v>
      </c>
      <c r="AS9" s="168">
        <v>14.16</v>
      </c>
      <c r="AT9" s="168">
        <v>14.2</v>
      </c>
      <c r="AU9" s="168">
        <v>13.99</v>
      </c>
      <c r="AV9" s="168">
        <v>13.15</v>
      </c>
      <c r="AW9" s="168">
        <v>12.44</v>
      </c>
      <c r="AX9" s="168">
        <v>11.39</v>
      </c>
      <c r="AY9" s="168">
        <v>11.4</v>
      </c>
      <c r="AZ9" s="168">
        <v>12.09</v>
      </c>
      <c r="BA9" s="168">
        <v>12.16</v>
      </c>
      <c r="BB9" s="168">
        <v>12.69</v>
      </c>
      <c r="BC9" s="168">
        <v>13.45</v>
      </c>
      <c r="BD9" s="168">
        <v>14.21</v>
      </c>
      <c r="BE9" s="168">
        <v>14.38</v>
      </c>
      <c r="BF9" s="168">
        <v>14.26</v>
      </c>
      <c r="BG9" s="168">
        <v>13.57559</v>
      </c>
      <c r="BH9" s="168">
        <v>12.6631</v>
      </c>
      <c r="BI9" s="258">
        <v>12.06776</v>
      </c>
      <c r="BJ9" s="258">
        <v>11.16872</v>
      </c>
      <c r="BK9" s="258">
        <v>11.11045</v>
      </c>
      <c r="BL9" s="258">
        <v>11.87668</v>
      </c>
      <c r="BM9" s="258">
        <v>12.15746</v>
      </c>
      <c r="BN9" s="258">
        <v>12.734260000000001</v>
      </c>
      <c r="BO9" s="258">
        <v>13.522970000000001</v>
      </c>
      <c r="BP9" s="258">
        <v>14.29551</v>
      </c>
      <c r="BQ9" s="258">
        <v>14.23807</v>
      </c>
      <c r="BR9" s="258">
        <v>14.18938</v>
      </c>
      <c r="BS9" s="258">
        <v>13.60257</v>
      </c>
      <c r="BT9" s="258">
        <v>12.65635</v>
      </c>
      <c r="BU9" s="258">
        <v>12.008430000000001</v>
      </c>
      <c r="BV9" s="258">
        <v>11.11196</v>
      </c>
    </row>
    <row r="10" spans="1:74" ht="11.15" customHeight="1" x14ac:dyDescent="0.25">
      <c r="A10" s="91" t="s">
        <v>600</v>
      </c>
      <c r="B10" s="159" t="s">
        <v>419</v>
      </c>
      <c r="C10" s="168">
        <v>11.497264058000001</v>
      </c>
      <c r="D10" s="168">
        <v>11.730472603999999</v>
      </c>
      <c r="E10" s="168">
        <v>11.854392848</v>
      </c>
      <c r="F10" s="168">
        <v>12.223729565999999</v>
      </c>
      <c r="G10" s="168">
        <v>11.963257217000001</v>
      </c>
      <c r="H10" s="168">
        <v>12.186374561999999</v>
      </c>
      <c r="I10" s="168">
        <v>12.074350303999999</v>
      </c>
      <c r="J10" s="168">
        <v>12.105231635999999</v>
      </c>
      <c r="K10" s="168">
        <v>12.038863303999999</v>
      </c>
      <c r="L10" s="168">
        <v>12.035754121</v>
      </c>
      <c r="M10" s="168">
        <v>12.001223123000001</v>
      </c>
      <c r="N10" s="168">
        <v>11.454639856</v>
      </c>
      <c r="O10" s="168">
        <v>11.534651801000001</v>
      </c>
      <c r="P10" s="168">
        <v>11.730764423</v>
      </c>
      <c r="Q10" s="168">
        <v>11.870337598000001</v>
      </c>
      <c r="R10" s="168">
        <v>11.965997818</v>
      </c>
      <c r="S10" s="168">
        <v>11.22147157</v>
      </c>
      <c r="T10" s="168">
        <v>11.924951368</v>
      </c>
      <c r="U10" s="168">
        <v>11.864651592</v>
      </c>
      <c r="V10" s="168">
        <v>11.948515231</v>
      </c>
      <c r="W10" s="168">
        <v>12.072773284</v>
      </c>
      <c r="X10" s="168">
        <v>12.083548015</v>
      </c>
      <c r="Y10" s="168">
        <v>11.902273472999999</v>
      </c>
      <c r="Z10" s="168">
        <v>11.348057684</v>
      </c>
      <c r="AA10" s="168">
        <v>11.184155293</v>
      </c>
      <c r="AB10" s="168">
        <v>11.634534451</v>
      </c>
      <c r="AC10" s="168">
        <v>11.782531554</v>
      </c>
      <c r="AD10" s="168">
        <v>12.064964068</v>
      </c>
      <c r="AE10" s="168">
        <v>12.210607258</v>
      </c>
      <c r="AF10" s="168">
        <v>12.319965763000001</v>
      </c>
      <c r="AG10" s="168">
        <v>12.256948232999999</v>
      </c>
      <c r="AH10" s="168">
        <v>12.271114608</v>
      </c>
      <c r="AI10" s="168">
        <v>12.508732932999999</v>
      </c>
      <c r="AJ10" s="168">
        <v>12.57607936</v>
      </c>
      <c r="AK10" s="168">
        <v>12.439067976</v>
      </c>
      <c r="AL10" s="168">
        <v>12.095461157000001</v>
      </c>
      <c r="AM10" s="168">
        <v>12.2</v>
      </c>
      <c r="AN10" s="168">
        <v>12.47</v>
      </c>
      <c r="AO10" s="168">
        <v>12.98</v>
      </c>
      <c r="AP10" s="168">
        <v>13.2</v>
      </c>
      <c r="AQ10" s="168">
        <v>13.32</v>
      </c>
      <c r="AR10" s="168">
        <v>13.62</v>
      </c>
      <c r="AS10" s="168">
        <v>13.87</v>
      </c>
      <c r="AT10" s="168">
        <v>14.04</v>
      </c>
      <c r="AU10" s="168">
        <v>14.29</v>
      </c>
      <c r="AV10" s="168">
        <v>14.16</v>
      </c>
      <c r="AW10" s="168">
        <v>13.7</v>
      </c>
      <c r="AX10" s="168">
        <v>13.3</v>
      </c>
      <c r="AY10" s="168">
        <v>14.01</v>
      </c>
      <c r="AZ10" s="168">
        <v>14.67</v>
      </c>
      <c r="BA10" s="168">
        <v>14.3</v>
      </c>
      <c r="BB10" s="168">
        <v>14.73</v>
      </c>
      <c r="BC10" s="168">
        <v>14.69</v>
      </c>
      <c r="BD10" s="168">
        <v>14.8</v>
      </c>
      <c r="BE10" s="168">
        <v>14.33</v>
      </c>
      <c r="BF10" s="168">
        <v>14.38</v>
      </c>
      <c r="BG10" s="168">
        <v>14.324769999999999</v>
      </c>
      <c r="BH10" s="168">
        <v>13.92023</v>
      </c>
      <c r="BI10" s="258">
        <v>13.25235</v>
      </c>
      <c r="BJ10" s="258">
        <v>12.72214</v>
      </c>
      <c r="BK10" s="258">
        <v>13.188980000000001</v>
      </c>
      <c r="BL10" s="258">
        <v>13.70434</v>
      </c>
      <c r="BM10" s="258">
        <v>13.48888</v>
      </c>
      <c r="BN10" s="258">
        <v>14.02604</v>
      </c>
      <c r="BO10" s="258">
        <v>14.035450000000001</v>
      </c>
      <c r="BP10" s="258">
        <v>14.1416</v>
      </c>
      <c r="BQ10" s="258">
        <v>13.844189999999999</v>
      </c>
      <c r="BR10" s="258">
        <v>14.00052</v>
      </c>
      <c r="BS10" s="258">
        <v>13.98625</v>
      </c>
      <c r="BT10" s="258">
        <v>13.6211</v>
      </c>
      <c r="BU10" s="258">
        <v>13.0267</v>
      </c>
      <c r="BV10" s="258">
        <v>12.55556</v>
      </c>
    </row>
    <row r="11" spans="1:74" ht="11.15" customHeight="1" x14ac:dyDescent="0.25">
      <c r="A11" s="91" t="s">
        <v>601</v>
      </c>
      <c r="B11" s="159" t="s">
        <v>420</v>
      </c>
      <c r="C11" s="168">
        <v>10.990532200000001</v>
      </c>
      <c r="D11" s="168">
        <v>11.188292648999999</v>
      </c>
      <c r="E11" s="168">
        <v>11.268012577</v>
      </c>
      <c r="F11" s="168">
        <v>11.767059934000001</v>
      </c>
      <c r="G11" s="168">
        <v>11.746953692</v>
      </c>
      <c r="H11" s="168">
        <v>11.605294708000001</v>
      </c>
      <c r="I11" s="168">
        <v>11.488975304</v>
      </c>
      <c r="J11" s="168">
        <v>11.41772851</v>
      </c>
      <c r="K11" s="168">
        <v>11.231154046</v>
      </c>
      <c r="L11" s="168">
        <v>11.362224552000001</v>
      </c>
      <c r="M11" s="168">
        <v>11.521337147000001</v>
      </c>
      <c r="N11" s="168">
        <v>10.987340086</v>
      </c>
      <c r="O11" s="168">
        <v>11.270339946</v>
      </c>
      <c r="P11" s="168">
        <v>11.088529462</v>
      </c>
      <c r="Q11" s="168">
        <v>11.388670056</v>
      </c>
      <c r="R11" s="168">
        <v>11.537479803</v>
      </c>
      <c r="S11" s="168">
        <v>11.560424291</v>
      </c>
      <c r="T11" s="168">
        <v>11.454827847000001</v>
      </c>
      <c r="U11" s="168">
        <v>11.200704303</v>
      </c>
      <c r="V11" s="168">
        <v>11.166418407</v>
      </c>
      <c r="W11" s="168">
        <v>11.361022176000001</v>
      </c>
      <c r="X11" s="168">
        <v>11.806252103</v>
      </c>
      <c r="Y11" s="168">
        <v>11.813711671</v>
      </c>
      <c r="Z11" s="168">
        <v>10.837257554000001</v>
      </c>
      <c r="AA11" s="168">
        <v>10.882767027</v>
      </c>
      <c r="AB11" s="168">
        <v>11.038031789</v>
      </c>
      <c r="AC11" s="168">
        <v>11.460835810000001</v>
      </c>
      <c r="AD11" s="168">
        <v>12.266596878</v>
      </c>
      <c r="AE11" s="168">
        <v>12.218911279</v>
      </c>
      <c r="AF11" s="168">
        <v>12.013011885999999</v>
      </c>
      <c r="AG11" s="168">
        <v>11.869891739</v>
      </c>
      <c r="AH11" s="168">
        <v>11.905376967</v>
      </c>
      <c r="AI11" s="168">
        <v>11.937503606</v>
      </c>
      <c r="AJ11" s="168">
        <v>12.286021107</v>
      </c>
      <c r="AK11" s="168">
        <v>12.366645957999999</v>
      </c>
      <c r="AL11" s="168">
        <v>11.251936929999999</v>
      </c>
      <c r="AM11" s="168">
        <v>11.89</v>
      </c>
      <c r="AN11" s="168">
        <v>11.59</v>
      </c>
      <c r="AO11" s="168">
        <v>12.24</v>
      </c>
      <c r="AP11" s="168">
        <v>12.77</v>
      </c>
      <c r="AQ11" s="168">
        <v>12.91</v>
      </c>
      <c r="AR11" s="168">
        <v>13.14</v>
      </c>
      <c r="AS11" s="168">
        <v>13.39</v>
      </c>
      <c r="AT11" s="168">
        <v>13.95</v>
      </c>
      <c r="AU11" s="168">
        <v>13.65</v>
      </c>
      <c r="AV11" s="168">
        <v>13.77</v>
      </c>
      <c r="AW11" s="168">
        <v>13.7</v>
      </c>
      <c r="AX11" s="168">
        <v>12.65</v>
      </c>
      <c r="AY11" s="168">
        <v>12.97</v>
      </c>
      <c r="AZ11" s="168">
        <v>13.4</v>
      </c>
      <c r="BA11" s="168">
        <v>13.18</v>
      </c>
      <c r="BB11" s="168">
        <v>13.07</v>
      </c>
      <c r="BC11" s="168">
        <v>13.27</v>
      </c>
      <c r="BD11" s="168">
        <v>13.25</v>
      </c>
      <c r="BE11" s="168">
        <v>13.05</v>
      </c>
      <c r="BF11" s="168">
        <v>12.8</v>
      </c>
      <c r="BG11" s="168">
        <v>12.51774</v>
      </c>
      <c r="BH11" s="168">
        <v>12.886979999999999</v>
      </c>
      <c r="BI11" s="258">
        <v>12.99222</v>
      </c>
      <c r="BJ11" s="258">
        <v>12.140359999999999</v>
      </c>
      <c r="BK11" s="258">
        <v>12.519579999999999</v>
      </c>
      <c r="BL11" s="258">
        <v>13.059760000000001</v>
      </c>
      <c r="BM11" s="258">
        <v>13.246689999999999</v>
      </c>
      <c r="BN11" s="258">
        <v>13.401300000000001</v>
      </c>
      <c r="BO11" s="258">
        <v>13.56528</v>
      </c>
      <c r="BP11" s="258">
        <v>13.37894</v>
      </c>
      <c r="BQ11" s="258">
        <v>13.13026</v>
      </c>
      <c r="BR11" s="258">
        <v>12.94154</v>
      </c>
      <c r="BS11" s="258">
        <v>12.69162</v>
      </c>
      <c r="BT11" s="258">
        <v>13.084669999999999</v>
      </c>
      <c r="BU11" s="258">
        <v>13.23836</v>
      </c>
      <c r="BV11" s="258">
        <v>12.374029999999999</v>
      </c>
    </row>
    <row r="12" spans="1:74" ht="11.15" customHeight="1" x14ac:dyDescent="0.25">
      <c r="A12" s="91" t="s">
        <v>602</v>
      </c>
      <c r="B12" s="159" t="s">
        <v>421</v>
      </c>
      <c r="C12" s="168">
        <v>10.644672781000001</v>
      </c>
      <c r="D12" s="168">
        <v>10.860638324</v>
      </c>
      <c r="E12" s="168">
        <v>10.934651712000001</v>
      </c>
      <c r="F12" s="168">
        <v>11.459860992999999</v>
      </c>
      <c r="G12" s="168">
        <v>11.536387203</v>
      </c>
      <c r="H12" s="168">
        <v>11.305378039000001</v>
      </c>
      <c r="I12" s="168">
        <v>11.243663997000001</v>
      </c>
      <c r="J12" s="168">
        <v>11.281283174</v>
      </c>
      <c r="K12" s="168">
        <v>11.312986313</v>
      </c>
      <c r="L12" s="168">
        <v>11.355993570000001</v>
      </c>
      <c r="M12" s="168">
        <v>11.242877995000001</v>
      </c>
      <c r="N12" s="168">
        <v>10.836665559</v>
      </c>
      <c r="O12" s="168">
        <v>10.747674409</v>
      </c>
      <c r="P12" s="168">
        <v>10.951225450000001</v>
      </c>
      <c r="Q12" s="168">
        <v>11.121433237</v>
      </c>
      <c r="R12" s="168">
        <v>11.409023266</v>
      </c>
      <c r="S12" s="168">
        <v>11.280819304</v>
      </c>
      <c r="T12" s="168">
        <v>11.268439274</v>
      </c>
      <c r="U12" s="168">
        <v>11.127682278</v>
      </c>
      <c r="V12" s="168">
        <v>11.076658077999999</v>
      </c>
      <c r="W12" s="168">
        <v>11.388073949000001</v>
      </c>
      <c r="X12" s="168">
        <v>11.501579159</v>
      </c>
      <c r="Y12" s="168">
        <v>11.417120816000001</v>
      </c>
      <c r="Z12" s="168">
        <v>10.901400370999999</v>
      </c>
      <c r="AA12" s="168">
        <v>10.641094097</v>
      </c>
      <c r="AB12" s="168">
        <v>12.047024348000001</v>
      </c>
      <c r="AC12" s="168">
        <v>11.100555870999999</v>
      </c>
      <c r="AD12" s="168">
        <v>11.796128341999999</v>
      </c>
      <c r="AE12" s="168">
        <v>11.86120594</v>
      </c>
      <c r="AF12" s="168">
        <v>11.840776993</v>
      </c>
      <c r="AG12" s="168">
        <v>11.551744675</v>
      </c>
      <c r="AH12" s="168">
        <v>11.794442511</v>
      </c>
      <c r="AI12" s="168">
        <v>12.129236791</v>
      </c>
      <c r="AJ12" s="168">
        <v>12.390410774999999</v>
      </c>
      <c r="AK12" s="168">
        <v>12.413901737</v>
      </c>
      <c r="AL12" s="168">
        <v>12.075453996</v>
      </c>
      <c r="AM12" s="168">
        <v>11.87</v>
      </c>
      <c r="AN12" s="168">
        <v>11.82</v>
      </c>
      <c r="AO12" s="168">
        <v>12.42</v>
      </c>
      <c r="AP12" s="168">
        <v>12.95</v>
      </c>
      <c r="AQ12" s="168">
        <v>13.03</v>
      </c>
      <c r="AR12" s="168">
        <v>13.34</v>
      </c>
      <c r="AS12" s="168">
        <v>13.65</v>
      </c>
      <c r="AT12" s="168">
        <v>14.05</v>
      </c>
      <c r="AU12" s="168">
        <v>14.52</v>
      </c>
      <c r="AV12" s="168">
        <v>14.63</v>
      </c>
      <c r="AW12" s="168">
        <v>14.36</v>
      </c>
      <c r="AX12" s="168">
        <v>13.58</v>
      </c>
      <c r="AY12" s="168">
        <v>13.26</v>
      </c>
      <c r="AZ12" s="168">
        <v>13.84</v>
      </c>
      <c r="BA12" s="168">
        <v>13.65</v>
      </c>
      <c r="BB12" s="168">
        <v>13.45</v>
      </c>
      <c r="BC12" s="168">
        <v>13.7</v>
      </c>
      <c r="BD12" s="168">
        <v>13.54</v>
      </c>
      <c r="BE12" s="168">
        <v>13.24</v>
      </c>
      <c r="BF12" s="168">
        <v>13.45</v>
      </c>
      <c r="BG12" s="168">
        <v>13.82185</v>
      </c>
      <c r="BH12" s="168">
        <v>14.18703</v>
      </c>
      <c r="BI12" s="258">
        <v>14.214180000000001</v>
      </c>
      <c r="BJ12" s="258">
        <v>13.571709999999999</v>
      </c>
      <c r="BK12" s="258">
        <v>13.194100000000001</v>
      </c>
      <c r="BL12" s="258">
        <v>13.91451</v>
      </c>
      <c r="BM12" s="258">
        <v>13.874639999999999</v>
      </c>
      <c r="BN12" s="258">
        <v>13.72682</v>
      </c>
      <c r="BO12" s="258">
        <v>13.97095</v>
      </c>
      <c r="BP12" s="258">
        <v>13.833</v>
      </c>
      <c r="BQ12" s="258">
        <v>13.579280000000001</v>
      </c>
      <c r="BR12" s="258">
        <v>13.847009999999999</v>
      </c>
      <c r="BS12" s="258">
        <v>14.200290000000001</v>
      </c>
      <c r="BT12" s="258">
        <v>14.35844</v>
      </c>
      <c r="BU12" s="258">
        <v>14.18249</v>
      </c>
      <c r="BV12" s="258">
        <v>13.466060000000001</v>
      </c>
    </row>
    <row r="13" spans="1:74" ht="11.15" customHeight="1" x14ac:dyDescent="0.25">
      <c r="A13" s="91" t="s">
        <v>603</v>
      </c>
      <c r="B13" s="159" t="s">
        <v>422</v>
      </c>
      <c r="C13" s="168">
        <v>11.399688226</v>
      </c>
      <c r="D13" s="168">
        <v>11.411275362</v>
      </c>
      <c r="E13" s="168">
        <v>11.519409521</v>
      </c>
      <c r="F13" s="168">
        <v>11.864349383</v>
      </c>
      <c r="G13" s="168">
        <v>12.081300814</v>
      </c>
      <c r="H13" s="168">
        <v>12.183678613</v>
      </c>
      <c r="I13" s="168">
        <v>12.173488983</v>
      </c>
      <c r="J13" s="168">
        <v>12.058729963999999</v>
      </c>
      <c r="K13" s="168">
        <v>12.093385468999999</v>
      </c>
      <c r="L13" s="168">
        <v>11.912948567000001</v>
      </c>
      <c r="M13" s="168">
        <v>11.440558060000001</v>
      </c>
      <c r="N13" s="168">
        <v>11.228945415</v>
      </c>
      <c r="O13" s="168">
        <v>11.229337871</v>
      </c>
      <c r="P13" s="168">
        <v>11.302544805</v>
      </c>
      <c r="Q13" s="168">
        <v>11.4507048</v>
      </c>
      <c r="R13" s="168">
        <v>11.69461753</v>
      </c>
      <c r="S13" s="168">
        <v>11.916282880000001</v>
      </c>
      <c r="T13" s="168">
        <v>12.130062002000001</v>
      </c>
      <c r="U13" s="168">
        <v>12.06686865</v>
      </c>
      <c r="V13" s="168">
        <v>11.929822802</v>
      </c>
      <c r="W13" s="168">
        <v>12.211021643</v>
      </c>
      <c r="X13" s="168">
        <v>11.802868740999999</v>
      </c>
      <c r="Y13" s="168">
        <v>11.400880235000001</v>
      </c>
      <c r="Z13" s="168">
        <v>11.391379177999999</v>
      </c>
      <c r="AA13" s="168">
        <v>11.328639975</v>
      </c>
      <c r="AB13" s="168">
        <v>11.53569761</v>
      </c>
      <c r="AC13" s="168">
        <v>11.595175361000001</v>
      </c>
      <c r="AD13" s="168">
        <v>11.846484017</v>
      </c>
      <c r="AE13" s="168">
        <v>12.102364134</v>
      </c>
      <c r="AF13" s="168">
        <v>12.143850241000001</v>
      </c>
      <c r="AG13" s="168">
        <v>12.175047094</v>
      </c>
      <c r="AH13" s="168">
        <v>12.287264891</v>
      </c>
      <c r="AI13" s="168">
        <v>12.460598032</v>
      </c>
      <c r="AJ13" s="168">
        <v>12.515134177</v>
      </c>
      <c r="AK13" s="168">
        <v>12.159960476</v>
      </c>
      <c r="AL13" s="168">
        <v>12.053986373000001</v>
      </c>
      <c r="AM13" s="168">
        <v>11.95</v>
      </c>
      <c r="AN13" s="168">
        <v>12.09</v>
      </c>
      <c r="AO13" s="168">
        <v>12.24</v>
      </c>
      <c r="AP13" s="168">
        <v>12.56</v>
      </c>
      <c r="AQ13" s="168">
        <v>12.66</v>
      </c>
      <c r="AR13" s="168">
        <v>13.03</v>
      </c>
      <c r="AS13" s="168">
        <v>13.1</v>
      </c>
      <c r="AT13" s="168">
        <v>13.16</v>
      </c>
      <c r="AU13" s="168">
        <v>13.28</v>
      </c>
      <c r="AV13" s="168">
        <v>13.35</v>
      </c>
      <c r="AW13" s="168">
        <v>12.91</v>
      </c>
      <c r="AX13" s="168">
        <v>12.57</v>
      </c>
      <c r="AY13" s="168">
        <v>12.78</v>
      </c>
      <c r="AZ13" s="168">
        <v>13.06</v>
      </c>
      <c r="BA13" s="168">
        <v>13.07</v>
      </c>
      <c r="BB13" s="168">
        <v>13.43</v>
      </c>
      <c r="BC13" s="168">
        <v>13.93</v>
      </c>
      <c r="BD13" s="168">
        <v>14.22</v>
      </c>
      <c r="BE13" s="168">
        <v>14.06</v>
      </c>
      <c r="BF13" s="168">
        <v>13.94</v>
      </c>
      <c r="BG13" s="168">
        <v>13.986649999999999</v>
      </c>
      <c r="BH13" s="168">
        <v>13.97992</v>
      </c>
      <c r="BI13" s="258">
        <v>13.42578</v>
      </c>
      <c r="BJ13" s="258">
        <v>12.90151</v>
      </c>
      <c r="BK13" s="258">
        <v>12.988630000000001</v>
      </c>
      <c r="BL13" s="258">
        <v>13.18361</v>
      </c>
      <c r="BM13" s="258">
        <v>13.144159999999999</v>
      </c>
      <c r="BN13" s="258">
        <v>13.382529999999999</v>
      </c>
      <c r="BO13" s="258">
        <v>13.77008</v>
      </c>
      <c r="BP13" s="258">
        <v>14.01484</v>
      </c>
      <c r="BQ13" s="258">
        <v>13.86797</v>
      </c>
      <c r="BR13" s="258">
        <v>13.681229999999999</v>
      </c>
      <c r="BS13" s="258">
        <v>13.710279999999999</v>
      </c>
      <c r="BT13" s="258">
        <v>13.815289999999999</v>
      </c>
      <c r="BU13" s="258">
        <v>13.38308</v>
      </c>
      <c r="BV13" s="258">
        <v>12.94359</v>
      </c>
    </row>
    <row r="14" spans="1:74" ht="11.15" customHeight="1" x14ac:dyDescent="0.25">
      <c r="A14" s="91" t="s">
        <v>604</v>
      </c>
      <c r="B14" s="161" t="s">
        <v>423</v>
      </c>
      <c r="C14" s="168">
        <v>14.667632762</v>
      </c>
      <c r="D14" s="168">
        <v>14.996124156</v>
      </c>
      <c r="E14" s="168">
        <v>14.957448785</v>
      </c>
      <c r="F14" s="168">
        <v>14.508417301</v>
      </c>
      <c r="G14" s="168">
        <v>15.788905652</v>
      </c>
      <c r="H14" s="168">
        <v>17.154270468</v>
      </c>
      <c r="I14" s="168">
        <v>16.986784757999999</v>
      </c>
      <c r="J14" s="168">
        <v>17.120522830999999</v>
      </c>
      <c r="K14" s="168">
        <v>17.668808365</v>
      </c>
      <c r="L14" s="168">
        <v>13.159892553000001</v>
      </c>
      <c r="M14" s="168">
        <v>15.536421296</v>
      </c>
      <c r="N14" s="168">
        <v>15.174705424000001</v>
      </c>
      <c r="O14" s="168">
        <v>15.590223887000001</v>
      </c>
      <c r="P14" s="168">
        <v>15.90377159</v>
      </c>
      <c r="Q14" s="168">
        <v>15.627945686</v>
      </c>
      <c r="R14" s="168">
        <v>15.898811409</v>
      </c>
      <c r="S14" s="168">
        <v>15.849550673</v>
      </c>
      <c r="T14" s="168">
        <v>16.732188941</v>
      </c>
      <c r="U14" s="168">
        <v>17.246142771999999</v>
      </c>
      <c r="V14" s="168">
        <v>17.777884082</v>
      </c>
      <c r="W14" s="168">
        <v>18.301697109999999</v>
      </c>
      <c r="X14" s="168">
        <v>17.667856653000001</v>
      </c>
      <c r="Y14" s="168">
        <v>16.682205188000001</v>
      </c>
      <c r="Z14" s="168">
        <v>16.145313010999999</v>
      </c>
      <c r="AA14" s="168">
        <v>16.435506718999999</v>
      </c>
      <c r="AB14" s="168">
        <v>16.568413026000002</v>
      </c>
      <c r="AC14" s="168">
        <v>16.965321619000001</v>
      </c>
      <c r="AD14" s="168">
        <v>17.538137518999999</v>
      </c>
      <c r="AE14" s="168">
        <v>18.249789728</v>
      </c>
      <c r="AF14" s="168">
        <v>18.594405492</v>
      </c>
      <c r="AG14" s="168">
        <v>19.022100114000001</v>
      </c>
      <c r="AH14" s="168">
        <v>19.610905237000001</v>
      </c>
      <c r="AI14" s="168">
        <v>19.802066339</v>
      </c>
      <c r="AJ14" s="168">
        <v>17.604330472000001</v>
      </c>
      <c r="AK14" s="168">
        <v>17.934959092</v>
      </c>
      <c r="AL14" s="168">
        <v>17.337192915999999</v>
      </c>
      <c r="AM14" s="168">
        <v>17.25</v>
      </c>
      <c r="AN14" s="168">
        <v>17.760000000000002</v>
      </c>
      <c r="AO14" s="168">
        <v>18.82</v>
      </c>
      <c r="AP14" s="168">
        <v>17.28</v>
      </c>
      <c r="AQ14" s="168">
        <v>20.52</v>
      </c>
      <c r="AR14" s="168">
        <v>22.32</v>
      </c>
      <c r="AS14" s="168">
        <v>21.09</v>
      </c>
      <c r="AT14" s="168">
        <v>21.74</v>
      </c>
      <c r="AU14" s="168">
        <v>21.91</v>
      </c>
      <c r="AV14" s="168">
        <v>20.55</v>
      </c>
      <c r="AW14" s="168">
        <v>18.739999999999998</v>
      </c>
      <c r="AX14" s="168">
        <v>18.18</v>
      </c>
      <c r="AY14" s="168">
        <v>19.489999999999998</v>
      </c>
      <c r="AZ14" s="168">
        <v>19.38</v>
      </c>
      <c r="BA14" s="168">
        <v>19.95</v>
      </c>
      <c r="BB14" s="168">
        <v>21.27</v>
      </c>
      <c r="BC14" s="168">
        <v>22.12</v>
      </c>
      <c r="BD14" s="168">
        <v>23.66</v>
      </c>
      <c r="BE14" s="168">
        <v>23.34</v>
      </c>
      <c r="BF14" s="168">
        <v>24.16</v>
      </c>
      <c r="BG14" s="168">
        <v>22.68787</v>
      </c>
      <c r="BH14" s="168">
        <v>20.25723</v>
      </c>
      <c r="BI14" s="258">
        <v>18.97627</v>
      </c>
      <c r="BJ14" s="258">
        <v>18.31915</v>
      </c>
      <c r="BK14" s="258">
        <v>19.502690000000001</v>
      </c>
      <c r="BL14" s="258">
        <v>19.337859999999999</v>
      </c>
      <c r="BM14" s="258">
        <v>19.963139999999999</v>
      </c>
      <c r="BN14" s="258">
        <v>22.07845</v>
      </c>
      <c r="BO14" s="258">
        <v>22.491759999999999</v>
      </c>
      <c r="BP14" s="258">
        <v>24.43196</v>
      </c>
      <c r="BQ14" s="258">
        <v>24.273569999999999</v>
      </c>
      <c r="BR14" s="258">
        <v>25.169820000000001</v>
      </c>
      <c r="BS14" s="258">
        <v>23.746690000000001</v>
      </c>
      <c r="BT14" s="258">
        <v>20.575900000000001</v>
      </c>
      <c r="BU14" s="258">
        <v>19.814119999999999</v>
      </c>
      <c r="BV14" s="258">
        <v>19.11243</v>
      </c>
    </row>
    <row r="15" spans="1:74" ht="11.15" customHeight="1" x14ac:dyDescent="0.25">
      <c r="A15" s="91" t="s">
        <v>605</v>
      </c>
      <c r="B15" s="161" t="s">
        <v>397</v>
      </c>
      <c r="C15" s="168">
        <v>12.47</v>
      </c>
      <c r="D15" s="168">
        <v>12.72</v>
      </c>
      <c r="E15" s="168">
        <v>12.84</v>
      </c>
      <c r="F15" s="168">
        <v>13.25</v>
      </c>
      <c r="G15" s="168">
        <v>13.31</v>
      </c>
      <c r="H15" s="168">
        <v>13.32</v>
      </c>
      <c r="I15" s="168">
        <v>13.26</v>
      </c>
      <c r="J15" s="168">
        <v>13.3</v>
      </c>
      <c r="K15" s="168">
        <v>13.16</v>
      </c>
      <c r="L15" s="168">
        <v>12.81</v>
      </c>
      <c r="M15" s="168">
        <v>13.03</v>
      </c>
      <c r="N15" s="168">
        <v>12.68</v>
      </c>
      <c r="O15" s="168">
        <v>12.76</v>
      </c>
      <c r="P15" s="168">
        <v>12.82</v>
      </c>
      <c r="Q15" s="168">
        <v>13.04</v>
      </c>
      <c r="R15" s="168">
        <v>13.24</v>
      </c>
      <c r="S15" s="168">
        <v>13.1</v>
      </c>
      <c r="T15" s="168">
        <v>13.22</v>
      </c>
      <c r="U15" s="168">
        <v>13.21</v>
      </c>
      <c r="V15" s="168">
        <v>13.26</v>
      </c>
      <c r="W15" s="168">
        <v>13.49</v>
      </c>
      <c r="X15" s="168">
        <v>13.66</v>
      </c>
      <c r="Y15" s="168">
        <v>13.31</v>
      </c>
      <c r="Z15" s="168">
        <v>12.78</v>
      </c>
      <c r="AA15" s="168">
        <v>12.62</v>
      </c>
      <c r="AB15" s="168">
        <v>13.01</v>
      </c>
      <c r="AC15" s="168">
        <v>13.24</v>
      </c>
      <c r="AD15" s="168">
        <v>13.73</v>
      </c>
      <c r="AE15" s="168">
        <v>13.86</v>
      </c>
      <c r="AF15" s="168">
        <v>13.83</v>
      </c>
      <c r="AG15" s="168">
        <v>13.83</v>
      </c>
      <c r="AH15" s="168">
        <v>13.92</v>
      </c>
      <c r="AI15" s="168">
        <v>14.14</v>
      </c>
      <c r="AJ15" s="168">
        <v>14.06</v>
      </c>
      <c r="AK15" s="168">
        <v>14.07</v>
      </c>
      <c r="AL15" s="168">
        <v>13.72</v>
      </c>
      <c r="AM15" s="168">
        <v>13.64</v>
      </c>
      <c r="AN15" s="168">
        <v>13.76</v>
      </c>
      <c r="AO15" s="168">
        <v>14.41</v>
      </c>
      <c r="AP15" s="168">
        <v>14.57</v>
      </c>
      <c r="AQ15" s="168">
        <v>14.89</v>
      </c>
      <c r="AR15" s="168">
        <v>15.3</v>
      </c>
      <c r="AS15" s="168">
        <v>15.31</v>
      </c>
      <c r="AT15" s="168">
        <v>15.82</v>
      </c>
      <c r="AU15" s="168">
        <v>16.190000000000001</v>
      </c>
      <c r="AV15" s="168">
        <v>15.99</v>
      </c>
      <c r="AW15" s="168">
        <v>15.55</v>
      </c>
      <c r="AX15" s="168">
        <v>14.94</v>
      </c>
      <c r="AY15" s="168">
        <v>15.47</v>
      </c>
      <c r="AZ15" s="168">
        <v>15.98</v>
      </c>
      <c r="BA15" s="168">
        <v>15.91</v>
      </c>
      <c r="BB15" s="168">
        <v>16.100000000000001</v>
      </c>
      <c r="BC15" s="168">
        <v>16.149999999999999</v>
      </c>
      <c r="BD15" s="168">
        <v>16.11</v>
      </c>
      <c r="BE15" s="168">
        <v>15.89</v>
      </c>
      <c r="BF15" s="168">
        <v>15.93</v>
      </c>
      <c r="BG15" s="168">
        <v>15.89635</v>
      </c>
      <c r="BH15" s="168">
        <v>15.682510000000001</v>
      </c>
      <c r="BI15" s="258">
        <v>15.31471</v>
      </c>
      <c r="BJ15" s="258">
        <v>14.67869</v>
      </c>
      <c r="BK15" s="258">
        <v>15.03965</v>
      </c>
      <c r="BL15" s="258">
        <v>15.51333</v>
      </c>
      <c r="BM15" s="258">
        <v>15.602650000000001</v>
      </c>
      <c r="BN15" s="258">
        <v>15.97274</v>
      </c>
      <c r="BO15" s="258">
        <v>15.977259999999999</v>
      </c>
      <c r="BP15" s="258">
        <v>15.97579</v>
      </c>
      <c r="BQ15" s="258">
        <v>15.85257</v>
      </c>
      <c r="BR15" s="258">
        <v>16.05292</v>
      </c>
      <c r="BS15" s="258">
        <v>16.14959</v>
      </c>
      <c r="BT15" s="258">
        <v>15.78149</v>
      </c>
      <c r="BU15" s="258">
        <v>15.442550000000001</v>
      </c>
      <c r="BV15" s="258">
        <v>14.82085</v>
      </c>
    </row>
    <row r="16" spans="1:74" ht="11.15" customHeight="1" x14ac:dyDescent="0.25">
      <c r="A16" s="91"/>
      <c r="B16" s="93" t="s">
        <v>7</v>
      </c>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4"/>
      <c r="BJ16" s="364"/>
      <c r="BK16" s="364"/>
      <c r="BL16" s="364"/>
      <c r="BM16" s="364"/>
      <c r="BN16" s="364"/>
      <c r="BO16" s="364"/>
      <c r="BP16" s="364"/>
      <c r="BQ16" s="364"/>
      <c r="BR16" s="364"/>
      <c r="BS16" s="364"/>
      <c r="BT16" s="364"/>
      <c r="BU16" s="364"/>
      <c r="BV16" s="364"/>
    </row>
    <row r="17" spans="1:74" ht="11.15" customHeight="1" x14ac:dyDescent="0.25">
      <c r="A17" s="91" t="s">
        <v>606</v>
      </c>
      <c r="B17" s="159" t="s">
        <v>416</v>
      </c>
      <c r="C17" s="168">
        <v>16.900892968000001</v>
      </c>
      <c r="D17" s="168">
        <v>16.881588044000001</v>
      </c>
      <c r="E17" s="168">
        <v>16.932042584000001</v>
      </c>
      <c r="F17" s="168">
        <v>16.449975915</v>
      </c>
      <c r="G17" s="168">
        <v>16.309969098</v>
      </c>
      <c r="H17" s="168">
        <v>16.340658174000001</v>
      </c>
      <c r="I17" s="168">
        <v>15.990228895</v>
      </c>
      <c r="J17" s="168">
        <v>16.204672890000001</v>
      </c>
      <c r="K17" s="168">
        <v>16.107578183000001</v>
      </c>
      <c r="L17" s="168">
        <v>16.008036393000001</v>
      </c>
      <c r="M17" s="168">
        <v>15.797951680000001</v>
      </c>
      <c r="N17" s="168">
        <v>16.107216737000002</v>
      </c>
      <c r="O17" s="168">
        <v>16.186677169999999</v>
      </c>
      <c r="P17" s="168">
        <v>16.347419266999999</v>
      </c>
      <c r="Q17" s="168">
        <v>15.984393038</v>
      </c>
      <c r="R17" s="168">
        <v>16.102505294</v>
      </c>
      <c r="S17" s="168">
        <v>15.422289617000001</v>
      </c>
      <c r="T17" s="168">
        <v>15.329538927</v>
      </c>
      <c r="U17" s="168">
        <v>15.805311869000001</v>
      </c>
      <c r="V17" s="168">
        <v>16.196122151000001</v>
      </c>
      <c r="W17" s="168">
        <v>15.721464696</v>
      </c>
      <c r="X17" s="168">
        <v>15.668205794</v>
      </c>
      <c r="Y17" s="168">
        <v>15.495932445999999</v>
      </c>
      <c r="Z17" s="168">
        <v>15.626898262999999</v>
      </c>
      <c r="AA17" s="168">
        <v>15.862833542000001</v>
      </c>
      <c r="AB17" s="168">
        <v>16.463689609999999</v>
      </c>
      <c r="AC17" s="168">
        <v>16.236495013999999</v>
      </c>
      <c r="AD17" s="168">
        <v>15.702829933</v>
      </c>
      <c r="AE17" s="168">
        <v>15.648289255</v>
      </c>
      <c r="AF17" s="168">
        <v>16.066078018999999</v>
      </c>
      <c r="AG17" s="168">
        <v>16.831774374999998</v>
      </c>
      <c r="AH17" s="168">
        <v>16.109072665999999</v>
      </c>
      <c r="AI17" s="168">
        <v>16.945644950999998</v>
      </c>
      <c r="AJ17" s="168">
        <v>16.698054901999999</v>
      </c>
      <c r="AK17" s="168">
        <v>16.501980815</v>
      </c>
      <c r="AL17" s="168">
        <v>16.904633434000001</v>
      </c>
      <c r="AM17" s="168">
        <v>18.13</v>
      </c>
      <c r="AN17" s="168">
        <v>19.27</v>
      </c>
      <c r="AO17" s="168">
        <v>17.87</v>
      </c>
      <c r="AP17" s="168">
        <v>17.399999999999999</v>
      </c>
      <c r="AQ17" s="168">
        <v>16.97</v>
      </c>
      <c r="AR17" s="168">
        <v>17.75</v>
      </c>
      <c r="AS17" s="168">
        <v>17.09</v>
      </c>
      <c r="AT17" s="168">
        <v>18.72</v>
      </c>
      <c r="AU17" s="168">
        <v>19.05</v>
      </c>
      <c r="AV17" s="168">
        <v>18.13</v>
      </c>
      <c r="AW17" s="168">
        <v>18.100000000000001</v>
      </c>
      <c r="AX17" s="168">
        <v>19.13</v>
      </c>
      <c r="AY17" s="168">
        <v>20.54</v>
      </c>
      <c r="AZ17" s="168">
        <v>21.05</v>
      </c>
      <c r="BA17" s="168">
        <v>20.100000000000001</v>
      </c>
      <c r="BB17" s="168">
        <v>19.25</v>
      </c>
      <c r="BC17" s="168">
        <v>18.100000000000001</v>
      </c>
      <c r="BD17" s="168">
        <v>17.91</v>
      </c>
      <c r="BE17" s="168">
        <v>18.43</v>
      </c>
      <c r="BF17" s="168">
        <v>18.98</v>
      </c>
      <c r="BG17" s="168">
        <v>18.770130000000002</v>
      </c>
      <c r="BH17" s="168">
        <v>17.72907</v>
      </c>
      <c r="BI17" s="258">
        <v>17.557829999999999</v>
      </c>
      <c r="BJ17" s="258">
        <v>18.390360000000001</v>
      </c>
      <c r="BK17" s="258">
        <v>19.555969999999999</v>
      </c>
      <c r="BL17" s="258">
        <v>20.010429999999999</v>
      </c>
      <c r="BM17" s="258">
        <v>19.12865</v>
      </c>
      <c r="BN17" s="258">
        <v>18.359030000000001</v>
      </c>
      <c r="BO17" s="258">
        <v>17.357559999999999</v>
      </c>
      <c r="BP17" s="258">
        <v>17.229330000000001</v>
      </c>
      <c r="BQ17" s="258">
        <v>18.020119999999999</v>
      </c>
      <c r="BR17" s="258">
        <v>18.597580000000001</v>
      </c>
      <c r="BS17" s="258">
        <v>18.79318</v>
      </c>
      <c r="BT17" s="258">
        <v>17.965350000000001</v>
      </c>
      <c r="BU17" s="258">
        <v>18.046250000000001</v>
      </c>
      <c r="BV17" s="258">
        <v>19.133859999999999</v>
      </c>
    </row>
    <row r="18" spans="1:74" ht="11.15" customHeight="1" x14ac:dyDescent="0.25">
      <c r="A18" s="91" t="s">
        <v>607</v>
      </c>
      <c r="B18" s="148" t="s">
        <v>446</v>
      </c>
      <c r="C18" s="168">
        <v>11.399382705000001</v>
      </c>
      <c r="D18" s="168">
        <v>11.767127780999999</v>
      </c>
      <c r="E18" s="168">
        <v>11.551194471000001</v>
      </c>
      <c r="F18" s="168">
        <v>11.801137090999999</v>
      </c>
      <c r="G18" s="168">
        <v>11.953796555</v>
      </c>
      <c r="H18" s="168">
        <v>12.708235274</v>
      </c>
      <c r="I18" s="168">
        <v>13.052195677</v>
      </c>
      <c r="J18" s="168">
        <v>12.947850976</v>
      </c>
      <c r="K18" s="168">
        <v>13.075196742999999</v>
      </c>
      <c r="L18" s="168">
        <v>12.333625134</v>
      </c>
      <c r="M18" s="168">
        <v>11.868135050999999</v>
      </c>
      <c r="N18" s="168">
        <v>11.715388806</v>
      </c>
      <c r="O18" s="168">
        <v>11.573990487</v>
      </c>
      <c r="P18" s="168">
        <v>11.609913350999999</v>
      </c>
      <c r="Q18" s="168">
        <v>11.864847665999999</v>
      </c>
      <c r="R18" s="168">
        <v>11.854787188</v>
      </c>
      <c r="S18" s="168">
        <v>12.273592130999999</v>
      </c>
      <c r="T18" s="168">
        <v>13.287174928000001</v>
      </c>
      <c r="U18" s="168">
        <v>13.161075282000001</v>
      </c>
      <c r="V18" s="168">
        <v>13.191348573999999</v>
      </c>
      <c r="W18" s="168">
        <v>13.270994694000001</v>
      </c>
      <c r="X18" s="168">
        <v>12.790435639</v>
      </c>
      <c r="Y18" s="168">
        <v>12.446685916</v>
      </c>
      <c r="Z18" s="168">
        <v>11.98879827</v>
      </c>
      <c r="AA18" s="168">
        <v>12.076198482000001</v>
      </c>
      <c r="AB18" s="168">
        <v>12.650287844999999</v>
      </c>
      <c r="AC18" s="168">
        <v>12.627640105999999</v>
      </c>
      <c r="AD18" s="168">
        <v>12.296020641</v>
      </c>
      <c r="AE18" s="168">
        <v>13.088693311</v>
      </c>
      <c r="AF18" s="168">
        <v>14.015609582</v>
      </c>
      <c r="AG18" s="168">
        <v>14.150847922000001</v>
      </c>
      <c r="AH18" s="168">
        <v>14.194472034</v>
      </c>
      <c r="AI18" s="168">
        <v>14.362306948000001</v>
      </c>
      <c r="AJ18" s="168">
        <v>13.957826288</v>
      </c>
      <c r="AK18" s="168">
        <v>13.36283435</v>
      </c>
      <c r="AL18" s="168">
        <v>13.076788168</v>
      </c>
      <c r="AM18" s="168">
        <v>13.67</v>
      </c>
      <c r="AN18" s="168">
        <v>14.4</v>
      </c>
      <c r="AO18" s="168">
        <v>13.81</v>
      </c>
      <c r="AP18" s="168">
        <v>14.01</v>
      </c>
      <c r="AQ18" s="168">
        <v>14.48</v>
      </c>
      <c r="AR18" s="168">
        <v>16.03</v>
      </c>
      <c r="AS18" s="168">
        <v>16.190000000000001</v>
      </c>
      <c r="AT18" s="168">
        <v>16.579999999999998</v>
      </c>
      <c r="AU18" s="168">
        <v>16.73</v>
      </c>
      <c r="AV18" s="168">
        <v>15.58</v>
      </c>
      <c r="AW18" s="168">
        <v>14.87</v>
      </c>
      <c r="AX18" s="168">
        <v>15.06</v>
      </c>
      <c r="AY18" s="168">
        <v>15.42</v>
      </c>
      <c r="AZ18" s="168">
        <v>14.58</v>
      </c>
      <c r="BA18" s="168">
        <v>14.56</v>
      </c>
      <c r="BB18" s="168">
        <v>14.36</v>
      </c>
      <c r="BC18" s="168">
        <v>14.46</v>
      </c>
      <c r="BD18" s="168">
        <v>15.78</v>
      </c>
      <c r="BE18" s="168">
        <v>16.399999999999999</v>
      </c>
      <c r="BF18" s="168">
        <v>16.2</v>
      </c>
      <c r="BG18" s="168">
        <v>15.912750000000001</v>
      </c>
      <c r="BH18" s="168">
        <v>14.55517</v>
      </c>
      <c r="BI18" s="258">
        <v>13.65085</v>
      </c>
      <c r="BJ18" s="258">
        <v>13.661519999999999</v>
      </c>
      <c r="BK18" s="258">
        <v>14.1968</v>
      </c>
      <c r="BL18" s="258">
        <v>13.5207</v>
      </c>
      <c r="BM18" s="258">
        <v>13.73504</v>
      </c>
      <c r="BN18" s="258">
        <v>13.85679</v>
      </c>
      <c r="BO18" s="258">
        <v>14.229279999999999</v>
      </c>
      <c r="BP18" s="258">
        <v>15.825430000000001</v>
      </c>
      <c r="BQ18" s="258">
        <v>16.658149999999999</v>
      </c>
      <c r="BR18" s="258">
        <v>16.68432</v>
      </c>
      <c r="BS18" s="258">
        <v>16.422969999999999</v>
      </c>
      <c r="BT18" s="258">
        <v>15.03242</v>
      </c>
      <c r="BU18" s="258">
        <v>14.14236</v>
      </c>
      <c r="BV18" s="258">
        <v>14.11295</v>
      </c>
    </row>
    <row r="19" spans="1:74" ht="11.15" customHeight="1" x14ac:dyDescent="0.25">
      <c r="A19" s="91" t="s">
        <v>608</v>
      </c>
      <c r="B19" s="159" t="s">
        <v>417</v>
      </c>
      <c r="C19" s="168">
        <v>9.9959147156999997</v>
      </c>
      <c r="D19" s="168">
        <v>10.332152430000001</v>
      </c>
      <c r="E19" s="168">
        <v>10.257750438</v>
      </c>
      <c r="F19" s="168">
        <v>10.362803958000001</v>
      </c>
      <c r="G19" s="168">
        <v>10.324943945999999</v>
      </c>
      <c r="H19" s="168">
        <v>10.312409350999999</v>
      </c>
      <c r="I19" s="168">
        <v>10.184971246</v>
      </c>
      <c r="J19" s="168">
        <v>10.151874599999999</v>
      </c>
      <c r="K19" s="168">
        <v>10.152263259</v>
      </c>
      <c r="L19" s="168">
        <v>10.231337412</v>
      </c>
      <c r="M19" s="168">
        <v>10.21152749</v>
      </c>
      <c r="N19" s="168">
        <v>9.8883392163000003</v>
      </c>
      <c r="O19" s="168">
        <v>9.9315446591000001</v>
      </c>
      <c r="P19" s="168">
        <v>9.9388998430999997</v>
      </c>
      <c r="Q19" s="168">
        <v>10.163630700000001</v>
      </c>
      <c r="R19" s="168">
        <v>10.410397318999999</v>
      </c>
      <c r="S19" s="168">
        <v>10.350308734</v>
      </c>
      <c r="T19" s="168">
        <v>10.5432484</v>
      </c>
      <c r="U19" s="168">
        <v>10.113948667000001</v>
      </c>
      <c r="V19" s="168">
        <v>10.135232021</v>
      </c>
      <c r="W19" s="168">
        <v>10.622865904999999</v>
      </c>
      <c r="X19" s="168">
        <v>10.440630404</v>
      </c>
      <c r="Y19" s="168">
        <v>10.466703295</v>
      </c>
      <c r="Z19" s="168">
        <v>10.1942336</v>
      </c>
      <c r="AA19" s="168">
        <v>10.071852163999999</v>
      </c>
      <c r="AB19" s="168">
        <v>10.441721533000001</v>
      </c>
      <c r="AC19" s="168">
        <v>10.650154339</v>
      </c>
      <c r="AD19" s="168">
        <v>10.611072209</v>
      </c>
      <c r="AE19" s="168">
        <v>10.743413986</v>
      </c>
      <c r="AF19" s="168">
        <v>10.700115452</v>
      </c>
      <c r="AG19" s="168">
        <v>10.546718293</v>
      </c>
      <c r="AH19" s="168">
        <v>10.647080955</v>
      </c>
      <c r="AI19" s="168">
        <v>10.810234884</v>
      </c>
      <c r="AJ19" s="168">
        <v>10.961536927999999</v>
      </c>
      <c r="AK19" s="168">
        <v>11.072919125</v>
      </c>
      <c r="AL19" s="168">
        <v>10.70341103</v>
      </c>
      <c r="AM19" s="168">
        <v>10.68</v>
      </c>
      <c r="AN19" s="168">
        <v>11.14</v>
      </c>
      <c r="AO19" s="168">
        <v>11.07</v>
      </c>
      <c r="AP19" s="168">
        <v>11.42</v>
      </c>
      <c r="AQ19" s="168">
        <v>11.7</v>
      </c>
      <c r="AR19" s="168">
        <v>11.97</v>
      </c>
      <c r="AS19" s="168">
        <v>11.92</v>
      </c>
      <c r="AT19" s="168">
        <v>12</v>
      </c>
      <c r="AU19" s="168">
        <v>11.98</v>
      </c>
      <c r="AV19" s="168">
        <v>11.99</v>
      </c>
      <c r="AW19" s="168">
        <v>11.66</v>
      </c>
      <c r="AX19" s="168">
        <v>11.63</v>
      </c>
      <c r="AY19" s="168">
        <v>12.07</v>
      </c>
      <c r="AZ19" s="168">
        <v>11.98</v>
      </c>
      <c r="BA19" s="168">
        <v>11.97</v>
      </c>
      <c r="BB19" s="168">
        <v>12.02</v>
      </c>
      <c r="BC19" s="168">
        <v>12.14</v>
      </c>
      <c r="BD19" s="168">
        <v>12.03</v>
      </c>
      <c r="BE19" s="168">
        <v>11.81</v>
      </c>
      <c r="BF19" s="168">
        <v>11.96</v>
      </c>
      <c r="BG19" s="168">
        <v>11.49183</v>
      </c>
      <c r="BH19" s="168">
        <v>11.263199999999999</v>
      </c>
      <c r="BI19" s="258">
        <v>10.86748</v>
      </c>
      <c r="BJ19" s="258">
        <v>10.78359</v>
      </c>
      <c r="BK19" s="258">
        <v>11.23193</v>
      </c>
      <c r="BL19" s="258">
        <v>11.228590000000001</v>
      </c>
      <c r="BM19" s="258">
        <v>11.378360000000001</v>
      </c>
      <c r="BN19" s="258">
        <v>11.60535</v>
      </c>
      <c r="BO19" s="258">
        <v>11.90887</v>
      </c>
      <c r="BP19" s="258">
        <v>11.954940000000001</v>
      </c>
      <c r="BQ19" s="258">
        <v>11.86656</v>
      </c>
      <c r="BR19" s="258">
        <v>12.148160000000001</v>
      </c>
      <c r="BS19" s="258">
        <v>11.77045</v>
      </c>
      <c r="BT19" s="258">
        <v>11.584770000000001</v>
      </c>
      <c r="BU19" s="258">
        <v>11.19318</v>
      </c>
      <c r="BV19" s="258">
        <v>11.09254</v>
      </c>
    </row>
    <row r="20" spans="1:74" ht="11.15" customHeight="1" x14ac:dyDescent="0.25">
      <c r="A20" s="91" t="s">
        <v>609</v>
      </c>
      <c r="B20" s="159" t="s">
        <v>418</v>
      </c>
      <c r="C20" s="168">
        <v>8.7349903932000004</v>
      </c>
      <c r="D20" s="168">
        <v>9.0198755245999997</v>
      </c>
      <c r="E20" s="168">
        <v>9.1772777971000004</v>
      </c>
      <c r="F20" s="168">
        <v>9.3571111377000005</v>
      </c>
      <c r="G20" s="168">
        <v>10.008897785</v>
      </c>
      <c r="H20" s="168">
        <v>10.687248664</v>
      </c>
      <c r="I20" s="168">
        <v>10.601475904000001</v>
      </c>
      <c r="J20" s="168">
        <v>10.578756876</v>
      </c>
      <c r="K20" s="168">
        <v>10.062903208</v>
      </c>
      <c r="L20" s="168">
        <v>9.3210069427000004</v>
      </c>
      <c r="M20" s="168">
        <v>9.1238335964000008</v>
      </c>
      <c r="N20" s="168">
        <v>8.9083096034999993</v>
      </c>
      <c r="O20" s="168">
        <v>8.8992918552999996</v>
      </c>
      <c r="P20" s="168">
        <v>9.0853980486000001</v>
      </c>
      <c r="Q20" s="168">
        <v>9.2141435809000001</v>
      </c>
      <c r="R20" s="168">
        <v>9.4989764316999992</v>
      </c>
      <c r="S20" s="168">
        <v>10.139348942</v>
      </c>
      <c r="T20" s="168">
        <v>10.600035021</v>
      </c>
      <c r="U20" s="168">
        <v>10.454887144000001</v>
      </c>
      <c r="V20" s="168">
        <v>10.472018223999999</v>
      </c>
      <c r="W20" s="168">
        <v>10.003935475</v>
      </c>
      <c r="X20" s="168">
        <v>9.2810515593999998</v>
      </c>
      <c r="Y20" s="168">
        <v>9.1429101726000006</v>
      </c>
      <c r="Z20" s="168">
        <v>8.8643407180999993</v>
      </c>
      <c r="AA20" s="168">
        <v>8.8146654378000004</v>
      </c>
      <c r="AB20" s="168">
        <v>9.2285350351000002</v>
      </c>
      <c r="AC20" s="168">
        <v>9.2636025590000006</v>
      </c>
      <c r="AD20" s="168">
        <v>9.4924240382999994</v>
      </c>
      <c r="AE20" s="168">
        <v>9.8946724809000006</v>
      </c>
      <c r="AF20" s="168">
        <v>11.032551765999999</v>
      </c>
      <c r="AG20" s="168">
        <v>10.934082799</v>
      </c>
      <c r="AH20" s="168">
        <v>10.851788687999999</v>
      </c>
      <c r="AI20" s="168">
        <v>10.699040886000001</v>
      </c>
      <c r="AJ20" s="168">
        <v>9.7224262649999993</v>
      </c>
      <c r="AK20" s="168">
        <v>9.7283710587000005</v>
      </c>
      <c r="AL20" s="168">
        <v>9.4137077356999992</v>
      </c>
      <c r="AM20" s="168">
        <v>9.42</v>
      </c>
      <c r="AN20" s="168">
        <v>9.56</v>
      </c>
      <c r="AO20" s="168">
        <v>9.74</v>
      </c>
      <c r="AP20" s="168">
        <v>9.84</v>
      </c>
      <c r="AQ20" s="168">
        <v>10.3</v>
      </c>
      <c r="AR20" s="168">
        <v>11.49</v>
      </c>
      <c r="AS20" s="168">
        <v>11.61</v>
      </c>
      <c r="AT20" s="168">
        <v>11.68</v>
      </c>
      <c r="AU20" s="168">
        <v>10.97</v>
      </c>
      <c r="AV20" s="168">
        <v>10.37</v>
      </c>
      <c r="AW20" s="168">
        <v>10.15</v>
      </c>
      <c r="AX20" s="168">
        <v>9.69</v>
      </c>
      <c r="AY20" s="168">
        <v>9.75</v>
      </c>
      <c r="AZ20" s="168">
        <v>10.06</v>
      </c>
      <c r="BA20" s="168">
        <v>10.050000000000001</v>
      </c>
      <c r="BB20" s="168">
        <v>10.119999999999999</v>
      </c>
      <c r="BC20" s="168">
        <v>10.4</v>
      </c>
      <c r="BD20" s="168">
        <v>11.37</v>
      </c>
      <c r="BE20" s="168">
        <v>11.46</v>
      </c>
      <c r="BF20" s="168">
        <v>11.43</v>
      </c>
      <c r="BG20" s="168">
        <v>10.537269999999999</v>
      </c>
      <c r="BH20" s="168">
        <v>9.9137850000000007</v>
      </c>
      <c r="BI20" s="258">
        <v>9.5979430000000008</v>
      </c>
      <c r="BJ20" s="258">
        <v>9.1127109999999991</v>
      </c>
      <c r="BK20" s="258">
        <v>9.3157200000000007</v>
      </c>
      <c r="BL20" s="258">
        <v>9.7796590000000005</v>
      </c>
      <c r="BM20" s="258">
        <v>9.9531480000000006</v>
      </c>
      <c r="BN20" s="258">
        <v>10.19375</v>
      </c>
      <c r="BO20" s="258">
        <v>10.59029</v>
      </c>
      <c r="BP20" s="258">
        <v>11.672219999999999</v>
      </c>
      <c r="BQ20" s="258">
        <v>11.70384</v>
      </c>
      <c r="BR20" s="258">
        <v>11.745649999999999</v>
      </c>
      <c r="BS20" s="258">
        <v>10.81073</v>
      </c>
      <c r="BT20" s="258">
        <v>10.064170000000001</v>
      </c>
      <c r="BU20" s="258">
        <v>9.7002790000000001</v>
      </c>
      <c r="BV20" s="258">
        <v>9.1515909999999998</v>
      </c>
    </row>
    <row r="21" spans="1:74" ht="11.15" customHeight="1" x14ac:dyDescent="0.25">
      <c r="A21" s="91" t="s">
        <v>610</v>
      </c>
      <c r="B21" s="159" t="s">
        <v>419</v>
      </c>
      <c r="C21" s="168">
        <v>9.3108152247000007</v>
      </c>
      <c r="D21" s="168">
        <v>9.5809942592000006</v>
      </c>
      <c r="E21" s="168">
        <v>9.4228549725999997</v>
      </c>
      <c r="F21" s="168">
        <v>9.4596731559999991</v>
      </c>
      <c r="G21" s="168">
        <v>9.2843065869999997</v>
      </c>
      <c r="H21" s="168">
        <v>9.3080561887000002</v>
      </c>
      <c r="I21" s="168">
        <v>9.3564680361000008</v>
      </c>
      <c r="J21" s="168">
        <v>9.3008046527000001</v>
      </c>
      <c r="K21" s="168">
        <v>9.3404175110000001</v>
      </c>
      <c r="L21" s="168">
        <v>9.3318351653999994</v>
      </c>
      <c r="M21" s="168">
        <v>9.4842970589999993</v>
      </c>
      <c r="N21" s="168">
        <v>9.1403209522999997</v>
      </c>
      <c r="O21" s="168">
        <v>9.0220932071999993</v>
      </c>
      <c r="P21" s="168">
        <v>9.2237169948000002</v>
      </c>
      <c r="Q21" s="168">
        <v>9.2133336825000001</v>
      </c>
      <c r="R21" s="168">
        <v>9.2255742287999993</v>
      </c>
      <c r="S21" s="168">
        <v>8.6171248157000004</v>
      </c>
      <c r="T21" s="168">
        <v>9.0000674042999993</v>
      </c>
      <c r="U21" s="168">
        <v>8.9217604592999997</v>
      </c>
      <c r="V21" s="168">
        <v>9.0021871545999996</v>
      </c>
      <c r="W21" s="168">
        <v>9.1158535542999992</v>
      </c>
      <c r="X21" s="168">
        <v>9.0801091762000006</v>
      </c>
      <c r="Y21" s="168">
        <v>9.0175567133999994</v>
      </c>
      <c r="Z21" s="168">
        <v>9.2471422151000002</v>
      </c>
      <c r="AA21" s="168">
        <v>8.8940953785999994</v>
      </c>
      <c r="AB21" s="168">
        <v>9.4708853160000004</v>
      </c>
      <c r="AC21" s="168">
        <v>9.3120002640999999</v>
      </c>
      <c r="AD21" s="168">
        <v>8.8619834751000006</v>
      </c>
      <c r="AE21" s="168">
        <v>9.1453637235999992</v>
      </c>
      <c r="AF21" s="168">
        <v>9.2973983406999992</v>
      </c>
      <c r="AG21" s="168">
        <v>9.3415821034000004</v>
      </c>
      <c r="AH21" s="168">
        <v>9.4440240403000004</v>
      </c>
      <c r="AI21" s="168">
        <v>9.5628918608000006</v>
      </c>
      <c r="AJ21" s="168">
        <v>9.7716382445000001</v>
      </c>
      <c r="AK21" s="168">
        <v>9.9482134148999997</v>
      </c>
      <c r="AL21" s="168">
        <v>9.9018124758999999</v>
      </c>
      <c r="AM21" s="168">
        <v>9.89</v>
      </c>
      <c r="AN21" s="168">
        <v>10.27</v>
      </c>
      <c r="AO21" s="168">
        <v>10.27</v>
      </c>
      <c r="AP21" s="168">
        <v>10.210000000000001</v>
      </c>
      <c r="AQ21" s="168">
        <v>10.75</v>
      </c>
      <c r="AR21" s="168">
        <v>11.04</v>
      </c>
      <c r="AS21" s="168">
        <v>11.2</v>
      </c>
      <c r="AT21" s="168">
        <v>11.42</v>
      </c>
      <c r="AU21" s="168">
        <v>11.35</v>
      </c>
      <c r="AV21" s="168">
        <v>11.18</v>
      </c>
      <c r="AW21" s="168">
        <v>10.89</v>
      </c>
      <c r="AX21" s="168">
        <v>11.06</v>
      </c>
      <c r="AY21" s="168">
        <v>11.57</v>
      </c>
      <c r="AZ21" s="168">
        <v>11.42</v>
      </c>
      <c r="BA21" s="168">
        <v>10.98</v>
      </c>
      <c r="BB21" s="168">
        <v>11.08</v>
      </c>
      <c r="BC21" s="168">
        <v>10.87</v>
      </c>
      <c r="BD21" s="168">
        <v>10.92</v>
      </c>
      <c r="BE21" s="168">
        <v>10.91</v>
      </c>
      <c r="BF21" s="168">
        <v>10.88</v>
      </c>
      <c r="BG21" s="168">
        <v>10.670540000000001</v>
      </c>
      <c r="BH21" s="168">
        <v>10.38195</v>
      </c>
      <c r="BI21" s="258">
        <v>9.9479450000000007</v>
      </c>
      <c r="BJ21" s="258">
        <v>9.9777590000000007</v>
      </c>
      <c r="BK21" s="258">
        <v>10.43829</v>
      </c>
      <c r="BL21" s="258">
        <v>10.349209999999999</v>
      </c>
      <c r="BM21" s="258">
        <v>10.04698</v>
      </c>
      <c r="BN21" s="258">
        <v>10.27384</v>
      </c>
      <c r="BO21" s="258">
        <v>10.25821</v>
      </c>
      <c r="BP21" s="258">
        <v>10.45682</v>
      </c>
      <c r="BQ21" s="258">
        <v>10.525169999999999</v>
      </c>
      <c r="BR21" s="258">
        <v>10.59585</v>
      </c>
      <c r="BS21" s="258">
        <v>10.47024</v>
      </c>
      <c r="BT21" s="258">
        <v>10.192080000000001</v>
      </c>
      <c r="BU21" s="258">
        <v>9.8050219999999992</v>
      </c>
      <c r="BV21" s="258">
        <v>9.8507870000000004</v>
      </c>
    </row>
    <row r="22" spans="1:74" ht="11.15" customHeight="1" x14ac:dyDescent="0.25">
      <c r="A22" s="91" t="s">
        <v>611</v>
      </c>
      <c r="B22" s="159" t="s">
        <v>420</v>
      </c>
      <c r="C22" s="168">
        <v>10.666324405999999</v>
      </c>
      <c r="D22" s="168">
        <v>10.899272472</v>
      </c>
      <c r="E22" s="168">
        <v>10.776482851000001</v>
      </c>
      <c r="F22" s="168">
        <v>10.784565212</v>
      </c>
      <c r="G22" s="168">
        <v>10.692703759</v>
      </c>
      <c r="H22" s="168">
        <v>10.816802999</v>
      </c>
      <c r="I22" s="168">
        <v>10.806621345</v>
      </c>
      <c r="J22" s="168">
        <v>10.744997418000001</v>
      </c>
      <c r="K22" s="168">
        <v>10.612079591000001</v>
      </c>
      <c r="L22" s="168">
        <v>10.569602769999999</v>
      </c>
      <c r="M22" s="168">
        <v>10.969699339</v>
      </c>
      <c r="N22" s="168">
        <v>10.575673049000001</v>
      </c>
      <c r="O22" s="168">
        <v>10.812263388</v>
      </c>
      <c r="P22" s="168">
        <v>10.717488900999999</v>
      </c>
      <c r="Q22" s="168">
        <v>10.809890880999999</v>
      </c>
      <c r="R22" s="168">
        <v>10.819069051</v>
      </c>
      <c r="S22" s="168">
        <v>10.872665333</v>
      </c>
      <c r="T22" s="168">
        <v>10.834884309</v>
      </c>
      <c r="U22" s="168">
        <v>10.585759914</v>
      </c>
      <c r="V22" s="168">
        <v>10.560347957999999</v>
      </c>
      <c r="W22" s="168">
        <v>10.740716446</v>
      </c>
      <c r="X22" s="168">
        <v>10.670218156000001</v>
      </c>
      <c r="Y22" s="168">
        <v>10.914178994</v>
      </c>
      <c r="Z22" s="168">
        <v>10.529464662000001</v>
      </c>
      <c r="AA22" s="168">
        <v>10.610770075</v>
      </c>
      <c r="AB22" s="168">
        <v>10.979192331</v>
      </c>
      <c r="AC22" s="168">
        <v>11.011848493</v>
      </c>
      <c r="AD22" s="168">
        <v>11.139905389999999</v>
      </c>
      <c r="AE22" s="168">
        <v>11.09630499</v>
      </c>
      <c r="AF22" s="168">
        <v>11.135353426</v>
      </c>
      <c r="AG22" s="168">
        <v>11.121738701</v>
      </c>
      <c r="AH22" s="168">
        <v>11.110717748000001</v>
      </c>
      <c r="AI22" s="168">
        <v>11.209909917999999</v>
      </c>
      <c r="AJ22" s="168">
        <v>11.193777239999999</v>
      </c>
      <c r="AK22" s="168">
        <v>11.500644486000001</v>
      </c>
      <c r="AL22" s="168">
        <v>10.727609742</v>
      </c>
      <c r="AM22" s="168">
        <v>11.47</v>
      </c>
      <c r="AN22" s="168">
        <v>11.44</v>
      </c>
      <c r="AO22" s="168">
        <v>11.57</v>
      </c>
      <c r="AP22" s="168">
        <v>11.72</v>
      </c>
      <c r="AQ22" s="168">
        <v>11.85</v>
      </c>
      <c r="AR22" s="168">
        <v>12.34</v>
      </c>
      <c r="AS22" s="168">
        <v>12.54</v>
      </c>
      <c r="AT22" s="168">
        <v>13.09</v>
      </c>
      <c r="AU22" s="168">
        <v>12.79</v>
      </c>
      <c r="AV22" s="168">
        <v>12.49</v>
      </c>
      <c r="AW22" s="168">
        <v>12.58</v>
      </c>
      <c r="AX22" s="168">
        <v>12.08</v>
      </c>
      <c r="AY22" s="168">
        <v>12.56</v>
      </c>
      <c r="AZ22" s="168">
        <v>12.9</v>
      </c>
      <c r="BA22" s="168">
        <v>12.26</v>
      </c>
      <c r="BB22" s="168">
        <v>11.96</v>
      </c>
      <c r="BC22" s="168">
        <v>12.02</v>
      </c>
      <c r="BD22" s="168">
        <v>12.28</v>
      </c>
      <c r="BE22" s="168">
        <v>12.17</v>
      </c>
      <c r="BF22" s="168">
        <v>12.01</v>
      </c>
      <c r="BG22" s="168">
        <v>12.675750000000001</v>
      </c>
      <c r="BH22" s="168">
        <v>12.018789999999999</v>
      </c>
      <c r="BI22" s="258">
        <v>12.26641</v>
      </c>
      <c r="BJ22" s="258">
        <v>11.747730000000001</v>
      </c>
      <c r="BK22" s="258">
        <v>12.35416</v>
      </c>
      <c r="BL22" s="258">
        <v>12.79752</v>
      </c>
      <c r="BM22" s="258">
        <v>12.31598</v>
      </c>
      <c r="BN22" s="258">
        <v>12.168049999999999</v>
      </c>
      <c r="BO22" s="258">
        <v>12.33548</v>
      </c>
      <c r="BP22" s="258">
        <v>12.63429</v>
      </c>
      <c r="BQ22" s="258">
        <v>12.546469999999999</v>
      </c>
      <c r="BR22" s="258">
        <v>12.439349999999999</v>
      </c>
      <c r="BS22" s="258">
        <v>13.13137</v>
      </c>
      <c r="BT22" s="258">
        <v>12.38691</v>
      </c>
      <c r="BU22" s="258">
        <v>12.61467</v>
      </c>
      <c r="BV22" s="258">
        <v>12.017670000000001</v>
      </c>
    </row>
    <row r="23" spans="1:74" ht="11.15" customHeight="1" x14ac:dyDescent="0.25">
      <c r="A23" s="91" t="s">
        <v>612</v>
      </c>
      <c r="B23" s="159" t="s">
        <v>421</v>
      </c>
      <c r="C23" s="168">
        <v>7.9995919267</v>
      </c>
      <c r="D23" s="168">
        <v>8.1676557253999995</v>
      </c>
      <c r="E23" s="168">
        <v>8.2435862590000006</v>
      </c>
      <c r="F23" s="168">
        <v>8.1817895638000007</v>
      </c>
      <c r="G23" s="168">
        <v>8.0570664978999993</v>
      </c>
      <c r="H23" s="168">
        <v>8.1344257654999996</v>
      </c>
      <c r="I23" s="168">
        <v>8.0842747172999996</v>
      </c>
      <c r="J23" s="168">
        <v>8.4295766684999993</v>
      </c>
      <c r="K23" s="168">
        <v>8.4771456610999998</v>
      </c>
      <c r="L23" s="168">
        <v>8.1878670627000005</v>
      </c>
      <c r="M23" s="168">
        <v>8.2484006099999991</v>
      </c>
      <c r="N23" s="168">
        <v>8.0467049095000007</v>
      </c>
      <c r="O23" s="168">
        <v>7.6220499935000001</v>
      </c>
      <c r="P23" s="168">
        <v>7.8769167761999999</v>
      </c>
      <c r="Q23" s="168">
        <v>7.8328969335999998</v>
      </c>
      <c r="R23" s="168">
        <v>7.8545500358</v>
      </c>
      <c r="S23" s="168">
        <v>7.7522477268000003</v>
      </c>
      <c r="T23" s="168">
        <v>7.8111553655000003</v>
      </c>
      <c r="U23" s="168">
        <v>7.6242827145999996</v>
      </c>
      <c r="V23" s="168">
        <v>7.8374996963000001</v>
      </c>
      <c r="W23" s="168">
        <v>8.0335897821</v>
      </c>
      <c r="X23" s="168">
        <v>7.7742803792000004</v>
      </c>
      <c r="Y23" s="168">
        <v>8.0548089907999998</v>
      </c>
      <c r="Z23" s="168">
        <v>7.7877382677</v>
      </c>
      <c r="AA23" s="168">
        <v>7.7850857923000003</v>
      </c>
      <c r="AB23" s="168">
        <v>12.576745751000001</v>
      </c>
      <c r="AC23" s="168">
        <v>10.003637166000001</v>
      </c>
      <c r="AD23" s="168">
        <v>10.061004777000001</v>
      </c>
      <c r="AE23" s="168">
        <v>8.6596492753999996</v>
      </c>
      <c r="AF23" s="168">
        <v>8.0886350284000006</v>
      </c>
      <c r="AG23" s="168">
        <v>8.3867120431999993</v>
      </c>
      <c r="AH23" s="168">
        <v>8.4736512058999995</v>
      </c>
      <c r="AI23" s="168">
        <v>8.5798132055000007</v>
      </c>
      <c r="AJ23" s="168">
        <v>8.6283541289999999</v>
      </c>
      <c r="AK23" s="168">
        <v>8.7280728789000008</v>
      </c>
      <c r="AL23" s="168">
        <v>8.4235019470000001</v>
      </c>
      <c r="AM23" s="168">
        <v>8.2899999999999991</v>
      </c>
      <c r="AN23" s="168">
        <v>8.66</v>
      </c>
      <c r="AO23" s="168">
        <v>8.67</v>
      </c>
      <c r="AP23" s="168">
        <v>8.73</v>
      </c>
      <c r="AQ23" s="168">
        <v>9.52</v>
      </c>
      <c r="AR23" s="168">
        <v>10.039999999999999</v>
      </c>
      <c r="AS23" s="168">
        <v>10.34</v>
      </c>
      <c r="AT23" s="168">
        <v>10.52</v>
      </c>
      <c r="AU23" s="168">
        <v>10.210000000000001</v>
      </c>
      <c r="AV23" s="168">
        <v>9.9600000000000009</v>
      </c>
      <c r="AW23" s="168">
        <v>9.48</v>
      </c>
      <c r="AX23" s="168">
        <v>9.36</v>
      </c>
      <c r="AY23" s="168">
        <v>9.33</v>
      </c>
      <c r="AZ23" s="168">
        <v>9.61</v>
      </c>
      <c r="BA23" s="168">
        <v>9.16</v>
      </c>
      <c r="BB23" s="168">
        <v>8.5500000000000007</v>
      </c>
      <c r="BC23" s="168">
        <v>8.85</v>
      </c>
      <c r="BD23" s="168">
        <v>9.08</v>
      </c>
      <c r="BE23" s="168">
        <v>9.34</v>
      </c>
      <c r="BF23" s="168">
        <v>9.92</v>
      </c>
      <c r="BG23" s="168">
        <v>9.3586390000000002</v>
      </c>
      <c r="BH23" s="168">
        <v>9.0526900000000001</v>
      </c>
      <c r="BI23" s="258">
        <v>8.4516279999999995</v>
      </c>
      <c r="BJ23" s="258">
        <v>8.3225750000000005</v>
      </c>
      <c r="BK23" s="258">
        <v>8.5120109999999993</v>
      </c>
      <c r="BL23" s="258">
        <v>8.9600670000000004</v>
      </c>
      <c r="BM23" s="258">
        <v>8.7267600000000005</v>
      </c>
      <c r="BN23" s="258">
        <v>8.4047090000000004</v>
      </c>
      <c r="BO23" s="258">
        <v>9.0303319999999996</v>
      </c>
      <c r="BP23" s="258">
        <v>9.4834060000000004</v>
      </c>
      <c r="BQ23" s="258">
        <v>9.9801459999999995</v>
      </c>
      <c r="BR23" s="258">
        <v>10.729229999999999</v>
      </c>
      <c r="BS23" s="258">
        <v>10.38049</v>
      </c>
      <c r="BT23" s="258">
        <v>10.0289</v>
      </c>
      <c r="BU23" s="258">
        <v>9.2477579999999993</v>
      </c>
      <c r="BV23" s="258">
        <v>8.9720359999999992</v>
      </c>
    </row>
    <row r="24" spans="1:74" ht="11.15" customHeight="1" x14ac:dyDescent="0.25">
      <c r="A24" s="91" t="s">
        <v>613</v>
      </c>
      <c r="B24" s="159" t="s">
        <v>422</v>
      </c>
      <c r="C24" s="168">
        <v>8.9892061576</v>
      </c>
      <c r="D24" s="168">
        <v>9.3267451757999993</v>
      </c>
      <c r="E24" s="168">
        <v>9.2235470088000007</v>
      </c>
      <c r="F24" s="168">
        <v>9.3200357034000003</v>
      </c>
      <c r="G24" s="168">
        <v>9.6672748439999996</v>
      </c>
      <c r="H24" s="168">
        <v>10.178320143000001</v>
      </c>
      <c r="I24" s="168">
        <v>10.119324625000001</v>
      </c>
      <c r="J24" s="168">
        <v>10.028869093999999</v>
      </c>
      <c r="K24" s="168">
        <v>9.8693629397000002</v>
      </c>
      <c r="L24" s="168">
        <v>9.5813932976</v>
      </c>
      <c r="M24" s="168">
        <v>9.0910429798999992</v>
      </c>
      <c r="N24" s="168">
        <v>8.8970051497</v>
      </c>
      <c r="O24" s="168">
        <v>8.7615645741999995</v>
      </c>
      <c r="P24" s="168">
        <v>8.9202850471000001</v>
      </c>
      <c r="Q24" s="168">
        <v>8.9712186072000009</v>
      </c>
      <c r="R24" s="168">
        <v>9.2671734108999999</v>
      </c>
      <c r="S24" s="168">
        <v>9.6400455718</v>
      </c>
      <c r="T24" s="168">
        <v>10.089310232000001</v>
      </c>
      <c r="U24" s="168">
        <v>10.036999509999999</v>
      </c>
      <c r="V24" s="168">
        <v>9.9198674244999996</v>
      </c>
      <c r="W24" s="168">
        <v>9.9166173087999994</v>
      </c>
      <c r="X24" s="168">
        <v>9.3899801871000008</v>
      </c>
      <c r="Y24" s="168">
        <v>9.1707748977999994</v>
      </c>
      <c r="Z24" s="168">
        <v>8.9560109197000006</v>
      </c>
      <c r="AA24" s="168">
        <v>8.9262044062000001</v>
      </c>
      <c r="AB24" s="168">
        <v>9.2962949814000009</v>
      </c>
      <c r="AC24" s="168">
        <v>9.1365204372999997</v>
      </c>
      <c r="AD24" s="168">
        <v>9.3481787767999993</v>
      </c>
      <c r="AE24" s="168">
        <v>9.6756220711999994</v>
      </c>
      <c r="AF24" s="168">
        <v>10.182142289</v>
      </c>
      <c r="AG24" s="168">
        <v>10.336252292999999</v>
      </c>
      <c r="AH24" s="168">
        <v>10.163908843</v>
      </c>
      <c r="AI24" s="168">
        <v>10.151712453</v>
      </c>
      <c r="AJ24" s="168">
        <v>9.8295012089</v>
      </c>
      <c r="AK24" s="168">
        <v>9.5285856101000004</v>
      </c>
      <c r="AL24" s="168">
        <v>9.4219738081000006</v>
      </c>
      <c r="AM24" s="168">
        <v>9.4600000000000009</v>
      </c>
      <c r="AN24" s="168">
        <v>9.65</v>
      </c>
      <c r="AO24" s="168">
        <v>9.56</v>
      </c>
      <c r="AP24" s="168">
        <v>9.91</v>
      </c>
      <c r="AQ24" s="168">
        <v>10.119999999999999</v>
      </c>
      <c r="AR24" s="168">
        <v>10.82</v>
      </c>
      <c r="AS24" s="168">
        <v>11.07</v>
      </c>
      <c r="AT24" s="168">
        <v>10.98</v>
      </c>
      <c r="AU24" s="168">
        <v>11.18</v>
      </c>
      <c r="AV24" s="168">
        <v>10.65</v>
      </c>
      <c r="AW24" s="168">
        <v>10.46</v>
      </c>
      <c r="AX24" s="168">
        <v>10.14</v>
      </c>
      <c r="AY24" s="168">
        <v>10.19</v>
      </c>
      <c r="AZ24" s="168">
        <v>10.45</v>
      </c>
      <c r="BA24" s="168">
        <v>10.42</v>
      </c>
      <c r="BB24" s="168">
        <v>10.74</v>
      </c>
      <c r="BC24" s="168">
        <v>10.93</v>
      </c>
      <c r="BD24" s="168">
        <v>11.56</v>
      </c>
      <c r="BE24" s="168">
        <v>11.71</v>
      </c>
      <c r="BF24" s="168">
        <v>11.62</v>
      </c>
      <c r="BG24" s="168">
        <v>11.691420000000001</v>
      </c>
      <c r="BH24" s="168">
        <v>11.017899999999999</v>
      </c>
      <c r="BI24" s="258">
        <v>10.760439999999999</v>
      </c>
      <c r="BJ24" s="258">
        <v>10.357200000000001</v>
      </c>
      <c r="BK24" s="258">
        <v>10.2928</v>
      </c>
      <c r="BL24" s="258">
        <v>10.44051</v>
      </c>
      <c r="BM24" s="258">
        <v>10.34193</v>
      </c>
      <c r="BN24" s="258">
        <v>10.61083</v>
      </c>
      <c r="BO24" s="258">
        <v>10.73188</v>
      </c>
      <c r="BP24" s="258">
        <v>11.292870000000001</v>
      </c>
      <c r="BQ24" s="258">
        <v>11.57288</v>
      </c>
      <c r="BR24" s="258">
        <v>11.53248</v>
      </c>
      <c r="BS24" s="258">
        <v>11.652049999999999</v>
      </c>
      <c r="BT24" s="258">
        <v>11.05386</v>
      </c>
      <c r="BU24" s="258">
        <v>10.85703</v>
      </c>
      <c r="BV24" s="258">
        <v>10.44145</v>
      </c>
    </row>
    <row r="25" spans="1:74" ht="11.15" customHeight="1" x14ac:dyDescent="0.25">
      <c r="A25" s="91" t="s">
        <v>614</v>
      </c>
      <c r="B25" s="161" t="s">
        <v>423</v>
      </c>
      <c r="C25" s="168">
        <v>12.911320523000001</v>
      </c>
      <c r="D25" s="168">
        <v>13.023989509</v>
      </c>
      <c r="E25" s="168">
        <v>12.80968296</v>
      </c>
      <c r="F25" s="168">
        <v>13.06359571</v>
      </c>
      <c r="G25" s="168">
        <v>13.635050548000001</v>
      </c>
      <c r="H25" s="168">
        <v>15.464039723999999</v>
      </c>
      <c r="I25" s="168">
        <v>16.159099424000001</v>
      </c>
      <c r="J25" s="168">
        <v>16.066681512999999</v>
      </c>
      <c r="K25" s="168">
        <v>16.255131692999999</v>
      </c>
      <c r="L25" s="168">
        <v>15.411523224</v>
      </c>
      <c r="M25" s="168">
        <v>14.248738242</v>
      </c>
      <c r="N25" s="168">
        <v>13.271224097999999</v>
      </c>
      <c r="O25" s="168">
        <v>13.281972274999999</v>
      </c>
      <c r="P25" s="168">
        <v>13.476176421</v>
      </c>
      <c r="Q25" s="168">
        <v>13.306090458</v>
      </c>
      <c r="R25" s="168">
        <v>13.157424401</v>
      </c>
      <c r="S25" s="168">
        <v>14.411673349000001</v>
      </c>
      <c r="T25" s="168">
        <v>16.350916095999999</v>
      </c>
      <c r="U25" s="168">
        <v>16.816324990999998</v>
      </c>
      <c r="V25" s="168">
        <v>17.445836307</v>
      </c>
      <c r="W25" s="168">
        <v>17.036475679999999</v>
      </c>
      <c r="X25" s="168">
        <v>15.989942981</v>
      </c>
      <c r="Y25" s="168">
        <v>14.752489200999999</v>
      </c>
      <c r="Z25" s="168">
        <v>14.067689441000001</v>
      </c>
      <c r="AA25" s="168">
        <v>14.113069649</v>
      </c>
      <c r="AB25" s="168">
        <v>14.589693131000001</v>
      </c>
      <c r="AC25" s="168">
        <v>14.557835549</v>
      </c>
      <c r="AD25" s="168">
        <v>15.314779383999999</v>
      </c>
      <c r="AE25" s="168">
        <v>15.14614877</v>
      </c>
      <c r="AF25" s="168">
        <v>17.171424212000002</v>
      </c>
      <c r="AG25" s="168">
        <v>17.758570464999998</v>
      </c>
      <c r="AH25" s="168">
        <v>18.035598104000002</v>
      </c>
      <c r="AI25" s="168">
        <v>18.415405014000001</v>
      </c>
      <c r="AJ25" s="168">
        <v>17.414490312000002</v>
      </c>
      <c r="AK25" s="168">
        <v>15.176191551000001</v>
      </c>
      <c r="AL25" s="168">
        <v>15.547235239000001</v>
      </c>
      <c r="AM25" s="168">
        <v>15.61</v>
      </c>
      <c r="AN25" s="168">
        <v>16.22</v>
      </c>
      <c r="AO25" s="168">
        <v>16.54</v>
      </c>
      <c r="AP25" s="168">
        <v>17.59</v>
      </c>
      <c r="AQ25" s="168">
        <v>16.82</v>
      </c>
      <c r="AR25" s="168">
        <v>18.940000000000001</v>
      </c>
      <c r="AS25" s="168">
        <v>19.91</v>
      </c>
      <c r="AT25" s="168">
        <v>20.69</v>
      </c>
      <c r="AU25" s="168">
        <v>20.420000000000002</v>
      </c>
      <c r="AV25" s="168">
        <v>19.329999999999998</v>
      </c>
      <c r="AW25" s="168">
        <v>17.89</v>
      </c>
      <c r="AX25" s="168">
        <v>17.37</v>
      </c>
      <c r="AY25" s="168">
        <v>18.29</v>
      </c>
      <c r="AZ25" s="168">
        <v>17.850000000000001</v>
      </c>
      <c r="BA25" s="168">
        <v>18.010000000000002</v>
      </c>
      <c r="BB25" s="168">
        <v>17.63</v>
      </c>
      <c r="BC25" s="168">
        <v>18.46</v>
      </c>
      <c r="BD25" s="168">
        <v>20.239999999999998</v>
      </c>
      <c r="BE25" s="168">
        <v>22.16</v>
      </c>
      <c r="BF25" s="168">
        <v>23.14</v>
      </c>
      <c r="BG25" s="168">
        <v>22.271380000000001</v>
      </c>
      <c r="BH25" s="168">
        <v>20.73695</v>
      </c>
      <c r="BI25" s="258">
        <v>18.96002</v>
      </c>
      <c r="BJ25" s="258">
        <v>18.224599999999999</v>
      </c>
      <c r="BK25" s="258">
        <v>18.87387</v>
      </c>
      <c r="BL25" s="258">
        <v>18.10661</v>
      </c>
      <c r="BM25" s="258">
        <v>18.144269999999999</v>
      </c>
      <c r="BN25" s="258">
        <v>17.655380000000001</v>
      </c>
      <c r="BO25" s="258">
        <v>18.302969999999998</v>
      </c>
      <c r="BP25" s="258">
        <v>19.975190000000001</v>
      </c>
      <c r="BQ25" s="258">
        <v>22.20636</v>
      </c>
      <c r="BR25" s="258">
        <v>23.525500000000001</v>
      </c>
      <c r="BS25" s="258">
        <v>22.89012</v>
      </c>
      <c r="BT25" s="258">
        <v>21.518840000000001</v>
      </c>
      <c r="BU25" s="258">
        <v>19.880790000000001</v>
      </c>
      <c r="BV25" s="258">
        <v>19.059419999999999</v>
      </c>
    </row>
    <row r="26" spans="1:74" ht="11.15" customHeight="1" x14ac:dyDescent="0.25">
      <c r="A26" s="91" t="s">
        <v>615</v>
      </c>
      <c r="B26" s="161" t="s">
        <v>397</v>
      </c>
      <c r="C26" s="168">
        <v>10.3</v>
      </c>
      <c r="D26" s="168">
        <v>10.54</v>
      </c>
      <c r="E26" s="168">
        <v>10.46</v>
      </c>
      <c r="F26" s="168">
        <v>10.52</v>
      </c>
      <c r="G26" s="168">
        <v>10.54</v>
      </c>
      <c r="H26" s="168">
        <v>10.9</v>
      </c>
      <c r="I26" s="168">
        <v>11.02</v>
      </c>
      <c r="J26" s="168">
        <v>11.02</v>
      </c>
      <c r="K26" s="168">
        <v>10.96</v>
      </c>
      <c r="L26" s="168">
        <v>10.74</v>
      </c>
      <c r="M26" s="168">
        <v>10.57</v>
      </c>
      <c r="N26" s="168">
        <v>10.32</v>
      </c>
      <c r="O26" s="168">
        <v>10.18</v>
      </c>
      <c r="P26" s="168">
        <v>10.3</v>
      </c>
      <c r="Q26" s="168">
        <v>10.34</v>
      </c>
      <c r="R26" s="168">
        <v>10.37</v>
      </c>
      <c r="S26" s="168">
        <v>10.4</v>
      </c>
      <c r="T26" s="168">
        <v>10.89</v>
      </c>
      <c r="U26" s="168">
        <v>10.84</v>
      </c>
      <c r="V26" s="168">
        <v>10.9</v>
      </c>
      <c r="W26" s="168">
        <v>11.02</v>
      </c>
      <c r="X26" s="168">
        <v>10.72</v>
      </c>
      <c r="Y26" s="168">
        <v>10.53</v>
      </c>
      <c r="Z26" s="168">
        <v>10.41</v>
      </c>
      <c r="AA26" s="168">
        <v>10.27</v>
      </c>
      <c r="AB26" s="168">
        <v>11.36</v>
      </c>
      <c r="AC26" s="168">
        <v>11.08</v>
      </c>
      <c r="AD26" s="168">
        <v>10.87</v>
      </c>
      <c r="AE26" s="168">
        <v>10.86</v>
      </c>
      <c r="AF26" s="168">
        <v>11.33</v>
      </c>
      <c r="AG26" s="168">
        <v>11.46</v>
      </c>
      <c r="AH26" s="168">
        <v>11.52</v>
      </c>
      <c r="AI26" s="168">
        <v>11.65</v>
      </c>
      <c r="AJ26" s="168">
        <v>11.52</v>
      </c>
      <c r="AK26" s="168">
        <v>11.29</v>
      </c>
      <c r="AL26" s="168">
        <v>11.15</v>
      </c>
      <c r="AM26" s="168">
        <v>11.26</v>
      </c>
      <c r="AN26" s="168">
        <v>11.66</v>
      </c>
      <c r="AO26" s="168">
        <v>11.65</v>
      </c>
      <c r="AP26" s="168">
        <v>11.82</v>
      </c>
      <c r="AQ26" s="168">
        <v>12</v>
      </c>
      <c r="AR26" s="168">
        <v>12.75</v>
      </c>
      <c r="AS26" s="168">
        <v>13.02</v>
      </c>
      <c r="AT26" s="168">
        <v>13.41</v>
      </c>
      <c r="AU26" s="168">
        <v>13.28</v>
      </c>
      <c r="AV26" s="168">
        <v>12.89</v>
      </c>
      <c r="AW26" s="168">
        <v>12.33</v>
      </c>
      <c r="AX26" s="168">
        <v>12.28</v>
      </c>
      <c r="AY26" s="168">
        <v>12.75</v>
      </c>
      <c r="AZ26" s="168">
        <v>12.7</v>
      </c>
      <c r="BA26" s="168">
        <v>12.48</v>
      </c>
      <c r="BB26" s="168">
        <v>12.21</v>
      </c>
      <c r="BC26" s="168">
        <v>12.32</v>
      </c>
      <c r="BD26" s="168">
        <v>12.77</v>
      </c>
      <c r="BE26" s="168">
        <v>13.1</v>
      </c>
      <c r="BF26" s="168">
        <v>13.27</v>
      </c>
      <c r="BG26" s="168">
        <v>12.966749999999999</v>
      </c>
      <c r="BH26" s="168">
        <v>12.417059999999999</v>
      </c>
      <c r="BI26" s="258">
        <v>11.70598</v>
      </c>
      <c r="BJ26" s="258">
        <v>11.58215</v>
      </c>
      <c r="BK26" s="258">
        <v>12.0525</v>
      </c>
      <c r="BL26" s="258">
        <v>12.05297</v>
      </c>
      <c r="BM26" s="258">
        <v>11.96415</v>
      </c>
      <c r="BN26" s="258">
        <v>11.84304</v>
      </c>
      <c r="BO26" s="258">
        <v>12.092779999999999</v>
      </c>
      <c r="BP26" s="258">
        <v>12.663959999999999</v>
      </c>
      <c r="BQ26" s="258">
        <v>13.16414</v>
      </c>
      <c r="BR26" s="258">
        <v>13.49432</v>
      </c>
      <c r="BS26" s="258">
        <v>13.335330000000001</v>
      </c>
      <c r="BT26" s="258">
        <v>12.786670000000001</v>
      </c>
      <c r="BU26" s="258">
        <v>12.04143</v>
      </c>
      <c r="BV26" s="258">
        <v>11.88659</v>
      </c>
    </row>
    <row r="27" spans="1:74" ht="11.15" customHeight="1" x14ac:dyDescent="0.25">
      <c r="A27" s="91"/>
      <c r="B27" s="93" t="s">
        <v>28</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c r="BI27" s="364"/>
      <c r="BJ27" s="364"/>
      <c r="BK27" s="364"/>
      <c r="BL27" s="364"/>
      <c r="BM27" s="364"/>
      <c r="BN27" s="364"/>
      <c r="BO27" s="364"/>
      <c r="BP27" s="364"/>
      <c r="BQ27" s="364"/>
      <c r="BR27" s="364"/>
      <c r="BS27" s="364"/>
      <c r="BT27" s="364"/>
      <c r="BU27" s="364"/>
      <c r="BV27" s="364"/>
    </row>
    <row r="28" spans="1:74" ht="11.15" customHeight="1" x14ac:dyDescent="0.25">
      <c r="A28" s="91" t="s">
        <v>616</v>
      </c>
      <c r="B28" s="159" t="s">
        <v>416</v>
      </c>
      <c r="C28" s="168">
        <v>13.439342194</v>
      </c>
      <c r="D28" s="168">
        <v>14.068303342</v>
      </c>
      <c r="E28" s="168">
        <v>13.454841027000001</v>
      </c>
      <c r="F28" s="168">
        <v>13.185185892</v>
      </c>
      <c r="G28" s="168">
        <v>12.584726184999999</v>
      </c>
      <c r="H28" s="168">
        <v>13.152950235</v>
      </c>
      <c r="I28" s="168">
        <v>12.77394</v>
      </c>
      <c r="J28" s="168">
        <v>12.716706287999999</v>
      </c>
      <c r="K28" s="168">
        <v>12.923197577</v>
      </c>
      <c r="L28" s="168">
        <v>12.512631208</v>
      </c>
      <c r="M28" s="168">
        <v>13.181720771</v>
      </c>
      <c r="N28" s="168">
        <v>13.055725718</v>
      </c>
      <c r="O28" s="168">
        <v>13.217267387</v>
      </c>
      <c r="P28" s="168">
        <v>13.096735646000001</v>
      </c>
      <c r="Q28" s="168">
        <v>12.847841194000001</v>
      </c>
      <c r="R28" s="168">
        <v>12.859046425000001</v>
      </c>
      <c r="S28" s="168">
        <v>13.03534368</v>
      </c>
      <c r="T28" s="168">
        <v>12.823530775</v>
      </c>
      <c r="U28" s="168">
        <v>13.087591976000001</v>
      </c>
      <c r="V28" s="168">
        <v>13.040714662999999</v>
      </c>
      <c r="W28" s="168">
        <v>12.802897241</v>
      </c>
      <c r="X28" s="168">
        <v>12.516286856000001</v>
      </c>
      <c r="Y28" s="168">
        <v>12.562359388999999</v>
      </c>
      <c r="Z28" s="168">
        <v>12.713910773</v>
      </c>
      <c r="AA28" s="168">
        <v>12.422948471</v>
      </c>
      <c r="AB28" s="168">
        <v>13.228068444</v>
      </c>
      <c r="AC28" s="168">
        <v>12.750089239999999</v>
      </c>
      <c r="AD28" s="168">
        <v>11.906142044999999</v>
      </c>
      <c r="AE28" s="168">
        <v>12.064642473999999</v>
      </c>
      <c r="AF28" s="168">
        <v>12.646033853</v>
      </c>
      <c r="AG28" s="168">
        <v>12.856625482</v>
      </c>
      <c r="AH28" s="168">
        <v>12.70655597</v>
      </c>
      <c r="AI28" s="168">
        <v>13.052499578999999</v>
      </c>
      <c r="AJ28" s="168">
        <v>13.086565413000001</v>
      </c>
      <c r="AK28" s="168">
        <v>13.411839647000001</v>
      </c>
      <c r="AL28" s="168">
        <v>13.474086418000001</v>
      </c>
      <c r="AM28" s="168">
        <v>14.91</v>
      </c>
      <c r="AN28" s="168">
        <v>15.18</v>
      </c>
      <c r="AO28" s="168">
        <v>14.47</v>
      </c>
      <c r="AP28" s="168">
        <v>14.38</v>
      </c>
      <c r="AQ28" s="168">
        <v>14.63</v>
      </c>
      <c r="AR28" s="168">
        <v>15.2</v>
      </c>
      <c r="AS28" s="168">
        <v>15.35</v>
      </c>
      <c r="AT28" s="168">
        <v>15.68</v>
      </c>
      <c r="AU28" s="168">
        <v>15.39</v>
      </c>
      <c r="AV28" s="168">
        <v>14.57</v>
      </c>
      <c r="AW28" s="168">
        <v>14.47</v>
      </c>
      <c r="AX28" s="168">
        <v>16.010000000000002</v>
      </c>
      <c r="AY28" s="168">
        <v>16.43</v>
      </c>
      <c r="AZ28" s="168">
        <v>16.309999999999999</v>
      </c>
      <c r="BA28" s="168">
        <v>15.99</v>
      </c>
      <c r="BB28" s="168">
        <v>15.22</v>
      </c>
      <c r="BC28" s="168">
        <v>15.18</v>
      </c>
      <c r="BD28" s="168">
        <v>15.31</v>
      </c>
      <c r="BE28" s="168">
        <v>16.010000000000002</v>
      </c>
      <c r="BF28" s="168">
        <v>15.7</v>
      </c>
      <c r="BG28" s="168">
        <v>15.21264</v>
      </c>
      <c r="BH28" s="168">
        <v>14.26553</v>
      </c>
      <c r="BI28" s="258">
        <v>13.97686</v>
      </c>
      <c r="BJ28" s="258">
        <v>15.29214</v>
      </c>
      <c r="BK28" s="258">
        <v>15.594530000000001</v>
      </c>
      <c r="BL28" s="258">
        <v>15.45346</v>
      </c>
      <c r="BM28" s="258">
        <v>15.12318</v>
      </c>
      <c r="BN28" s="258">
        <v>14.346959999999999</v>
      </c>
      <c r="BO28" s="258">
        <v>14.455550000000001</v>
      </c>
      <c r="BP28" s="258">
        <v>14.690989999999999</v>
      </c>
      <c r="BQ28" s="258">
        <v>15.493169999999999</v>
      </c>
      <c r="BR28" s="258">
        <v>15.369160000000001</v>
      </c>
      <c r="BS28" s="258">
        <v>15.10168</v>
      </c>
      <c r="BT28" s="258">
        <v>14.328709999999999</v>
      </c>
      <c r="BU28" s="258">
        <v>14.21006</v>
      </c>
      <c r="BV28" s="258">
        <v>15.80617</v>
      </c>
    </row>
    <row r="29" spans="1:74" ht="11.15" customHeight="1" x14ac:dyDescent="0.25">
      <c r="A29" s="91" t="s">
        <v>617</v>
      </c>
      <c r="B29" s="148" t="s">
        <v>446</v>
      </c>
      <c r="C29" s="168">
        <v>6.8247028936999996</v>
      </c>
      <c r="D29" s="168">
        <v>6.7358529864000003</v>
      </c>
      <c r="E29" s="168">
        <v>6.6847739223999998</v>
      </c>
      <c r="F29" s="168">
        <v>6.5749873887000003</v>
      </c>
      <c r="G29" s="168">
        <v>6.6665550702000003</v>
      </c>
      <c r="H29" s="168">
        <v>6.3772597325999998</v>
      </c>
      <c r="I29" s="168">
        <v>6.5736319956999996</v>
      </c>
      <c r="J29" s="168">
        <v>6.6527027404999997</v>
      </c>
      <c r="K29" s="168">
        <v>6.4761132020999996</v>
      </c>
      <c r="L29" s="168">
        <v>6.4504799661999996</v>
      </c>
      <c r="M29" s="168">
        <v>6.4040350673999997</v>
      </c>
      <c r="N29" s="168">
        <v>6.4378547831999997</v>
      </c>
      <c r="O29" s="168">
        <v>6.4270655356999997</v>
      </c>
      <c r="P29" s="168">
        <v>6.4813402352000002</v>
      </c>
      <c r="Q29" s="168">
        <v>6.3032138796000003</v>
      </c>
      <c r="R29" s="168">
        <v>6.3328181225</v>
      </c>
      <c r="S29" s="168">
        <v>6.3648522463999999</v>
      </c>
      <c r="T29" s="168">
        <v>6.4174307717000003</v>
      </c>
      <c r="U29" s="168">
        <v>6.4847160788</v>
      </c>
      <c r="V29" s="168">
        <v>6.4197455364999998</v>
      </c>
      <c r="W29" s="168">
        <v>6.3974225639000002</v>
      </c>
      <c r="X29" s="168">
        <v>6.2597208706999998</v>
      </c>
      <c r="Y29" s="168">
        <v>6.2859094853000004</v>
      </c>
      <c r="Z29" s="168">
        <v>6.3420104778999997</v>
      </c>
      <c r="AA29" s="168">
        <v>6.3396190471000002</v>
      </c>
      <c r="AB29" s="168">
        <v>6.7377005798000003</v>
      </c>
      <c r="AC29" s="168">
        <v>6.4890401725000002</v>
      </c>
      <c r="AD29" s="168">
        <v>6.3598956999</v>
      </c>
      <c r="AE29" s="168">
        <v>6.4799137913999996</v>
      </c>
      <c r="AF29" s="168">
        <v>6.8237050268999999</v>
      </c>
      <c r="AG29" s="168">
        <v>6.9944182974000002</v>
      </c>
      <c r="AH29" s="168">
        <v>7.0778118276999997</v>
      </c>
      <c r="AI29" s="168">
        <v>7.1083969311999997</v>
      </c>
      <c r="AJ29" s="168">
        <v>7.2496738734999999</v>
      </c>
      <c r="AK29" s="168">
        <v>7.4660578033</v>
      </c>
      <c r="AL29" s="168">
        <v>7.1868959987999999</v>
      </c>
      <c r="AM29" s="168">
        <v>7.93</v>
      </c>
      <c r="AN29" s="168">
        <v>7.87</v>
      </c>
      <c r="AO29" s="168">
        <v>7.58</v>
      </c>
      <c r="AP29" s="168">
        <v>7.8</v>
      </c>
      <c r="AQ29" s="168">
        <v>8.1999999999999993</v>
      </c>
      <c r="AR29" s="168">
        <v>8.7100000000000009</v>
      </c>
      <c r="AS29" s="168">
        <v>9.19</v>
      </c>
      <c r="AT29" s="168">
        <v>9.4499999999999993</v>
      </c>
      <c r="AU29" s="168">
        <v>8.99</v>
      </c>
      <c r="AV29" s="168">
        <v>8.23</v>
      </c>
      <c r="AW29" s="168">
        <v>8.1</v>
      </c>
      <c r="AX29" s="168">
        <v>8.74</v>
      </c>
      <c r="AY29" s="168">
        <v>8.6</v>
      </c>
      <c r="AZ29" s="168">
        <v>8.15</v>
      </c>
      <c r="BA29" s="168">
        <v>7.84</v>
      </c>
      <c r="BB29" s="168">
        <v>7.74</v>
      </c>
      <c r="BC29" s="168">
        <v>7.66</v>
      </c>
      <c r="BD29" s="168">
        <v>7.76</v>
      </c>
      <c r="BE29" s="168">
        <v>7.9</v>
      </c>
      <c r="BF29" s="168">
        <v>7.89</v>
      </c>
      <c r="BG29" s="168">
        <v>7.8413789999999999</v>
      </c>
      <c r="BH29" s="168">
        <v>7.4226770000000002</v>
      </c>
      <c r="BI29" s="258">
        <v>7.3915430000000004</v>
      </c>
      <c r="BJ29" s="258">
        <v>7.9784629999999996</v>
      </c>
      <c r="BK29" s="258">
        <v>8.3945659999999993</v>
      </c>
      <c r="BL29" s="258">
        <v>7.9813320000000001</v>
      </c>
      <c r="BM29" s="258">
        <v>7.7907859999999998</v>
      </c>
      <c r="BN29" s="258">
        <v>7.6254439999999999</v>
      </c>
      <c r="BO29" s="258">
        <v>7.5952570000000001</v>
      </c>
      <c r="BP29" s="258">
        <v>7.8056349999999997</v>
      </c>
      <c r="BQ29" s="258">
        <v>7.8788470000000004</v>
      </c>
      <c r="BR29" s="258">
        <v>8.1696170000000006</v>
      </c>
      <c r="BS29" s="258">
        <v>7.910825</v>
      </c>
      <c r="BT29" s="258">
        <v>7.3707219999999998</v>
      </c>
      <c r="BU29" s="258">
        <v>7.3945970000000001</v>
      </c>
      <c r="BV29" s="258">
        <v>7.9322629999999998</v>
      </c>
    </row>
    <row r="30" spans="1:74" ht="11.15" customHeight="1" x14ac:dyDescent="0.25">
      <c r="A30" s="91" t="s">
        <v>618</v>
      </c>
      <c r="B30" s="159" t="s">
        <v>417</v>
      </c>
      <c r="C30" s="168">
        <v>7.0625762889999999</v>
      </c>
      <c r="D30" s="168">
        <v>7.1329968091999998</v>
      </c>
      <c r="E30" s="168">
        <v>7.1024958488000003</v>
      </c>
      <c r="F30" s="168">
        <v>7.0157824004</v>
      </c>
      <c r="G30" s="168">
        <v>6.8490332557000002</v>
      </c>
      <c r="H30" s="168">
        <v>6.8851072340000004</v>
      </c>
      <c r="I30" s="168">
        <v>6.9438229576000001</v>
      </c>
      <c r="J30" s="168">
        <v>6.8705991872999999</v>
      </c>
      <c r="K30" s="168">
        <v>6.7406217714999999</v>
      </c>
      <c r="L30" s="168">
        <v>6.8926803061999999</v>
      </c>
      <c r="M30" s="168">
        <v>6.8160542882000001</v>
      </c>
      <c r="N30" s="168">
        <v>6.6069096498000004</v>
      </c>
      <c r="O30" s="168">
        <v>6.6578068922</v>
      </c>
      <c r="P30" s="168">
        <v>6.6908738697999999</v>
      </c>
      <c r="Q30" s="168">
        <v>6.5287158402000003</v>
      </c>
      <c r="R30" s="168">
        <v>6.7975839215000002</v>
      </c>
      <c r="S30" s="168">
        <v>6.8242303160000004</v>
      </c>
      <c r="T30" s="168">
        <v>6.9815446275999999</v>
      </c>
      <c r="U30" s="168">
        <v>6.9892020386000002</v>
      </c>
      <c r="V30" s="168">
        <v>6.8269002636999998</v>
      </c>
      <c r="W30" s="168">
        <v>6.8003334860000004</v>
      </c>
      <c r="X30" s="168">
        <v>6.7730877098000004</v>
      </c>
      <c r="Y30" s="168">
        <v>6.6938937074</v>
      </c>
      <c r="Z30" s="168">
        <v>6.7527188794999997</v>
      </c>
      <c r="AA30" s="168">
        <v>6.5946683356999998</v>
      </c>
      <c r="AB30" s="168">
        <v>7.3473519191000003</v>
      </c>
      <c r="AC30" s="168">
        <v>6.8314690316000002</v>
      </c>
      <c r="AD30" s="168">
        <v>6.7411302057000002</v>
      </c>
      <c r="AE30" s="168">
        <v>6.8480583908000003</v>
      </c>
      <c r="AF30" s="168">
        <v>7.1637419305999996</v>
      </c>
      <c r="AG30" s="168">
        <v>7.2952575303999998</v>
      </c>
      <c r="AH30" s="168">
        <v>7.3259164397000003</v>
      </c>
      <c r="AI30" s="168">
        <v>7.45402874</v>
      </c>
      <c r="AJ30" s="168">
        <v>7.6804445053999997</v>
      </c>
      <c r="AK30" s="168">
        <v>7.7885547268000002</v>
      </c>
      <c r="AL30" s="168">
        <v>7.5053069775000001</v>
      </c>
      <c r="AM30" s="168">
        <v>7.44</v>
      </c>
      <c r="AN30" s="168">
        <v>7.64</v>
      </c>
      <c r="AO30" s="168">
        <v>7.49</v>
      </c>
      <c r="AP30" s="168">
        <v>7.88</v>
      </c>
      <c r="AQ30" s="168">
        <v>8.3800000000000008</v>
      </c>
      <c r="AR30" s="168">
        <v>8.76</v>
      </c>
      <c r="AS30" s="168">
        <v>8.8000000000000007</v>
      </c>
      <c r="AT30" s="168">
        <v>8.9499999999999993</v>
      </c>
      <c r="AU30" s="168">
        <v>8.5399999999999991</v>
      </c>
      <c r="AV30" s="168">
        <v>8.4600000000000009</v>
      </c>
      <c r="AW30" s="168">
        <v>8.1300000000000008</v>
      </c>
      <c r="AX30" s="168">
        <v>8.25</v>
      </c>
      <c r="AY30" s="168">
        <v>8.39</v>
      </c>
      <c r="AZ30" s="168">
        <v>8.41</v>
      </c>
      <c r="BA30" s="168">
        <v>8.15</v>
      </c>
      <c r="BB30" s="168">
        <v>7.89</v>
      </c>
      <c r="BC30" s="168">
        <v>7.87</v>
      </c>
      <c r="BD30" s="168">
        <v>7.91</v>
      </c>
      <c r="BE30" s="168">
        <v>8.0299999999999994</v>
      </c>
      <c r="BF30" s="168">
        <v>8.17</v>
      </c>
      <c r="BG30" s="168">
        <v>7.9310660000000004</v>
      </c>
      <c r="BH30" s="168">
        <v>8.0974260000000005</v>
      </c>
      <c r="BI30" s="258">
        <v>7.8629239999999996</v>
      </c>
      <c r="BJ30" s="258">
        <v>7.936159</v>
      </c>
      <c r="BK30" s="258">
        <v>8.4844419999999996</v>
      </c>
      <c r="BL30" s="258">
        <v>8.5933670000000006</v>
      </c>
      <c r="BM30" s="258">
        <v>8.3853860000000005</v>
      </c>
      <c r="BN30" s="258">
        <v>8.0901049999999994</v>
      </c>
      <c r="BO30" s="258">
        <v>7.9801630000000001</v>
      </c>
      <c r="BP30" s="258">
        <v>8.0700109999999992</v>
      </c>
      <c r="BQ30" s="258">
        <v>8.0548380000000002</v>
      </c>
      <c r="BR30" s="258">
        <v>8.4067550000000004</v>
      </c>
      <c r="BS30" s="258">
        <v>8.0798100000000002</v>
      </c>
      <c r="BT30" s="258">
        <v>8.1300670000000004</v>
      </c>
      <c r="BU30" s="258">
        <v>7.9920210000000003</v>
      </c>
      <c r="BV30" s="258">
        <v>8.0456160000000008</v>
      </c>
    </row>
    <row r="31" spans="1:74" ht="11.15" customHeight="1" x14ac:dyDescent="0.25">
      <c r="A31" s="91" t="s">
        <v>619</v>
      </c>
      <c r="B31" s="159" t="s">
        <v>418</v>
      </c>
      <c r="C31" s="168">
        <v>6.7848683479999998</v>
      </c>
      <c r="D31" s="168">
        <v>7.1597665146000002</v>
      </c>
      <c r="E31" s="168">
        <v>7.2357136223999996</v>
      </c>
      <c r="F31" s="168">
        <v>6.7911945580999999</v>
      </c>
      <c r="G31" s="168">
        <v>7.0706599115</v>
      </c>
      <c r="H31" s="168">
        <v>7.8203868977999997</v>
      </c>
      <c r="I31" s="168">
        <v>8.024391026</v>
      </c>
      <c r="J31" s="168">
        <v>8.0607112675000003</v>
      </c>
      <c r="K31" s="168">
        <v>7.7760219996000002</v>
      </c>
      <c r="L31" s="168">
        <v>6.9746376640000003</v>
      </c>
      <c r="M31" s="168">
        <v>6.7401846263999996</v>
      </c>
      <c r="N31" s="168">
        <v>6.6376029024000003</v>
      </c>
      <c r="O31" s="168">
        <v>6.7198545871000004</v>
      </c>
      <c r="P31" s="168">
        <v>6.8608327616000002</v>
      </c>
      <c r="Q31" s="168">
        <v>7.0266901168000002</v>
      </c>
      <c r="R31" s="168">
        <v>6.9402286843000001</v>
      </c>
      <c r="S31" s="168">
        <v>7.0957065009000004</v>
      </c>
      <c r="T31" s="168">
        <v>7.5854529225</v>
      </c>
      <c r="U31" s="168">
        <v>7.9831805633000004</v>
      </c>
      <c r="V31" s="168">
        <v>7.7860921724000001</v>
      </c>
      <c r="W31" s="168">
        <v>7.4948935853999998</v>
      </c>
      <c r="X31" s="168">
        <v>6.7182768771000001</v>
      </c>
      <c r="Y31" s="168">
        <v>6.5305261128999996</v>
      </c>
      <c r="Z31" s="168">
        <v>6.4075210440000001</v>
      </c>
      <c r="AA31" s="168">
        <v>6.5390085628000003</v>
      </c>
      <c r="AB31" s="168">
        <v>7.6887506858999997</v>
      </c>
      <c r="AC31" s="168">
        <v>6.7081519269000003</v>
      </c>
      <c r="AD31" s="168">
        <v>6.9985164012999999</v>
      </c>
      <c r="AE31" s="168">
        <v>6.8622900054000002</v>
      </c>
      <c r="AF31" s="168">
        <v>8.0045221544</v>
      </c>
      <c r="AG31" s="168">
        <v>8.0217404806000001</v>
      </c>
      <c r="AH31" s="168">
        <v>7.9719006506000003</v>
      </c>
      <c r="AI31" s="168">
        <v>7.9769041450999998</v>
      </c>
      <c r="AJ31" s="168">
        <v>7.1558948824000002</v>
      </c>
      <c r="AK31" s="168">
        <v>7.0771081061999999</v>
      </c>
      <c r="AL31" s="168">
        <v>6.9497268762999997</v>
      </c>
      <c r="AM31" s="168">
        <v>7.07</v>
      </c>
      <c r="AN31" s="168">
        <v>7.19</v>
      </c>
      <c r="AO31" s="168">
        <v>7.06</v>
      </c>
      <c r="AP31" s="168">
        <v>7.31</v>
      </c>
      <c r="AQ31" s="168">
        <v>7.7</v>
      </c>
      <c r="AR31" s="168">
        <v>8.75</v>
      </c>
      <c r="AS31" s="168">
        <v>8.74</v>
      </c>
      <c r="AT31" s="168">
        <v>8.7200000000000006</v>
      </c>
      <c r="AU31" s="168">
        <v>8.52</v>
      </c>
      <c r="AV31" s="168">
        <v>7.58</v>
      </c>
      <c r="AW31" s="168">
        <v>7.39</v>
      </c>
      <c r="AX31" s="168">
        <v>7.45</v>
      </c>
      <c r="AY31" s="168">
        <v>7.48</v>
      </c>
      <c r="AZ31" s="168">
        <v>7.46</v>
      </c>
      <c r="BA31" s="168">
        <v>7.37</v>
      </c>
      <c r="BB31" s="168">
        <v>7.39</v>
      </c>
      <c r="BC31" s="168">
        <v>7.41</v>
      </c>
      <c r="BD31" s="168">
        <v>8.5299999999999994</v>
      </c>
      <c r="BE31" s="168">
        <v>8.41</v>
      </c>
      <c r="BF31" s="168">
        <v>8.58</v>
      </c>
      <c r="BG31" s="168">
        <v>8.3311480000000007</v>
      </c>
      <c r="BH31" s="168">
        <v>7.5163739999999999</v>
      </c>
      <c r="BI31" s="258">
        <v>7.3602059999999998</v>
      </c>
      <c r="BJ31" s="258">
        <v>7.4323769999999998</v>
      </c>
      <c r="BK31" s="258">
        <v>7.6756460000000004</v>
      </c>
      <c r="BL31" s="258">
        <v>7.7188780000000001</v>
      </c>
      <c r="BM31" s="258">
        <v>7.6683830000000004</v>
      </c>
      <c r="BN31" s="258">
        <v>7.6144740000000004</v>
      </c>
      <c r="BO31" s="258">
        <v>7.5437789999999998</v>
      </c>
      <c r="BP31" s="258">
        <v>8.6723309999999998</v>
      </c>
      <c r="BQ31" s="258">
        <v>8.5228230000000007</v>
      </c>
      <c r="BR31" s="258">
        <v>8.7014089999999999</v>
      </c>
      <c r="BS31" s="258">
        <v>8.4635359999999995</v>
      </c>
      <c r="BT31" s="258">
        <v>7.6262559999999997</v>
      </c>
      <c r="BU31" s="258">
        <v>7.4644719999999998</v>
      </c>
      <c r="BV31" s="258">
        <v>7.5233739999999996</v>
      </c>
    </row>
    <row r="32" spans="1:74" ht="11.15" customHeight="1" x14ac:dyDescent="0.25">
      <c r="A32" s="91" t="s">
        <v>620</v>
      </c>
      <c r="B32" s="159" t="s">
        <v>419</v>
      </c>
      <c r="C32" s="168">
        <v>6.3210427455999998</v>
      </c>
      <c r="D32" s="168">
        <v>6.3504755503999997</v>
      </c>
      <c r="E32" s="168">
        <v>6.4437087755000002</v>
      </c>
      <c r="F32" s="168">
        <v>6.1866098025999996</v>
      </c>
      <c r="G32" s="168">
        <v>6.4082874784000001</v>
      </c>
      <c r="H32" s="168">
        <v>6.5961273636</v>
      </c>
      <c r="I32" s="168">
        <v>6.9676986352999997</v>
      </c>
      <c r="J32" s="168">
        <v>6.8968676036999996</v>
      </c>
      <c r="K32" s="168">
        <v>6.7181707455000002</v>
      </c>
      <c r="L32" s="168">
        <v>6.4200288328999999</v>
      </c>
      <c r="M32" s="168">
        <v>6.3989092447000004</v>
      </c>
      <c r="N32" s="168">
        <v>6.1347557003000004</v>
      </c>
      <c r="O32" s="168">
        <v>6.0515661856999996</v>
      </c>
      <c r="P32" s="168">
        <v>6.1468225091999997</v>
      </c>
      <c r="Q32" s="168">
        <v>5.9809495596</v>
      </c>
      <c r="R32" s="168">
        <v>6.2340350358999999</v>
      </c>
      <c r="S32" s="168">
        <v>5.9003762639000001</v>
      </c>
      <c r="T32" s="168">
        <v>6.3737728657000003</v>
      </c>
      <c r="U32" s="168">
        <v>6.6941014761000002</v>
      </c>
      <c r="V32" s="168">
        <v>6.4365569173999999</v>
      </c>
      <c r="W32" s="168">
        <v>6.5947067642999997</v>
      </c>
      <c r="X32" s="168">
        <v>6.1771795300000001</v>
      </c>
      <c r="Y32" s="168">
        <v>6.0052619374000002</v>
      </c>
      <c r="Z32" s="168">
        <v>6.3695819271999996</v>
      </c>
      <c r="AA32" s="168">
        <v>5.8947251439999997</v>
      </c>
      <c r="AB32" s="168">
        <v>6.4352609333000004</v>
      </c>
      <c r="AC32" s="168">
        <v>6.0460772943999999</v>
      </c>
      <c r="AD32" s="168">
        <v>5.9640857099</v>
      </c>
      <c r="AE32" s="168">
        <v>6.1967561717999997</v>
      </c>
      <c r="AF32" s="168">
        <v>6.3687729852999997</v>
      </c>
      <c r="AG32" s="168">
        <v>6.8072164721000004</v>
      </c>
      <c r="AH32" s="168">
        <v>6.9542200309000002</v>
      </c>
      <c r="AI32" s="168">
        <v>6.9978518759000004</v>
      </c>
      <c r="AJ32" s="168">
        <v>6.7959541619000001</v>
      </c>
      <c r="AK32" s="168">
        <v>6.7056289057000003</v>
      </c>
      <c r="AL32" s="168">
        <v>6.7264747498000004</v>
      </c>
      <c r="AM32" s="168">
        <v>6.48</v>
      </c>
      <c r="AN32" s="168">
        <v>6.46</v>
      </c>
      <c r="AO32" s="168">
        <v>6.77</v>
      </c>
      <c r="AP32" s="168">
        <v>7.03</v>
      </c>
      <c r="AQ32" s="168">
        <v>7.68</v>
      </c>
      <c r="AR32" s="168">
        <v>8.94</v>
      </c>
      <c r="AS32" s="168">
        <v>8.8800000000000008</v>
      </c>
      <c r="AT32" s="168">
        <v>9.09</v>
      </c>
      <c r="AU32" s="168">
        <v>8.48</v>
      </c>
      <c r="AV32" s="168">
        <v>7.71</v>
      </c>
      <c r="AW32" s="168">
        <v>7.55</v>
      </c>
      <c r="AX32" s="168">
        <v>8.15</v>
      </c>
      <c r="AY32" s="168">
        <v>8.0299999999999994</v>
      </c>
      <c r="AZ32" s="168">
        <v>7.77</v>
      </c>
      <c r="BA32" s="168">
        <v>7.39</v>
      </c>
      <c r="BB32" s="168">
        <v>7.31</v>
      </c>
      <c r="BC32" s="168">
        <v>7.29</v>
      </c>
      <c r="BD32" s="168">
        <v>7.51</v>
      </c>
      <c r="BE32" s="168">
        <v>8.16</v>
      </c>
      <c r="BF32" s="168">
        <v>8.14</v>
      </c>
      <c r="BG32" s="168">
        <v>7.4655420000000001</v>
      </c>
      <c r="BH32" s="168">
        <v>7.2068289999999999</v>
      </c>
      <c r="BI32" s="258">
        <v>7.0456580000000004</v>
      </c>
      <c r="BJ32" s="258">
        <v>7.6488230000000001</v>
      </c>
      <c r="BK32" s="258">
        <v>8.1359720000000006</v>
      </c>
      <c r="BL32" s="258">
        <v>8.0663850000000004</v>
      </c>
      <c r="BM32" s="258">
        <v>7.586398</v>
      </c>
      <c r="BN32" s="258">
        <v>7.3840579999999996</v>
      </c>
      <c r="BO32" s="258">
        <v>7.387893</v>
      </c>
      <c r="BP32" s="258">
        <v>7.5892059999999999</v>
      </c>
      <c r="BQ32" s="258">
        <v>8.1287730000000007</v>
      </c>
      <c r="BR32" s="258">
        <v>8.1892610000000001</v>
      </c>
      <c r="BS32" s="258">
        <v>7.5965239999999996</v>
      </c>
      <c r="BT32" s="258">
        <v>7.2491180000000002</v>
      </c>
      <c r="BU32" s="258">
        <v>7.1497140000000003</v>
      </c>
      <c r="BV32" s="258">
        <v>7.7089809999999996</v>
      </c>
    </row>
    <row r="33" spans="1:74" ht="11.15" customHeight="1" x14ac:dyDescent="0.25">
      <c r="A33" s="91" t="s">
        <v>621</v>
      </c>
      <c r="B33" s="159" t="s">
        <v>420</v>
      </c>
      <c r="C33" s="168">
        <v>5.7369947410000002</v>
      </c>
      <c r="D33" s="168">
        <v>5.7219653925999996</v>
      </c>
      <c r="E33" s="168">
        <v>5.6788642458999998</v>
      </c>
      <c r="F33" s="168">
        <v>5.7103132232</v>
      </c>
      <c r="G33" s="168">
        <v>5.7924228678</v>
      </c>
      <c r="H33" s="168">
        <v>5.8076737531999996</v>
      </c>
      <c r="I33" s="168">
        <v>6.0072749763999997</v>
      </c>
      <c r="J33" s="168">
        <v>5.8904760664999998</v>
      </c>
      <c r="K33" s="168">
        <v>5.9641374778999996</v>
      </c>
      <c r="L33" s="168">
        <v>5.5687278280000001</v>
      </c>
      <c r="M33" s="168">
        <v>5.8293621641</v>
      </c>
      <c r="N33" s="168">
        <v>5.4312056590999997</v>
      </c>
      <c r="O33" s="168">
        <v>5.5101687882999997</v>
      </c>
      <c r="P33" s="168">
        <v>5.4980937828999998</v>
      </c>
      <c r="Q33" s="168">
        <v>5.3987681709000004</v>
      </c>
      <c r="R33" s="168">
        <v>5.4344095648000001</v>
      </c>
      <c r="S33" s="168">
        <v>5.4730875518</v>
      </c>
      <c r="T33" s="168">
        <v>5.6226452120000001</v>
      </c>
      <c r="U33" s="168">
        <v>5.7348069328999998</v>
      </c>
      <c r="V33" s="168">
        <v>5.7361492156000002</v>
      </c>
      <c r="W33" s="168">
        <v>5.6414426132999997</v>
      </c>
      <c r="X33" s="168">
        <v>5.5569668345999998</v>
      </c>
      <c r="Y33" s="168">
        <v>5.5865003027000002</v>
      </c>
      <c r="Z33" s="168">
        <v>5.4116147912999999</v>
      </c>
      <c r="AA33" s="168">
        <v>5.4256635254000001</v>
      </c>
      <c r="AB33" s="168">
        <v>6.0731565225999997</v>
      </c>
      <c r="AC33" s="168">
        <v>5.5783862064000003</v>
      </c>
      <c r="AD33" s="168">
        <v>5.7447058860000002</v>
      </c>
      <c r="AE33" s="168">
        <v>5.6707102346999996</v>
      </c>
      <c r="AF33" s="168">
        <v>5.9716769947000001</v>
      </c>
      <c r="AG33" s="168">
        <v>6.2153885197000003</v>
      </c>
      <c r="AH33" s="168">
        <v>6.1996615134999997</v>
      </c>
      <c r="AI33" s="168">
        <v>6.1895866870000003</v>
      </c>
      <c r="AJ33" s="168">
        <v>6.2250311070000004</v>
      </c>
      <c r="AK33" s="168">
        <v>6.4528558184999998</v>
      </c>
      <c r="AL33" s="168">
        <v>5.8824351067</v>
      </c>
      <c r="AM33" s="168">
        <v>6.43</v>
      </c>
      <c r="AN33" s="168">
        <v>6.06</v>
      </c>
      <c r="AO33" s="168">
        <v>5.97</v>
      </c>
      <c r="AP33" s="168">
        <v>6.62</v>
      </c>
      <c r="AQ33" s="168">
        <v>6.99</v>
      </c>
      <c r="AR33" s="168">
        <v>7.78</v>
      </c>
      <c r="AS33" s="168">
        <v>8.0399999999999991</v>
      </c>
      <c r="AT33" s="168">
        <v>8.59</v>
      </c>
      <c r="AU33" s="168">
        <v>7.82</v>
      </c>
      <c r="AV33" s="168">
        <v>7.2</v>
      </c>
      <c r="AW33" s="168">
        <v>7.43</v>
      </c>
      <c r="AX33" s="168">
        <v>7.31</v>
      </c>
      <c r="AY33" s="168">
        <v>7.08</v>
      </c>
      <c r="AZ33" s="168">
        <v>7.22</v>
      </c>
      <c r="BA33" s="168">
        <v>6.66</v>
      </c>
      <c r="BB33" s="168">
        <v>6.39</v>
      </c>
      <c r="BC33" s="168">
        <v>6.72</v>
      </c>
      <c r="BD33" s="168">
        <v>6.88</v>
      </c>
      <c r="BE33" s="168">
        <v>6.99</v>
      </c>
      <c r="BF33" s="168">
        <v>7</v>
      </c>
      <c r="BG33" s="168">
        <v>6.4867699999999999</v>
      </c>
      <c r="BH33" s="168">
        <v>6.3589079999999996</v>
      </c>
      <c r="BI33" s="258">
        <v>6.6415100000000002</v>
      </c>
      <c r="BJ33" s="258">
        <v>6.6698440000000003</v>
      </c>
      <c r="BK33" s="258">
        <v>6.8957280000000001</v>
      </c>
      <c r="BL33" s="258">
        <v>7.2399570000000004</v>
      </c>
      <c r="BM33" s="258">
        <v>6.6509280000000004</v>
      </c>
      <c r="BN33" s="258">
        <v>6.340827</v>
      </c>
      <c r="BO33" s="258">
        <v>6.7084330000000003</v>
      </c>
      <c r="BP33" s="258">
        <v>6.8840389999999996</v>
      </c>
      <c r="BQ33" s="258">
        <v>6.9153549999999999</v>
      </c>
      <c r="BR33" s="258">
        <v>7.0142499999999997</v>
      </c>
      <c r="BS33" s="258">
        <v>6.5600209999999999</v>
      </c>
      <c r="BT33" s="258">
        <v>6.3786360000000002</v>
      </c>
      <c r="BU33" s="258">
        <v>6.7271299999999998</v>
      </c>
      <c r="BV33" s="258">
        <v>6.7197490000000002</v>
      </c>
    </row>
    <row r="34" spans="1:74" ht="11.15" customHeight="1" x14ac:dyDescent="0.25">
      <c r="A34" s="91" t="s">
        <v>622</v>
      </c>
      <c r="B34" s="159" t="s">
        <v>421</v>
      </c>
      <c r="C34" s="168">
        <v>5.1752777771999998</v>
      </c>
      <c r="D34" s="168">
        <v>5.1546977637999998</v>
      </c>
      <c r="E34" s="168">
        <v>5.3718017819000003</v>
      </c>
      <c r="F34" s="168">
        <v>5.1336193306000002</v>
      </c>
      <c r="G34" s="168">
        <v>5.2902203368</v>
      </c>
      <c r="H34" s="168">
        <v>5.192562809</v>
      </c>
      <c r="I34" s="168">
        <v>5.4366847326999999</v>
      </c>
      <c r="J34" s="168">
        <v>6.6705051606000003</v>
      </c>
      <c r="K34" s="168">
        <v>5.6338573353000001</v>
      </c>
      <c r="L34" s="168">
        <v>5.4758772202000001</v>
      </c>
      <c r="M34" s="168">
        <v>5.4414879082000001</v>
      </c>
      <c r="N34" s="168">
        <v>4.9716944022999998</v>
      </c>
      <c r="O34" s="168">
        <v>4.9433925716999996</v>
      </c>
      <c r="P34" s="168">
        <v>5.0818534786000003</v>
      </c>
      <c r="Q34" s="168">
        <v>5.0546900494999996</v>
      </c>
      <c r="R34" s="168">
        <v>4.8845273050999998</v>
      </c>
      <c r="S34" s="168">
        <v>4.9542533906999999</v>
      </c>
      <c r="T34" s="168">
        <v>5.0658255270000003</v>
      </c>
      <c r="U34" s="168">
        <v>5.1760920513000004</v>
      </c>
      <c r="V34" s="168">
        <v>5.2973032121000001</v>
      </c>
      <c r="W34" s="168">
        <v>5.1359848263999996</v>
      </c>
      <c r="X34" s="168">
        <v>5.1576133975999996</v>
      </c>
      <c r="Y34" s="168">
        <v>4.972241135</v>
      </c>
      <c r="Z34" s="168">
        <v>4.9312789848999996</v>
      </c>
      <c r="AA34" s="168">
        <v>4.9772134049999996</v>
      </c>
      <c r="AB34" s="168">
        <v>9.4185719832999997</v>
      </c>
      <c r="AC34" s="168">
        <v>7.1690529208999996</v>
      </c>
      <c r="AD34" s="168">
        <v>5.9697717267000003</v>
      </c>
      <c r="AE34" s="168">
        <v>5.0351350303000002</v>
      </c>
      <c r="AF34" s="168">
        <v>5.5897180615000002</v>
      </c>
      <c r="AG34" s="168">
        <v>5.5672263601000003</v>
      </c>
      <c r="AH34" s="168">
        <v>6.0743497634999999</v>
      </c>
      <c r="AI34" s="168">
        <v>6.1856699822000003</v>
      </c>
      <c r="AJ34" s="168">
        <v>6.2185564420999997</v>
      </c>
      <c r="AK34" s="168">
        <v>6.1771899598999997</v>
      </c>
      <c r="AL34" s="168">
        <v>5.8008095613000004</v>
      </c>
      <c r="AM34" s="168">
        <v>5.95</v>
      </c>
      <c r="AN34" s="168">
        <v>6.06</v>
      </c>
      <c r="AO34" s="168">
        <v>6.26</v>
      </c>
      <c r="AP34" s="168">
        <v>6.6</v>
      </c>
      <c r="AQ34" s="168">
        <v>7.55</v>
      </c>
      <c r="AR34" s="168">
        <v>7.52</v>
      </c>
      <c r="AS34" s="168">
        <v>8.6199999999999992</v>
      </c>
      <c r="AT34" s="168">
        <v>8.01</v>
      </c>
      <c r="AU34" s="168">
        <v>7.77</v>
      </c>
      <c r="AV34" s="168">
        <v>7.33</v>
      </c>
      <c r="AW34" s="168">
        <v>7.15</v>
      </c>
      <c r="AX34" s="168">
        <v>7.29</v>
      </c>
      <c r="AY34" s="168">
        <v>6.92</v>
      </c>
      <c r="AZ34" s="168">
        <v>6.67</v>
      </c>
      <c r="BA34" s="168">
        <v>6.19</v>
      </c>
      <c r="BB34" s="168">
        <v>5.63</v>
      </c>
      <c r="BC34" s="168">
        <v>5.81</v>
      </c>
      <c r="BD34" s="168">
        <v>6.38</v>
      </c>
      <c r="BE34" s="168">
        <v>6.44</v>
      </c>
      <c r="BF34" s="168">
        <v>7.82</v>
      </c>
      <c r="BG34" s="168">
        <v>7.2973499999999998</v>
      </c>
      <c r="BH34" s="168">
        <v>6.8229319999999998</v>
      </c>
      <c r="BI34" s="258">
        <v>6.7528069999999998</v>
      </c>
      <c r="BJ34" s="258">
        <v>7.0930770000000001</v>
      </c>
      <c r="BK34" s="258">
        <v>7.1248490000000002</v>
      </c>
      <c r="BL34" s="258">
        <v>6.9716420000000001</v>
      </c>
      <c r="BM34" s="258">
        <v>6.4260789999999997</v>
      </c>
      <c r="BN34" s="258">
        <v>5.726108</v>
      </c>
      <c r="BO34" s="258">
        <v>5.8402450000000004</v>
      </c>
      <c r="BP34" s="258">
        <v>6.007803</v>
      </c>
      <c r="BQ34" s="258">
        <v>6.3151780000000004</v>
      </c>
      <c r="BR34" s="258">
        <v>6.9262459999999999</v>
      </c>
      <c r="BS34" s="258">
        <v>6.9462719999999996</v>
      </c>
      <c r="BT34" s="258">
        <v>6.8674569999999999</v>
      </c>
      <c r="BU34" s="258">
        <v>6.8191449999999998</v>
      </c>
      <c r="BV34" s="258">
        <v>7.1939159999999998</v>
      </c>
    </row>
    <row r="35" spans="1:74" ht="11.15" customHeight="1" x14ac:dyDescent="0.25">
      <c r="A35" s="91" t="s">
        <v>623</v>
      </c>
      <c r="B35" s="159" t="s">
        <v>422</v>
      </c>
      <c r="C35" s="168">
        <v>5.8880153435000002</v>
      </c>
      <c r="D35" s="168">
        <v>6.3659077994000004</v>
      </c>
      <c r="E35" s="168">
        <v>6.2774081980999998</v>
      </c>
      <c r="F35" s="168">
        <v>6.0109385051000004</v>
      </c>
      <c r="G35" s="168">
        <v>6.1416921605999999</v>
      </c>
      <c r="H35" s="168">
        <v>6.6858146671999998</v>
      </c>
      <c r="I35" s="168">
        <v>6.8151364583999996</v>
      </c>
      <c r="J35" s="168">
        <v>6.9726710946999999</v>
      </c>
      <c r="K35" s="168">
        <v>6.6758535013999998</v>
      </c>
      <c r="L35" s="168">
        <v>6.1389153822000004</v>
      </c>
      <c r="M35" s="168">
        <v>5.9403901545000002</v>
      </c>
      <c r="N35" s="168">
        <v>5.7753492462000002</v>
      </c>
      <c r="O35" s="168">
        <v>5.7414928578</v>
      </c>
      <c r="P35" s="168">
        <v>5.8256922607000003</v>
      </c>
      <c r="Q35" s="168">
        <v>5.8031350261999997</v>
      </c>
      <c r="R35" s="168">
        <v>5.7898191174000004</v>
      </c>
      <c r="S35" s="168">
        <v>6.1498845028</v>
      </c>
      <c r="T35" s="168">
        <v>6.6190566754000004</v>
      </c>
      <c r="U35" s="168">
        <v>6.9272708892999999</v>
      </c>
      <c r="V35" s="168">
        <v>7.0843920176999999</v>
      </c>
      <c r="W35" s="168">
        <v>6.7846341619999997</v>
      </c>
      <c r="X35" s="168">
        <v>6.155094761</v>
      </c>
      <c r="Y35" s="168">
        <v>5.9581445738000003</v>
      </c>
      <c r="Z35" s="168">
        <v>5.8354317780000002</v>
      </c>
      <c r="AA35" s="168">
        <v>5.8790266619000002</v>
      </c>
      <c r="AB35" s="168">
        <v>6.4948404327000002</v>
      </c>
      <c r="AC35" s="168">
        <v>6.2384845702999998</v>
      </c>
      <c r="AD35" s="168">
        <v>6.1815313331999997</v>
      </c>
      <c r="AE35" s="168">
        <v>6.4293646671999998</v>
      </c>
      <c r="AF35" s="168">
        <v>7.0885033223000002</v>
      </c>
      <c r="AG35" s="168">
        <v>7.4297416105999998</v>
      </c>
      <c r="AH35" s="168">
        <v>7.3221921175000002</v>
      </c>
      <c r="AI35" s="168">
        <v>7.2697758438999998</v>
      </c>
      <c r="AJ35" s="168">
        <v>6.6359548759999996</v>
      </c>
      <c r="AK35" s="168">
        <v>6.4617150443</v>
      </c>
      <c r="AL35" s="168">
        <v>6.3472505529000003</v>
      </c>
      <c r="AM35" s="168">
        <v>6.47</v>
      </c>
      <c r="AN35" s="168">
        <v>6.57</v>
      </c>
      <c r="AO35" s="168">
        <v>6.6</v>
      </c>
      <c r="AP35" s="168">
        <v>6.95</v>
      </c>
      <c r="AQ35" s="168">
        <v>7.08</v>
      </c>
      <c r="AR35" s="168">
        <v>7.65</v>
      </c>
      <c r="AS35" s="168">
        <v>8.11</v>
      </c>
      <c r="AT35" s="168">
        <v>8.5500000000000007</v>
      </c>
      <c r="AU35" s="168">
        <v>8.69</v>
      </c>
      <c r="AV35" s="168">
        <v>7.53</v>
      </c>
      <c r="AW35" s="168">
        <v>7.43</v>
      </c>
      <c r="AX35" s="168">
        <v>8.57</v>
      </c>
      <c r="AY35" s="168">
        <v>8.0299999999999994</v>
      </c>
      <c r="AZ35" s="168">
        <v>7.46</v>
      </c>
      <c r="BA35" s="168">
        <v>7.44</v>
      </c>
      <c r="BB35" s="168">
        <v>7.47</v>
      </c>
      <c r="BC35" s="168">
        <v>7.31</v>
      </c>
      <c r="BD35" s="168">
        <v>8.1300000000000008</v>
      </c>
      <c r="BE35" s="168">
        <v>8.44</v>
      </c>
      <c r="BF35" s="168">
        <v>8.65</v>
      </c>
      <c r="BG35" s="168">
        <v>8.3756500000000003</v>
      </c>
      <c r="BH35" s="168">
        <v>7.70153</v>
      </c>
      <c r="BI35" s="258">
        <v>7.5080619999999998</v>
      </c>
      <c r="BJ35" s="258">
        <v>8.3423119999999997</v>
      </c>
      <c r="BK35" s="258">
        <v>8.0323159999999998</v>
      </c>
      <c r="BL35" s="258">
        <v>7.6008630000000004</v>
      </c>
      <c r="BM35" s="258">
        <v>7.5967149999999997</v>
      </c>
      <c r="BN35" s="258">
        <v>7.6220420000000004</v>
      </c>
      <c r="BO35" s="258">
        <v>7.7967380000000004</v>
      </c>
      <c r="BP35" s="258">
        <v>8.5407980000000006</v>
      </c>
      <c r="BQ35" s="258">
        <v>8.4900199999999995</v>
      </c>
      <c r="BR35" s="258">
        <v>8.5904120000000006</v>
      </c>
      <c r="BS35" s="258">
        <v>8.7722320000000007</v>
      </c>
      <c r="BT35" s="258">
        <v>7.8722649999999996</v>
      </c>
      <c r="BU35" s="258">
        <v>7.7206599999999996</v>
      </c>
      <c r="BV35" s="258">
        <v>8.5200750000000003</v>
      </c>
    </row>
    <row r="36" spans="1:74" ht="11.15" customHeight="1" x14ac:dyDescent="0.25">
      <c r="A36" s="91" t="s">
        <v>624</v>
      </c>
      <c r="B36" s="161" t="s">
        <v>423</v>
      </c>
      <c r="C36" s="168">
        <v>8.1047412639999994</v>
      </c>
      <c r="D36" s="168">
        <v>8.6968128806999996</v>
      </c>
      <c r="E36" s="168">
        <v>8.5040314928999994</v>
      </c>
      <c r="F36" s="168">
        <v>8.0975032883000004</v>
      </c>
      <c r="G36" s="168">
        <v>9.2003238803999992</v>
      </c>
      <c r="H36" s="168">
        <v>10.235392575000001</v>
      </c>
      <c r="I36" s="168">
        <v>10.784812506</v>
      </c>
      <c r="J36" s="168">
        <v>11.011780913000001</v>
      </c>
      <c r="K36" s="168">
        <v>10.940953629999999</v>
      </c>
      <c r="L36" s="168">
        <v>10.785451071000001</v>
      </c>
      <c r="M36" s="168">
        <v>9.9896994537000001</v>
      </c>
      <c r="N36" s="168">
        <v>8.7568280947999995</v>
      </c>
      <c r="O36" s="168">
        <v>8.4731726019</v>
      </c>
      <c r="P36" s="168">
        <v>8.5888088719999995</v>
      </c>
      <c r="Q36" s="168">
        <v>8.8763051477000001</v>
      </c>
      <c r="R36" s="168">
        <v>8.5583037653999998</v>
      </c>
      <c r="S36" s="168">
        <v>9.7189108121000007</v>
      </c>
      <c r="T36" s="168">
        <v>11.414875153000001</v>
      </c>
      <c r="U36" s="168">
        <v>11.96020785</v>
      </c>
      <c r="V36" s="168">
        <v>11.677496781</v>
      </c>
      <c r="W36" s="168">
        <v>11.998098976</v>
      </c>
      <c r="X36" s="168">
        <v>11.503539882</v>
      </c>
      <c r="Y36" s="168">
        <v>10.503197554</v>
      </c>
      <c r="Z36" s="168">
        <v>9.3845863570999999</v>
      </c>
      <c r="AA36" s="168">
        <v>9.2251632996000001</v>
      </c>
      <c r="AB36" s="168">
        <v>9.5480661790999992</v>
      </c>
      <c r="AC36" s="168">
        <v>9.5708327228000005</v>
      </c>
      <c r="AD36" s="168">
        <v>9.5368771658</v>
      </c>
      <c r="AE36" s="168">
        <v>10.104942889</v>
      </c>
      <c r="AF36" s="168">
        <v>11.43432844</v>
      </c>
      <c r="AG36" s="168">
        <v>12.334630693999999</v>
      </c>
      <c r="AH36" s="168">
        <v>12.115348915</v>
      </c>
      <c r="AI36" s="168">
        <v>12.333805347</v>
      </c>
      <c r="AJ36" s="168">
        <v>11.663353792000001</v>
      </c>
      <c r="AK36" s="168">
        <v>10.677790781000001</v>
      </c>
      <c r="AL36" s="168">
        <v>9.8740512949999992</v>
      </c>
      <c r="AM36" s="168">
        <v>9.76</v>
      </c>
      <c r="AN36" s="168">
        <v>10.17</v>
      </c>
      <c r="AO36" s="168">
        <v>10.85</v>
      </c>
      <c r="AP36" s="168">
        <v>11.16</v>
      </c>
      <c r="AQ36" s="168">
        <v>11.67</v>
      </c>
      <c r="AR36" s="168">
        <v>12.6</v>
      </c>
      <c r="AS36" s="168">
        <v>13.79</v>
      </c>
      <c r="AT36" s="168">
        <v>13.95</v>
      </c>
      <c r="AU36" s="168">
        <v>14.07</v>
      </c>
      <c r="AV36" s="168">
        <v>13.3</v>
      </c>
      <c r="AW36" s="168">
        <v>11.73</v>
      </c>
      <c r="AX36" s="168">
        <v>12.37</v>
      </c>
      <c r="AY36" s="168">
        <v>11.92</v>
      </c>
      <c r="AZ36" s="168">
        <v>11.51</v>
      </c>
      <c r="BA36" s="168">
        <v>11.97</v>
      </c>
      <c r="BB36" s="168">
        <v>11.54</v>
      </c>
      <c r="BC36" s="168">
        <v>12.39</v>
      </c>
      <c r="BD36" s="168">
        <v>13.35</v>
      </c>
      <c r="BE36" s="168">
        <v>14.49</v>
      </c>
      <c r="BF36" s="168">
        <v>15.35</v>
      </c>
      <c r="BG36" s="168">
        <v>14.804449999999999</v>
      </c>
      <c r="BH36" s="168">
        <v>14.28002</v>
      </c>
      <c r="BI36" s="258">
        <v>12.366149999999999</v>
      </c>
      <c r="BJ36" s="258">
        <v>12.63275</v>
      </c>
      <c r="BK36" s="258">
        <v>12.282310000000001</v>
      </c>
      <c r="BL36" s="258">
        <v>12.01163</v>
      </c>
      <c r="BM36" s="258">
        <v>12.501670000000001</v>
      </c>
      <c r="BN36" s="258">
        <v>12.074249999999999</v>
      </c>
      <c r="BO36" s="258">
        <v>13.202920000000001</v>
      </c>
      <c r="BP36" s="258">
        <v>14.12288</v>
      </c>
      <c r="BQ36" s="258">
        <v>14.90954</v>
      </c>
      <c r="BR36" s="258">
        <v>15.962160000000001</v>
      </c>
      <c r="BS36" s="258">
        <v>15.81711</v>
      </c>
      <c r="BT36" s="258">
        <v>14.87345</v>
      </c>
      <c r="BU36" s="258">
        <v>12.93069</v>
      </c>
      <c r="BV36" s="258">
        <v>13.160869999999999</v>
      </c>
    </row>
    <row r="37" spans="1:74" ht="11.15" customHeight="1" x14ac:dyDescent="0.25">
      <c r="A37" s="91" t="s">
        <v>625</v>
      </c>
      <c r="B37" s="161" t="s">
        <v>397</v>
      </c>
      <c r="C37" s="168">
        <v>6.58</v>
      </c>
      <c r="D37" s="168">
        <v>6.69</v>
      </c>
      <c r="E37" s="168">
        <v>6.73</v>
      </c>
      <c r="F37" s="168">
        <v>6.51</v>
      </c>
      <c r="G37" s="168">
        <v>6.69</v>
      </c>
      <c r="H37" s="168">
        <v>6.87</v>
      </c>
      <c r="I37" s="168">
        <v>7.14</v>
      </c>
      <c r="J37" s="168">
        <v>7.4</v>
      </c>
      <c r="K37" s="168">
        <v>7.06</v>
      </c>
      <c r="L37" s="168">
        <v>6.84</v>
      </c>
      <c r="M37" s="168">
        <v>6.72</v>
      </c>
      <c r="N37" s="168">
        <v>6.38</v>
      </c>
      <c r="O37" s="168">
        <v>6.37</v>
      </c>
      <c r="P37" s="168">
        <v>6.44</v>
      </c>
      <c r="Q37" s="168">
        <v>6.39</v>
      </c>
      <c r="R37" s="168">
        <v>6.39</v>
      </c>
      <c r="S37" s="168">
        <v>6.54</v>
      </c>
      <c r="T37" s="168">
        <v>6.94</v>
      </c>
      <c r="U37" s="168">
        <v>7.16</v>
      </c>
      <c r="V37" s="168">
        <v>7.07</v>
      </c>
      <c r="W37" s="168">
        <v>7</v>
      </c>
      <c r="X37" s="168">
        <v>6.72</v>
      </c>
      <c r="Y37" s="168">
        <v>6.49</v>
      </c>
      <c r="Z37" s="168">
        <v>6.41</v>
      </c>
      <c r="AA37" s="168">
        <v>6.32</v>
      </c>
      <c r="AB37" s="168">
        <v>7.75</v>
      </c>
      <c r="AC37" s="168">
        <v>6.98</v>
      </c>
      <c r="AD37" s="168">
        <v>6.7</v>
      </c>
      <c r="AE37" s="168">
        <v>6.65</v>
      </c>
      <c r="AF37" s="168">
        <v>7.22</v>
      </c>
      <c r="AG37" s="168">
        <v>7.42</v>
      </c>
      <c r="AH37" s="168">
        <v>7.54</v>
      </c>
      <c r="AI37" s="168">
        <v>7.61</v>
      </c>
      <c r="AJ37" s="168">
        <v>7.44</v>
      </c>
      <c r="AK37" s="168">
        <v>7.37</v>
      </c>
      <c r="AL37" s="168">
        <v>7.06</v>
      </c>
      <c r="AM37" s="168">
        <v>7.19</v>
      </c>
      <c r="AN37" s="168">
        <v>7.28</v>
      </c>
      <c r="AO37" s="168">
        <v>7.37</v>
      </c>
      <c r="AP37" s="168">
        <v>7.7</v>
      </c>
      <c r="AQ37" s="168">
        <v>8.25</v>
      </c>
      <c r="AR37" s="168">
        <v>8.85</v>
      </c>
      <c r="AS37" s="168">
        <v>9.31</v>
      </c>
      <c r="AT37" s="168">
        <v>9.3800000000000008</v>
      </c>
      <c r="AU37" s="168">
        <v>9.06</v>
      </c>
      <c r="AV37" s="168">
        <v>8.4499999999999993</v>
      </c>
      <c r="AW37" s="168">
        <v>8.14</v>
      </c>
      <c r="AX37" s="168">
        <v>8.5</v>
      </c>
      <c r="AY37" s="168">
        <v>8.32</v>
      </c>
      <c r="AZ37" s="168">
        <v>8.1</v>
      </c>
      <c r="BA37" s="168">
        <v>7.79</v>
      </c>
      <c r="BB37" s="168">
        <v>7.5</v>
      </c>
      <c r="BC37" s="168">
        <v>7.62</v>
      </c>
      <c r="BD37" s="168">
        <v>8.08</v>
      </c>
      <c r="BE37" s="168">
        <v>8.35</v>
      </c>
      <c r="BF37" s="168">
        <v>8.82</v>
      </c>
      <c r="BG37" s="168">
        <v>8.4526649999999997</v>
      </c>
      <c r="BH37" s="168">
        <v>8.1230810000000009</v>
      </c>
      <c r="BI37" s="258">
        <v>7.8235229999999998</v>
      </c>
      <c r="BJ37" s="258">
        <v>8.1632909999999992</v>
      </c>
      <c r="BK37" s="258">
        <v>8.3686249999999998</v>
      </c>
      <c r="BL37" s="258">
        <v>8.2598190000000002</v>
      </c>
      <c r="BM37" s="258">
        <v>7.9493359999999997</v>
      </c>
      <c r="BN37" s="258">
        <v>7.5817050000000004</v>
      </c>
      <c r="BO37" s="258">
        <v>7.7259060000000002</v>
      </c>
      <c r="BP37" s="258">
        <v>8.0981349999999992</v>
      </c>
      <c r="BQ37" s="258">
        <v>8.3247809999999998</v>
      </c>
      <c r="BR37" s="258">
        <v>8.6817989999999998</v>
      </c>
      <c r="BS37" s="258">
        <v>8.5273489999999992</v>
      </c>
      <c r="BT37" s="258">
        <v>8.1955500000000008</v>
      </c>
      <c r="BU37" s="258">
        <v>7.9424999999999999</v>
      </c>
      <c r="BV37" s="258">
        <v>8.2716770000000004</v>
      </c>
    </row>
    <row r="38" spans="1:74" ht="11.15" customHeight="1" x14ac:dyDescent="0.25">
      <c r="A38" s="91"/>
      <c r="B38" s="93" t="s">
        <v>237</v>
      </c>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c r="BI38" s="364"/>
      <c r="BJ38" s="364"/>
      <c r="BK38" s="364"/>
      <c r="BL38" s="364"/>
      <c r="BM38" s="364"/>
      <c r="BN38" s="364"/>
      <c r="BO38" s="364"/>
      <c r="BP38" s="364"/>
      <c r="BQ38" s="364"/>
      <c r="BR38" s="364"/>
      <c r="BS38" s="364"/>
      <c r="BT38" s="364"/>
      <c r="BU38" s="364"/>
      <c r="BV38" s="364"/>
    </row>
    <row r="39" spans="1:74" ht="11.15" customHeight="1" x14ac:dyDescent="0.25">
      <c r="A39" s="209" t="s">
        <v>181</v>
      </c>
      <c r="B39" s="159" t="s">
        <v>416</v>
      </c>
      <c r="C39" s="168">
        <v>18.149331998000001</v>
      </c>
      <c r="D39" s="168">
        <v>18.510865759000001</v>
      </c>
      <c r="E39" s="168">
        <v>18.301195443000001</v>
      </c>
      <c r="F39" s="168">
        <v>17.940163477999999</v>
      </c>
      <c r="G39" s="168">
        <v>17.605542550999999</v>
      </c>
      <c r="H39" s="168">
        <v>17.680526696000001</v>
      </c>
      <c r="I39" s="168">
        <v>17.379248355000001</v>
      </c>
      <c r="J39" s="168">
        <v>17.681273834999999</v>
      </c>
      <c r="K39" s="168">
        <v>17.563305836000001</v>
      </c>
      <c r="L39" s="168">
        <v>17.173686779000001</v>
      </c>
      <c r="M39" s="168">
        <v>17.363076144000001</v>
      </c>
      <c r="N39" s="168">
        <v>17.737104516999999</v>
      </c>
      <c r="O39" s="168">
        <v>18.151293880000001</v>
      </c>
      <c r="P39" s="168">
        <v>18.235879573999998</v>
      </c>
      <c r="Q39" s="168">
        <v>17.847663726</v>
      </c>
      <c r="R39" s="168">
        <v>18.227605297</v>
      </c>
      <c r="S39" s="168">
        <v>17.659461226000001</v>
      </c>
      <c r="T39" s="168">
        <v>17.217496116</v>
      </c>
      <c r="U39" s="168">
        <v>17.778044477000002</v>
      </c>
      <c r="V39" s="168">
        <v>18.064607379000002</v>
      </c>
      <c r="W39" s="168">
        <v>17.600412343999999</v>
      </c>
      <c r="X39" s="168">
        <v>17.281480264999999</v>
      </c>
      <c r="Y39" s="168">
        <v>17.295956379</v>
      </c>
      <c r="Z39" s="168">
        <v>17.335335887999999</v>
      </c>
      <c r="AA39" s="168">
        <v>17.776443324999999</v>
      </c>
      <c r="AB39" s="168">
        <v>18.32975781</v>
      </c>
      <c r="AC39" s="168">
        <v>18.040709936999999</v>
      </c>
      <c r="AD39" s="168">
        <v>17.678583259</v>
      </c>
      <c r="AE39" s="168">
        <v>17.227672969</v>
      </c>
      <c r="AF39" s="168">
        <v>17.522131705</v>
      </c>
      <c r="AG39" s="168">
        <v>18.29640874</v>
      </c>
      <c r="AH39" s="168">
        <v>17.711812693999999</v>
      </c>
      <c r="AI39" s="168">
        <v>18.664801260000001</v>
      </c>
      <c r="AJ39" s="168">
        <v>18.130062918</v>
      </c>
      <c r="AK39" s="168">
        <v>18.176181427</v>
      </c>
      <c r="AL39" s="168">
        <v>18.708586466</v>
      </c>
      <c r="AM39" s="168">
        <v>19.87</v>
      </c>
      <c r="AN39" s="168">
        <v>21.11</v>
      </c>
      <c r="AO39" s="168">
        <v>20.16</v>
      </c>
      <c r="AP39" s="168">
        <v>19.78</v>
      </c>
      <c r="AQ39" s="168">
        <v>19.23</v>
      </c>
      <c r="AR39" s="168">
        <v>20.03</v>
      </c>
      <c r="AS39" s="168">
        <v>18.850000000000001</v>
      </c>
      <c r="AT39" s="168">
        <v>21.36</v>
      </c>
      <c r="AU39" s="168">
        <v>21.92</v>
      </c>
      <c r="AV39" s="168">
        <v>20.440000000000001</v>
      </c>
      <c r="AW39" s="168">
        <v>20.76</v>
      </c>
      <c r="AX39" s="168">
        <v>22.11</v>
      </c>
      <c r="AY39" s="168">
        <v>24.19</v>
      </c>
      <c r="AZ39" s="168">
        <v>24.8</v>
      </c>
      <c r="BA39" s="168">
        <v>24.19</v>
      </c>
      <c r="BB39" s="168">
        <v>23.37</v>
      </c>
      <c r="BC39" s="168">
        <v>21.87</v>
      </c>
      <c r="BD39" s="168">
        <v>21.6</v>
      </c>
      <c r="BE39" s="168">
        <v>21.92</v>
      </c>
      <c r="BF39" s="168">
        <v>22.18</v>
      </c>
      <c r="BG39" s="168">
        <v>22.248419999999999</v>
      </c>
      <c r="BH39" s="168">
        <v>20.665980000000001</v>
      </c>
      <c r="BI39" s="258">
        <v>20.77994</v>
      </c>
      <c r="BJ39" s="258">
        <v>21.94087</v>
      </c>
      <c r="BK39" s="258">
        <v>23.875150000000001</v>
      </c>
      <c r="BL39" s="258">
        <v>24.28144</v>
      </c>
      <c r="BM39" s="258">
        <v>23.49447</v>
      </c>
      <c r="BN39" s="258">
        <v>22.663419999999999</v>
      </c>
      <c r="BO39" s="258">
        <v>21.159459999999999</v>
      </c>
      <c r="BP39" s="258">
        <v>20.915179999999999</v>
      </c>
      <c r="BQ39" s="258">
        <v>21.354310000000002</v>
      </c>
      <c r="BR39" s="258">
        <v>21.707039999999999</v>
      </c>
      <c r="BS39" s="258">
        <v>22.123899999999999</v>
      </c>
      <c r="BT39" s="258">
        <v>20.67906</v>
      </c>
      <c r="BU39" s="258">
        <v>21.086300000000001</v>
      </c>
      <c r="BV39" s="258">
        <v>22.493259999999999</v>
      </c>
    </row>
    <row r="40" spans="1:74" ht="11.15" customHeight="1" x14ac:dyDescent="0.25">
      <c r="A40" s="209" t="s">
        <v>182</v>
      </c>
      <c r="B40" s="148" t="s">
        <v>446</v>
      </c>
      <c r="C40" s="168">
        <v>11.862801253000001</v>
      </c>
      <c r="D40" s="168">
        <v>12.219363463000001</v>
      </c>
      <c r="E40" s="168">
        <v>11.920696275999999</v>
      </c>
      <c r="F40" s="168">
        <v>11.981400376</v>
      </c>
      <c r="G40" s="168">
        <v>12.09228753</v>
      </c>
      <c r="H40" s="168">
        <v>12.606440640000001</v>
      </c>
      <c r="I40" s="168">
        <v>13.111894194</v>
      </c>
      <c r="J40" s="168">
        <v>12.975597919</v>
      </c>
      <c r="K40" s="168">
        <v>12.791058173</v>
      </c>
      <c r="L40" s="168">
        <v>12.189709969000001</v>
      </c>
      <c r="M40" s="168">
        <v>11.979892089</v>
      </c>
      <c r="N40" s="168">
        <v>12.082169699</v>
      </c>
      <c r="O40" s="168">
        <v>11.998824128000001</v>
      </c>
      <c r="P40" s="168">
        <v>11.941091981</v>
      </c>
      <c r="Q40" s="168">
        <v>11.943497695</v>
      </c>
      <c r="R40" s="168">
        <v>12.062476918</v>
      </c>
      <c r="S40" s="168">
        <v>12.431506477999999</v>
      </c>
      <c r="T40" s="168">
        <v>13.083899672999999</v>
      </c>
      <c r="U40" s="168">
        <v>13.341087238</v>
      </c>
      <c r="V40" s="168">
        <v>13.178905598</v>
      </c>
      <c r="W40" s="168">
        <v>13.088005725</v>
      </c>
      <c r="X40" s="168">
        <v>12.556513152000001</v>
      </c>
      <c r="Y40" s="168">
        <v>12.381100903</v>
      </c>
      <c r="Z40" s="168">
        <v>12.287772523999999</v>
      </c>
      <c r="AA40" s="168">
        <v>12.432120586</v>
      </c>
      <c r="AB40" s="168">
        <v>12.741433477999999</v>
      </c>
      <c r="AC40" s="168">
        <v>12.457346444000001</v>
      </c>
      <c r="AD40" s="168">
        <v>12.266248034</v>
      </c>
      <c r="AE40" s="168">
        <v>12.754375878999999</v>
      </c>
      <c r="AF40" s="168">
        <v>13.642961256</v>
      </c>
      <c r="AG40" s="168">
        <v>13.899615572</v>
      </c>
      <c r="AH40" s="168">
        <v>13.980900413000001</v>
      </c>
      <c r="AI40" s="168">
        <v>13.944542489</v>
      </c>
      <c r="AJ40" s="168">
        <v>13.55286452</v>
      </c>
      <c r="AK40" s="168">
        <v>13.274581189999999</v>
      </c>
      <c r="AL40" s="168">
        <v>13.197308083999999</v>
      </c>
      <c r="AM40" s="168">
        <v>13.91</v>
      </c>
      <c r="AN40" s="168">
        <v>14.27</v>
      </c>
      <c r="AO40" s="168">
        <v>13.91</v>
      </c>
      <c r="AP40" s="168">
        <v>13.84</v>
      </c>
      <c r="AQ40" s="168">
        <v>14.35</v>
      </c>
      <c r="AR40" s="168">
        <v>15.49</v>
      </c>
      <c r="AS40" s="168">
        <v>15.94</v>
      </c>
      <c r="AT40" s="168">
        <v>16.059999999999999</v>
      </c>
      <c r="AU40" s="168">
        <v>16.27</v>
      </c>
      <c r="AV40" s="168">
        <v>15.18</v>
      </c>
      <c r="AW40" s="168">
        <v>14.94</v>
      </c>
      <c r="AX40" s="168">
        <v>15.44</v>
      </c>
      <c r="AY40" s="168">
        <v>15.83</v>
      </c>
      <c r="AZ40" s="168">
        <v>15.42</v>
      </c>
      <c r="BA40" s="168">
        <v>14.87</v>
      </c>
      <c r="BB40" s="168">
        <v>14.31</v>
      </c>
      <c r="BC40" s="168">
        <v>14.43</v>
      </c>
      <c r="BD40" s="168">
        <v>15.45</v>
      </c>
      <c r="BE40" s="168">
        <v>16.239999999999998</v>
      </c>
      <c r="BF40" s="168">
        <v>16.07</v>
      </c>
      <c r="BG40" s="168">
        <v>15.892300000000001</v>
      </c>
      <c r="BH40" s="168">
        <v>14.641299999999999</v>
      </c>
      <c r="BI40" s="258">
        <v>14.35713</v>
      </c>
      <c r="BJ40" s="258">
        <v>14.71916</v>
      </c>
      <c r="BK40" s="258">
        <v>15.36205</v>
      </c>
      <c r="BL40" s="258">
        <v>15.104329999999999</v>
      </c>
      <c r="BM40" s="258">
        <v>14.635859999999999</v>
      </c>
      <c r="BN40" s="258">
        <v>14.22972</v>
      </c>
      <c r="BO40" s="258">
        <v>14.487780000000001</v>
      </c>
      <c r="BP40" s="258">
        <v>15.764670000000001</v>
      </c>
      <c r="BQ40" s="258">
        <v>16.652650000000001</v>
      </c>
      <c r="BR40" s="258">
        <v>16.70628</v>
      </c>
      <c r="BS40" s="258">
        <v>16.509119999999999</v>
      </c>
      <c r="BT40" s="258">
        <v>15.13664</v>
      </c>
      <c r="BU40" s="258">
        <v>14.836169999999999</v>
      </c>
      <c r="BV40" s="258">
        <v>15.19186</v>
      </c>
    </row>
    <row r="41" spans="1:74" ht="11.15" customHeight="1" x14ac:dyDescent="0.25">
      <c r="A41" s="209" t="s">
        <v>183</v>
      </c>
      <c r="B41" s="159" t="s">
        <v>417</v>
      </c>
      <c r="C41" s="168">
        <v>10.089276071</v>
      </c>
      <c r="D41" s="168">
        <v>10.185242538000001</v>
      </c>
      <c r="E41" s="168">
        <v>10.150038372999999</v>
      </c>
      <c r="F41" s="168">
        <v>10.110744102</v>
      </c>
      <c r="G41" s="168">
        <v>10.07052577</v>
      </c>
      <c r="H41" s="168">
        <v>10.205822357000001</v>
      </c>
      <c r="I41" s="168">
        <v>10.377333671000001</v>
      </c>
      <c r="J41" s="168">
        <v>10.232573851</v>
      </c>
      <c r="K41" s="168">
        <v>9.9739770460999999</v>
      </c>
      <c r="L41" s="168">
        <v>10.012338755</v>
      </c>
      <c r="M41" s="168">
        <v>10.106851986000001</v>
      </c>
      <c r="N41" s="168">
        <v>9.9196807823000004</v>
      </c>
      <c r="O41" s="168">
        <v>9.9737473689999998</v>
      </c>
      <c r="P41" s="168">
        <v>9.9371537633999996</v>
      </c>
      <c r="Q41" s="168">
        <v>9.9400268509000007</v>
      </c>
      <c r="R41" s="168">
        <v>10.394726446</v>
      </c>
      <c r="S41" s="168">
        <v>10.44491921</v>
      </c>
      <c r="T41" s="168">
        <v>10.603651782</v>
      </c>
      <c r="U41" s="168">
        <v>10.529563536</v>
      </c>
      <c r="V41" s="168">
        <v>10.357260096999999</v>
      </c>
      <c r="W41" s="168">
        <v>10.291185819000001</v>
      </c>
      <c r="X41" s="168">
        <v>10.281987669999999</v>
      </c>
      <c r="Y41" s="168">
        <v>10.255142497</v>
      </c>
      <c r="Z41" s="168">
        <v>10.274998577</v>
      </c>
      <c r="AA41" s="168">
        <v>10.143850759999999</v>
      </c>
      <c r="AB41" s="168">
        <v>10.47656205</v>
      </c>
      <c r="AC41" s="168">
        <v>10.413395342999999</v>
      </c>
      <c r="AD41" s="168">
        <v>10.368309731</v>
      </c>
      <c r="AE41" s="168">
        <v>10.509110948</v>
      </c>
      <c r="AF41" s="168">
        <v>10.848228288</v>
      </c>
      <c r="AG41" s="168">
        <v>10.857105824</v>
      </c>
      <c r="AH41" s="168">
        <v>10.961540009</v>
      </c>
      <c r="AI41" s="168">
        <v>10.795474269</v>
      </c>
      <c r="AJ41" s="168">
        <v>10.920596266</v>
      </c>
      <c r="AK41" s="168">
        <v>11.067099268</v>
      </c>
      <c r="AL41" s="168">
        <v>10.837100145000001</v>
      </c>
      <c r="AM41" s="168">
        <v>10.86</v>
      </c>
      <c r="AN41" s="168">
        <v>11.09</v>
      </c>
      <c r="AO41" s="168">
        <v>10.96</v>
      </c>
      <c r="AP41" s="168">
        <v>11.21</v>
      </c>
      <c r="AQ41" s="168">
        <v>11.64</v>
      </c>
      <c r="AR41" s="168">
        <v>12.24</v>
      </c>
      <c r="AS41" s="168">
        <v>12.47</v>
      </c>
      <c r="AT41" s="168">
        <v>12.51</v>
      </c>
      <c r="AU41" s="168">
        <v>12.17</v>
      </c>
      <c r="AV41" s="168">
        <v>12</v>
      </c>
      <c r="AW41" s="168">
        <v>11.85</v>
      </c>
      <c r="AX41" s="168">
        <v>11.99</v>
      </c>
      <c r="AY41" s="168">
        <v>12.22</v>
      </c>
      <c r="AZ41" s="168">
        <v>12.26</v>
      </c>
      <c r="BA41" s="168">
        <v>12.12</v>
      </c>
      <c r="BB41" s="168">
        <v>11.89</v>
      </c>
      <c r="BC41" s="168">
        <v>11.96</v>
      </c>
      <c r="BD41" s="168">
        <v>12.04</v>
      </c>
      <c r="BE41" s="168">
        <v>12.22</v>
      </c>
      <c r="BF41" s="168">
        <v>12.11</v>
      </c>
      <c r="BG41" s="168">
        <v>11.70805</v>
      </c>
      <c r="BH41" s="168">
        <v>11.509209999999999</v>
      </c>
      <c r="BI41" s="258">
        <v>11.34728</v>
      </c>
      <c r="BJ41" s="258">
        <v>11.37473</v>
      </c>
      <c r="BK41" s="258">
        <v>11.8086</v>
      </c>
      <c r="BL41" s="258">
        <v>11.92206</v>
      </c>
      <c r="BM41" s="258">
        <v>11.82403</v>
      </c>
      <c r="BN41" s="258">
        <v>11.68928</v>
      </c>
      <c r="BO41" s="258">
        <v>11.83309</v>
      </c>
      <c r="BP41" s="258">
        <v>12.03031</v>
      </c>
      <c r="BQ41" s="258">
        <v>12.21316</v>
      </c>
      <c r="BR41" s="258">
        <v>12.260870000000001</v>
      </c>
      <c r="BS41" s="258">
        <v>11.86139</v>
      </c>
      <c r="BT41" s="258">
        <v>11.64414</v>
      </c>
      <c r="BU41" s="258">
        <v>11.550750000000001</v>
      </c>
      <c r="BV41" s="258">
        <v>11.58531</v>
      </c>
    </row>
    <row r="42" spans="1:74" ht="11.15" customHeight="1" x14ac:dyDescent="0.25">
      <c r="A42" s="209" t="s">
        <v>184</v>
      </c>
      <c r="B42" s="159" t="s">
        <v>418</v>
      </c>
      <c r="C42" s="168">
        <v>8.8829420254000002</v>
      </c>
      <c r="D42" s="168">
        <v>9.1418435559999995</v>
      </c>
      <c r="E42" s="168">
        <v>9.2513079513999994</v>
      </c>
      <c r="F42" s="168">
        <v>9.2649863457000006</v>
      </c>
      <c r="G42" s="168">
        <v>9.8607936997000003</v>
      </c>
      <c r="H42" s="168">
        <v>10.659363417</v>
      </c>
      <c r="I42" s="168">
        <v>10.781232076</v>
      </c>
      <c r="J42" s="168">
        <v>10.731649103000001</v>
      </c>
      <c r="K42" s="168">
        <v>10.173892124</v>
      </c>
      <c r="L42" s="168">
        <v>9.3284452096999999</v>
      </c>
      <c r="M42" s="168">
        <v>9.0589062139000003</v>
      </c>
      <c r="N42" s="168">
        <v>8.9539406953</v>
      </c>
      <c r="O42" s="168">
        <v>8.9760171273000005</v>
      </c>
      <c r="P42" s="168">
        <v>9.0638984741000002</v>
      </c>
      <c r="Q42" s="168">
        <v>9.2397012995000001</v>
      </c>
      <c r="R42" s="168">
        <v>9.4101001378000007</v>
      </c>
      <c r="S42" s="168">
        <v>10.034203178</v>
      </c>
      <c r="T42" s="168">
        <v>10.611095621</v>
      </c>
      <c r="U42" s="168">
        <v>10.799472160000001</v>
      </c>
      <c r="V42" s="168">
        <v>10.618192684</v>
      </c>
      <c r="W42" s="168">
        <v>9.9738065749999993</v>
      </c>
      <c r="X42" s="168">
        <v>9.2968527483999992</v>
      </c>
      <c r="Y42" s="168">
        <v>9.0428865331000008</v>
      </c>
      <c r="Z42" s="168">
        <v>8.8859715579999996</v>
      </c>
      <c r="AA42" s="168">
        <v>8.8449262799999993</v>
      </c>
      <c r="AB42" s="168">
        <v>9.4070852485999996</v>
      </c>
      <c r="AC42" s="168">
        <v>9.1603786829999994</v>
      </c>
      <c r="AD42" s="168">
        <v>9.4342151620999992</v>
      </c>
      <c r="AE42" s="168">
        <v>9.6163198525000002</v>
      </c>
      <c r="AF42" s="168">
        <v>10.905063438000001</v>
      </c>
      <c r="AG42" s="168">
        <v>10.936480811999999</v>
      </c>
      <c r="AH42" s="168">
        <v>10.885321586</v>
      </c>
      <c r="AI42" s="168">
        <v>10.675511650000001</v>
      </c>
      <c r="AJ42" s="168">
        <v>9.6168408503999991</v>
      </c>
      <c r="AK42" s="168">
        <v>9.5269431651000005</v>
      </c>
      <c r="AL42" s="168">
        <v>9.3308164474000002</v>
      </c>
      <c r="AM42" s="168">
        <v>9.32</v>
      </c>
      <c r="AN42" s="168">
        <v>9.41</v>
      </c>
      <c r="AO42" s="168">
        <v>9.52</v>
      </c>
      <c r="AP42" s="168">
        <v>9.73</v>
      </c>
      <c r="AQ42" s="168">
        <v>10.210000000000001</v>
      </c>
      <c r="AR42" s="168">
        <v>11.5</v>
      </c>
      <c r="AS42" s="168">
        <v>11.73</v>
      </c>
      <c r="AT42" s="168">
        <v>11.72</v>
      </c>
      <c r="AU42" s="168">
        <v>11.15</v>
      </c>
      <c r="AV42" s="168">
        <v>10.17</v>
      </c>
      <c r="AW42" s="168">
        <v>9.94</v>
      </c>
      <c r="AX42" s="168">
        <v>9.7100000000000009</v>
      </c>
      <c r="AY42" s="168">
        <v>9.74</v>
      </c>
      <c r="AZ42" s="168">
        <v>10.01</v>
      </c>
      <c r="BA42" s="168">
        <v>9.94</v>
      </c>
      <c r="BB42" s="168">
        <v>9.98</v>
      </c>
      <c r="BC42" s="168">
        <v>10.26</v>
      </c>
      <c r="BD42" s="168">
        <v>11.44</v>
      </c>
      <c r="BE42" s="168">
        <v>11.59</v>
      </c>
      <c r="BF42" s="168">
        <v>11.57</v>
      </c>
      <c r="BG42" s="168">
        <v>10.864879999999999</v>
      </c>
      <c r="BH42" s="168">
        <v>9.9131140000000002</v>
      </c>
      <c r="BI42" s="258">
        <v>9.6545419999999993</v>
      </c>
      <c r="BJ42" s="258">
        <v>9.4089550000000006</v>
      </c>
      <c r="BK42" s="258">
        <v>9.5777970000000003</v>
      </c>
      <c r="BL42" s="258">
        <v>9.953125</v>
      </c>
      <c r="BM42" s="258">
        <v>9.9766689999999993</v>
      </c>
      <c r="BN42" s="258">
        <v>10.08156</v>
      </c>
      <c r="BO42" s="258">
        <v>10.385490000000001</v>
      </c>
      <c r="BP42" s="258">
        <v>11.607089999999999</v>
      </c>
      <c r="BQ42" s="258">
        <v>11.733359999999999</v>
      </c>
      <c r="BR42" s="258">
        <v>11.712149999999999</v>
      </c>
      <c r="BS42" s="258">
        <v>10.98658</v>
      </c>
      <c r="BT42" s="258">
        <v>9.9723710000000008</v>
      </c>
      <c r="BU42" s="258">
        <v>9.6925489999999996</v>
      </c>
      <c r="BV42" s="258">
        <v>9.4233879999999992</v>
      </c>
    </row>
    <row r="43" spans="1:74" ht="11.15" customHeight="1" x14ac:dyDescent="0.25">
      <c r="A43" s="209" t="s">
        <v>185</v>
      </c>
      <c r="B43" s="159" t="s">
        <v>419</v>
      </c>
      <c r="C43" s="168">
        <v>9.8336723757000009</v>
      </c>
      <c r="D43" s="168">
        <v>10.009126934999999</v>
      </c>
      <c r="E43" s="168">
        <v>9.9189052676999996</v>
      </c>
      <c r="F43" s="168">
        <v>9.9118950931000001</v>
      </c>
      <c r="G43" s="168">
        <v>9.8818616728999995</v>
      </c>
      <c r="H43" s="168">
        <v>10.169758901</v>
      </c>
      <c r="I43" s="168">
        <v>10.287556037</v>
      </c>
      <c r="J43" s="168">
        <v>10.231360708</v>
      </c>
      <c r="K43" s="168">
        <v>10.155747177</v>
      </c>
      <c r="L43" s="168">
        <v>9.9418437299000004</v>
      </c>
      <c r="M43" s="168">
        <v>9.9979287084999999</v>
      </c>
      <c r="N43" s="168">
        <v>9.6839922009000006</v>
      </c>
      <c r="O43" s="168">
        <v>9.6679691789</v>
      </c>
      <c r="P43" s="168">
        <v>9.7919136199000008</v>
      </c>
      <c r="Q43" s="168">
        <v>9.7325726427999992</v>
      </c>
      <c r="R43" s="168">
        <v>9.9117437052999993</v>
      </c>
      <c r="S43" s="168">
        <v>9.2932570579</v>
      </c>
      <c r="T43" s="168">
        <v>10.005103653000001</v>
      </c>
      <c r="U43" s="168">
        <v>10.075236072999999</v>
      </c>
      <c r="V43" s="168">
        <v>10.074701875000001</v>
      </c>
      <c r="W43" s="168">
        <v>10.093977214000001</v>
      </c>
      <c r="X43" s="168">
        <v>9.7907542500000009</v>
      </c>
      <c r="Y43" s="168">
        <v>9.6353303122000007</v>
      </c>
      <c r="Z43" s="168">
        <v>9.8213343988999995</v>
      </c>
      <c r="AA43" s="168">
        <v>9.5429613343999993</v>
      </c>
      <c r="AB43" s="168">
        <v>10.011575271</v>
      </c>
      <c r="AC43" s="168">
        <v>9.8391448074000003</v>
      </c>
      <c r="AD43" s="168">
        <v>9.6064852755000008</v>
      </c>
      <c r="AE43" s="168">
        <v>9.8816992311000007</v>
      </c>
      <c r="AF43" s="168">
        <v>10.161424759000001</v>
      </c>
      <c r="AG43" s="168">
        <v>10.294443143000001</v>
      </c>
      <c r="AH43" s="168">
        <v>10.375150103999999</v>
      </c>
      <c r="AI43" s="168">
        <v>10.483623158</v>
      </c>
      <c r="AJ43" s="168">
        <v>10.378677060999999</v>
      </c>
      <c r="AK43" s="168">
        <v>10.356187099</v>
      </c>
      <c r="AL43" s="168">
        <v>10.31605444</v>
      </c>
      <c r="AM43" s="168">
        <v>10.41</v>
      </c>
      <c r="AN43" s="168">
        <v>10.7</v>
      </c>
      <c r="AO43" s="168">
        <v>10.77</v>
      </c>
      <c r="AP43" s="168">
        <v>10.82</v>
      </c>
      <c r="AQ43" s="168">
        <v>11.29</v>
      </c>
      <c r="AR43" s="168">
        <v>11.9</v>
      </c>
      <c r="AS43" s="168">
        <v>12.13</v>
      </c>
      <c r="AT43" s="168">
        <v>12.3</v>
      </c>
      <c r="AU43" s="168">
        <v>12.19</v>
      </c>
      <c r="AV43" s="168">
        <v>11.72</v>
      </c>
      <c r="AW43" s="168">
        <v>11.44</v>
      </c>
      <c r="AX43" s="168">
        <v>11.65</v>
      </c>
      <c r="AY43" s="168">
        <v>12.16</v>
      </c>
      <c r="AZ43" s="168">
        <v>12.21</v>
      </c>
      <c r="BA43" s="168">
        <v>11.72</v>
      </c>
      <c r="BB43" s="168">
        <v>11.91</v>
      </c>
      <c r="BC43" s="168">
        <v>11.74</v>
      </c>
      <c r="BD43" s="168">
        <v>12.05</v>
      </c>
      <c r="BE43" s="168">
        <v>12.15</v>
      </c>
      <c r="BF43" s="168">
        <v>12.16</v>
      </c>
      <c r="BG43" s="168">
        <v>11.797689999999999</v>
      </c>
      <c r="BH43" s="168">
        <v>11.19961</v>
      </c>
      <c r="BI43" s="258">
        <v>10.776249999999999</v>
      </c>
      <c r="BJ43" s="258">
        <v>10.87712</v>
      </c>
      <c r="BK43" s="258">
        <v>11.420109999999999</v>
      </c>
      <c r="BL43" s="258">
        <v>11.546889999999999</v>
      </c>
      <c r="BM43" s="258">
        <v>11.10014</v>
      </c>
      <c r="BN43" s="258">
        <v>11.31789</v>
      </c>
      <c r="BO43" s="258">
        <v>11.298640000000001</v>
      </c>
      <c r="BP43" s="258">
        <v>11.71766</v>
      </c>
      <c r="BQ43" s="258">
        <v>11.834860000000001</v>
      </c>
      <c r="BR43" s="258">
        <v>11.906890000000001</v>
      </c>
      <c r="BS43" s="258">
        <v>11.632070000000001</v>
      </c>
      <c r="BT43" s="258">
        <v>11.058009999999999</v>
      </c>
      <c r="BU43" s="258">
        <v>10.66367</v>
      </c>
      <c r="BV43" s="258">
        <v>10.768079999999999</v>
      </c>
    </row>
    <row r="44" spans="1:74" ht="11.15" customHeight="1" x14ac:dyDescent="0.25">
      <c r="A44" s="209" t="s">
        <v>186</v>
      </c>
      <c r="B44" s="159" t="s">
        <v>420</v>
      </c>
      <c r="C44" s="168">
        <v>9.2685112172000004</v>
      </c>
      <c r="D44" s="168">
        <v>9.3589470057999993</v>
      </c>
      <c r="E44" s="168">
        <v>9.2304978584999997</v>
      </c>
      <c r="F44" s="168">
        <v>9.2557051998999995</v>
      </c>
      <c r="G44" s="168">
        <v>9.3379007414000004</v>
      </c>
      <c r="H44" s="168">
        <v>9.5792881630999993</v>
      </c>
      <c r="I44" s="168">
        <v>9.7265755998000003</v>
      </c>
      <c r="J44" s="168">
        <v>9.6176581816999995</v>
      </c>
      <c r="K44" s="168">
        <v>9.5450700349000002</v>
      </c>
      <c r="L44" s="168">
        <v>9.2361580307000004</v>
      </c>
      <c r="M44" s="168">
        <v>9.4469656129999997</v>
      </c>
      <c r="N44" s="168">
        <v>9.0909998677000008</v>
      </c>
      <c r="O44" s="168">
        <v>9.2855445152999998</v>
      </c>
      <c r="P44" s="168">
        <v>9.1794590982000006</v>
      </c>
      <c r="Q44" s="168">
        <v>9.1491224299000002</v>
      </c>
      <c r="R44" s="168">
        <v>9.1974724250000008</v>
      </c>
      <c r="S44" s="168">
        <v>9.2800521980999999</v>
      </c>
      <c r="T44" s="168">
        <v>9.5169813238999996</v>
      </c>
      <c r="U44" s="168">
        <v>9.5492360419000004</v>
      </c>
      <c r="V44" s="168">
        <v>9.4735658263999998</v>
      </c>
      <c r="W44" s="168">
        <v>9.4605195927000008</v>
      </c>
      <c r="X44" s="168">
        <v>9.2638047297000004</v>
      </c>
      <c r="Y44" s="168">
        <v>9.3343055802000006</v>
      </c>
      <c r="Z44" s="168">
        <v>9.0508807972999996</v>
      </c>
      <c r="AA44" s="168">
        <v>9.2044567203999996</v>
      </c>
      <c r="AB44" s="168">
        <v>9.5949716718999998</v>
      </c>
      <c r="AC44" s="168">
        <v>9.3726458364000003</v>
      </c>
      <c r="AD44" s="168">
        <v>9.5583602693999996</v>
      </c>
      <c r="AE44" s="168">
        <v>9.4940991515000004</v>
      </c>
      <c r="AF44" s="168">
        <v>9.8112944357000007</v>
      </c>
      <c r="AG44" s="168">
        <v>9.9790640298</v>
      </c>
      <c r="AH44" s="168">
        <v>10.005723528000001</v>
      </c>
      <c r="AI44" s="168">
        <v>9.9588732876999995</v>
      </c>
      <c r="AJ44" s="168">
        <v>9.8192193107999994</v>
      </c>
      <c r="AK44" s="168">
        <v>10.032157196</v>
      </c>
      <c r="AL44" s="168">
        <v>9.2822886861999994</v>
      </c>
      <c r="AM44" s="168">
        <v>10.130000000000001</v>
      </c>
      <c r="AN44" s="168">
        <v>9.89</v>
      </c>
      <c r="AO44" s="168">
        <v>9.8699999999999992</v>
      </c>
      <c r="AP44" s="168">
        <v>10.210000000000001</v>
      </c>
      <c r="AQ44" s="168">
        <v>10.5</v>
      </c>
      <c r="AR44" s="168">
        <v>11.25</v>
      </c>
      <c r="AS44" s="168">
        <v>11.66</v>
      </c>
      <c r="AT44" s="168">
        <v>12.16</v>
      </c>
      <c r="AU44" s="168">
        <v>11.62</v>
      </c>
      <c r="AV44" s="168">
        <v>11.06</v>
      </c>
      <c r="AW44" s="168">
        <v>11.22</v>
      </c>
      <c r="AX44" s="168">
        <v>10.88</v>
      </c>
      <c r="AY44" s="168">
        <v>11.09</v>
      </c>
      <c r="AZ44" s="168">
        <v>11.33</v>
      </c>
      <c r="BA44" s="168">
        <v>10.68</v>
      </c>
      <c r="BB44" s="168">
        <v>10.38</v>
      </c>
      <c r="BC44" s="168">
        <v>10.6</v>
      </c>
      <c r="BD44" s="168">
        <v>10.95</v>
      </c>
      <c r="BE44" s="168">
        <v>11.1</v>
      </c>
      <c r="BF44" s="168">
        <v>10.99</v>
      </c>
      <c r="BG44" s="168">
        <v>10.85792</v>
      </c>
      <c r="BH44" s="168">
        <v>10.39406</v>
      </c>
      <c r="BI44" s="258">
        <v>10.63449</v>
      </c>
      <c r="BJ44" s="258">
        <v>10.38359</v>
      </c>
      <c r="BK44" s="258">
        <v>10.87359</v>
      </c>
      <c r="BL44" s="258">
        <v>11.30753</v>
      </c>
      <c r="BM44" s="258">
        <v>10.79303</v>
      </c>
      <c r="BN44" s="258">
        <v>10.56678</v>
      </c>
      <c r="BO44" s="258">
        <v>10.836209999999999</v>
      </c>
      <c r="BP44" s="258">
        <v>11.19689</v>
      </c>
      <c r="BQ44" s="258">
        <v>11.30306</v>
      </c>
      <c r="BR44" s="258">
        <v>11.2119</v>
      </c>
      <c r="BS44" s="258">
        <v>11.10093</v>
      </c>
      <c r="BT44" s="258">
        <v>10.591559999999999</v>
      </c>
      <c r="BU44" s="258">
        <v>10.858269999999999</v>
      </c>
      <c r="BV44" s="258">
        <v>10.57131</v>
      </c>
    </row>
    <row r="45" spans="1:74" ht="11.15" customHeight="1" x14ac:dyDescent="0.25">
      <c r="A45" s="209" t="s">
        <v>187</v>
      </c>
      <c r="B45" s="159" t="s">
        <v>421</v>
      </c>
      <c r="C45" s="168">
        <v>8.0633995055999996</v>
      </c>
      <c r="D45" s="168">
        <v>8.1029276007999993</v>
      </c>
      <c r="E45" s="168">
        <v>8.1630944702000008</v>
      </c>
      <c r="F45" s="168">
        <v>7.9922442395999997</v>
      </c>
      <c r="G45" s="168">
        <v>8.1839106761</v>
      </c>
      <c r="H45" s="168">
        <v>8.3560908915999992</v>
      </c>
      <c r="I45" s="168">
        <v>8.5513765079000006</v>
      </c>
      <c r="J45" s="168">
        <v>9.0806455885999995</v>
      </c>
      <c r="K45" s="168">
        <v>8.7883473616999996</v>
      </c>
      <c r="L45" s="168">
        <v>8.4323564192999996</v>
      </c>
      <c r="M45" s="168">
        <v>8.2099847824999994</v>
      </c>
      <c r="N45" s="168">
        <v>7.9422804251999999</v>
      </c>
      <c r="O45" s="168">
        <v>7.8467659756000003</v>
      </c>
      <c r="P45" s="168">
        <v>7.9934838592000004</v>
      </c>
      <c r="Q45" s="168">
        <v>7.9048222523999998</v>
      </c>
      <c r="R45" s="168">
        <v>7.9492574305000003</v>
      </c>
      <c r="S45" s="168">
        <v>8.0873061345000004</v>
      </c>
      <c r="T45" s="168">
        <v>8.3841000936000007</v>
      </c>
      <c r="U45" s="168">
        <v>8.4712213503000005</v>
      </c>
      <c r="V45" s="168">
        <v>8.5251086039999997</v>
      </c>
      <c r="W45" s="168">
        <v>8.5179021139</v>
      </c>
      <c r="X45" s="168">
        <v>8.1230622444999998</v>
      </c>
      <c r="Y45" s="168">
        <v>7.9787959294000004</v>
      </c>
      <c r="Z45" s="168">
        <v>7.8921249232999999</v>
      </c>
      <c r="AA45" s="168">
        <v>7.9747965323000001</v>
      </c>
      <c r="AB45" s="168">
        <v>11.377812797000001</v>
      </c>
      <c r="AC45" s="168">
        <v>9.5433839758999994</v>
      </c>
      <c r="AD45" s="168">
        <v>9.0495416732000002</v>
      </c>
      <c r="AE45" s="168">
        <v>8.3869055685999996</v>
      </c>
      <c r="AF45" s="168">
        <v>8.6808259187000001</v>
      </c>
      <c r="AG45" s="168">
        <v>8.7618662362999995</v>
      </c>
      <c r="AH45" s="168">
        <v>9.0998667106000006</v>
      </c>
      <c r="AI45" s="168">
        <v>9.2222075914000001</v>
      </c>
      <c r="AJ45" s="168">
        <v>9.0345426518000007</v>
      </c>
      <c r="AK45" s="168">
        <v>8.8781372487999999</v>
      </c>
      <c r="AL45" s="168">
        <v>8.5886935824999995</v>
      </c>
      <c r="AM45" s="168">
        <v>8.82</v>
      </c>
      <c r="AN45" s="168">
        <v>9.0399999999999991</v>
      </c>
      <c r="AO45" s="168">
        <v>9.07</v>
      </c>
      <c r="AP45" s="168">
        <v>9.18</v>
      </c>
      <c r="AQ45" s="168">
        <v>10.029999999999999</v>
      </c>
      <c r="AR45" s="168">
        <v>10.56</v>
      </c>
      <c r="AS45" s="168">
        <v>11.28</v>
      </c>
      <c r="AT45" s="168">
        <v>11.19</v>
      </c>
      <c r="AU45" s="168">
        <v>11.03</v>
      </c>
      <c r="AV45" s="168">
        <v>10.53</v>
      </c>
      <c r="AW45" s="168">
        <v>10.1</v>
      </c>
      <c r="AX45" s="168">
        <v>10.1</v>
      </c>
      <c r="AY45" s="168">
        <v>10.039999999999999</v>
      </c>
      <c r="AZ45" s="168">
        <v>10.050000000000001</v>
      </c>
      <c r="BA45" s="168">
        <v>9.32</v>
      </c>
      <c r="BB45" s="168">
        <v>8.73</v>
      </c>
      <c r="BC45" s="168">
        <v>9.1199999999999992</v>
      </c>
      <c r="BD45" s="168">
        <v>9.75</v>
      </c>
      <c r="BE45" s="168">
        <v>10.039999999999999</v>
      </c>
      <c r="BF45" s="168">
        <v>10.76</v>
      </c>
      <c r="BG45" s="168">
        <v>10.4937</v>
      </c>
      <c r="BH45" s="168">
        <v>9.9939309999999999</v>
      </c>
      <c r="BI45" s="258">
        <v>9.5535789999999992</v>
      </c>
      <c r="BJ45" s="258">
        <v>9.6693949999999997</v>
      </c>
      <c r="BK45" s="258">
        <v>9.8763210000000008</v>
      </c>
      <c r="BL45" s="258">
        <v>10.02333</v>
      </c>
      <c r="BM45" s="258">
        <v>9.3324700000000007</v>
      </c>
      <c r="BN45" s="258">
        <v>8.7775960000000008</v>
      </c>
      <c r="BO45" s="258">
        <v>9.2560640000000003</v>
      </c>
      <c r="BP45" s="258">
        <v>9.7868119999999994</v>
      </c>
      <c r="BQ45" s="258">
        <v>10.24483</v>
      </c>
      <c r="BR45" s="258">
        <v>10.720560000000001</v>
      </c>
      <c r="BS45" s="258">
        <v>10.66666</v>
      </c>
      <c r="BT45" s="258">
        <v>10.25469</v>
      </c>
      <c r="BU45" s="258">
        <v>9.7845289999999991</v>
      </c>
      <c r="BV45" s="258">
        <v>9.8689549999999997</v>
      </c>
    </row>
    <row r="46" spans="1:74" ht="11.15" customHeight="1" x14ac:dyDescent="0.25">
      <c r="A46" s="209" t="s">
        <v>188</v>
      </c>
      <c r="B46" s="159" t="s">
        <v>422</v>
      </c>
      <c r="C46" s="168">
        <v>8.9713247226000004</v>
      </c>
      <c r="D46" s="168">
        <v>9.2124322126999996</v>
      </c>
      <c r="E46" s="168">
        <v>9.0748713024000001</v>
      </c>
      <c r="F46" s="168">
        <v>9.0582297756999992</v>
      </c>
      <c r="G46" s="168">
        <v>9.2795512364999997</v>
      </c>
      <c r="H46" s="168">
        <v>9.8313350713999998</v>
      </c>
      <c r="I46" s="168">
        <v>10.027770654999999</v>
      </c>
      <c r="J46" s="168">
        <v>10.014735215</v>
      </c>
      <c r="K46" s="168">
        <v>9.7370709574000003</v>
      </c>
      <c r="L46" s="168">
        <v>9.2427614102</v>
      </c>
      <c r="M46" s="168">
        <v>8.8582261505000002</v>
      </c>
      <c r="N46" s="168">
        <v>8.8026720843999993</v>
      </c>
      <c r="O46" s="168">
        <v>8.7518389771000002</v>
      </c>
      <c r="P46" s="168">
        <v>8.7997615044999993</v>
      </c>
      <c r="Q46" s="168">
        <v>8.7692576326000005</v>
      </c>
      <c r="R46" s="168">
        <v>9.0023418258000003</v>
      </c>
      <c r="S46" s="168">
        <v>9.4647547615000001</v>
      </c>
      <c r="T46" s="168">
        <v>9.9316442268999996</v>
      </c>
      <c r="U46" s="168">
        <v>10.101440029000001</v>
      </c>
      <c r="V46" s="168">
        <v>10.066548757</v>
      </c>
      <c r="W46" s="168">
        <v>9.9401290021000008</v>
      </c>
      <c r="X46" s="168">
        <v>9.2594995219000005</v>
      </c>
      <c r="Y46" s="168">
        <v>8.9745514885999995</v>
      </c>
      <c r="Z46" s="168">
        <v>8.9776761427</v>
      </c>
      <c r="AA46" s="168">
        <v>8.9780638650999993</v>
      </c>
      <c r="AB46" s="168">
        <v>9.2756048029000002</v>
      </c>
      <c r="AC46" s="168">
        <v>9.1293217665000004</v>
      </c>
      <c r="AD46" s="168">
        <v>9.2058486218999995</v>
      </c>
      <c r="AE46" s="168">
        <v>9.5185290274999996</v>
      </c>
      <c r="AF46" s="168">
        <v>10.139329587000001</v>
      </c>
      <c r="AG46" s="168">
        <v>10.344944759000001</v>
      </c>
      <c r="AH46" s="168">
        <v>10.283764660999999</v>
      </c>
      <c r="AI46" s="168">
        <v>10.232449710999999</v>
      </c>
      <c r="AJ46" s="168">
        <v>9.6881249080000007</v>
      </c>
      <c r="AK46" s="168">
        <v>9.4270788592999999</v>
      </c>
      <c r="AL46" s="168">
        <v>9.4723043978000003</v>
      </c>
      <c r="AM46" s="168">
        <v>9.5399999999999991</v>
      </c>
      <c r="AN46" s="168">
        <v>9.64</v>
      </c>
      <c r="AO46" s="168">
        <v>9.57</v>
      </c>
      <c r="AP46" s="168">
        <v>9.85</v>
      </c>
      <c r="AQ46" s="168">
        <v>10.1</v>
      </c>
      <c r="AR46" s="168">
        <v>10.8</v>
      </c>
      <c r="AS46" s="168">
        <v>11.14</v>
      </c>
      <c r="AT46" s="168">
        <v>11.23</v>
      </c>
      <c r="AU46" s="168">
        <v>11.3</v>
      </c>
      <c r="AV46" s="168">
        <v>10.58</v>
      </c>
      <c r="AW46" s="168">
        <v>10.37</v>
      </c>
      <c r="AX46" s="168">
        <v>10.61</v>
      </c>
      <c r="AY46" s="168">
        <v>10.57</v>
      </c>
      <c r="AZ46" s="168">
        <v>10.55</v>
      </c>
      <c r="BA46" s="168">
        <v>10.46</v>
      </c>
      <c r="BB46" s="168">
        <v>10.61</v>
      </c>
      <c r="BC46" s="168">
        <v>10.86</v>
      </c>
      <c r="BD46" s="168">
        <v>11.5</v>
      </c>
      <c r="BE46" s="168">
        <v>11.87</v>
      </c>
      <c r="BF46" s="168">
        <v>11.8</v>
      </c>
      <c r="BG46" s="168">
        <v>11.61387</v>
      </c>
      <c r="BH46" s="168">
        <v>10.94434</v>
      </c>
      <c r="BI46" s="258">
        <v>10.615869999999999</v>
      </c>
      <c r="BJ46" s="258">
        <v>10.70843</v>
      </c>
      <c r="BK46" s="258">
        <v>10.638909999999999</v>
      </c>
      <c r="BL46" s="258">
        <v>10.5861</v>
      </c>
      <c r="BM46" s="258">
        <v>10.452540000000001</v>
      </c>
      <c r="BN46" s="258">
        <v>10.570790000000001</v>
      </c>
      <c r="BO46" s="258">
        <v>10.89725</v>
      </c>
      <c r="BP46" s="258">
        <v>11.578659999999999</v>
      </c>
      <c r="BQ46" s="258">
        <v>11.75465</v>
      </c>
      <c r="BR46" s="258">
        <v>11.66736</v>
      </c>
      <c r="BS46" s="258">
        <v>11.633150000000001</v>
      </c>
      <c r="BT46" s="258">
        <v>10.980090000000001</v>
      </c>
      <c r="BU46" s="258">
        <v>10.700900000000001</v>
      </c>
      <c r="BV46" s="258">
        <v>10.801880000000001</v>
      </c>
    </row>
    <row r="47" spans="1:74" ht="11.15" customHeight="1" x14ac:dyDescent="0.25">
      <c r="A47" s="209" t="s">
        <v>189</v>
      </c>
      <c r="B47" s="161" t="s">
        <v>423</v>
      </c>
      <c r="C47" s="168">
        <v>12.649967021</v>
      </c>
      <c r="D47" s="168">
        <v>12.889412603</v>
      </c>
      <c r="E47" s="168">
        <v>12.73103706</v>
      </c>
      <c r="F47" s="168">
        <v>12.360639086000001</v>
      </c>
      <c r="G47" s="168">
        <v>13.268198739000001</v>
      </c>
      <c r="H47" s="168">
        <v>14.752997595</v>
      </c>
      <c r="I47" s="168">
        <v>15.198322189000001</v>
      </c>
      <c r="J47" s="168">
        <v>15.304648684</v>
      </c>
      <c r="K47" s="168">
        <v>15.500759367000001</v>
      </c>
      <c r="L47" s="168">
        <v>13.557717094999999</v>
      </c>
      <c r="M47" s="168">
        <v>13.714150425</v>
      </c>
      <c r="N47" s="168">
        <v>13.113817546</v>
      </c>
      <c r="O47" s="168">
        <v>13.238500602</v>
      </c>
      <c r="P47" s="168">
        <v>13.244130651000001</v>
      </c>
      <c r="Q47" s="168">
        <v>13.180752954000001</v>
      </c>
      <c r="R47" s="168">
        <v>13.050612762</v>
      </c>
      <c r="S47" s="168">
        <v>13.832249626999999</v>
      </c>
      <c r="T47" s="168">
        <v>15.320399731</v>
      </c>
      <c r="U47" s="168">
        <v>15.927494217</v>
      </c>
      <c r="V47" s="168">
        <v>16.252640761999999</v>
      </c>
      <c r="W47" s="168">
        <v>16.437216918000001</v>
      </c>
      <c r="X47" s="168">
        <v>15.663639570999999</v>
      </c>
      <c r="Y47" s="168">
        <v>14.498665976</v>
      </c>
      <c r="Z47" s="168">
        <v>14.062828640999999</v>
      </c>
      <c r="AA47" s="168">
        <v>14.129643102999999</v>
      </c>
      <c r="AB47" s="168">
        <v>14.366013778999999</v>
      </c>
      <c r="AC47" s="168">
        <v>14.506487778</v>
      </c>
      <c r="AD47" s="168">
        <v>14.696522495</v>
      </c>
      <c r="AE47" s="168">
        <v>14.981000716</v>
      </c>
      <c r="AF47" s="168">
        <v>16.288065301</v>
      </c>
      <c r="AG47" s="168">
        <v>17.092020684000001</v>
      </c>
      <c r="AH47" s="168">
        <v>17.336418221999999</v>
      </c>
      <c r="AI47" s="168">
        <v>17.550130328000002</v>
      </c>
      <c r="AJ47" s="168">
        <v>16.113103925000001</v>
      </c>
      <c r="AK47" s="168">
        <v>15.08916159</v>
      </c>
      <c r="AL47" s="168">
        <v>15.142195721</v>
      </c>
      <c r="AM47" s="168">
        <v>15.21</v>
      </c>
      <c r="AN47" s="168">
        <v>15.51</v>
      </c>
      <c r="AO47" s="168">
        <v>16.11</v>
      </c>
      <c r="AP47" s="168">
        <v>15.97</v>
      </c>
      <c r="AQ47" s="168">
        <v>16.86</v>
      </c>
      <c r="AR47" s="168">
        <v>18.59</v>
      </c>
      <c r="AS47" s="168">
        <v>18.989999999999998</v>
      </c>
      <c r="AT47" s="168">
        <v>19.63</v>
      </c>
      <c r="AU47" s="168">
        <v>19.63</v>
      </c>
      <c r="AV47" s="168">
        <v>18.32</v>
      </c>
      <c r="AW47" s="168">
        <v>16.850000000000001</v>
      </c>
      <c r="AX47" s="168">
        <v>16.7</v>
      </c>
      <c r="AY47" s="168">
        <v>17.64</v>
      </c>
      <c r="AZ47" s="168">
        <v>17.22</v>
      </c>
      <c r="BA47" s="168">
        <v>17.579999999999998</v>
      </c>
      <c r="BB47" s="168">
        <v>17.72</v>
      </c>
      <c r="BC47" s="168">
        <v>18.32</v>
      </c>
      <c r="BD47" s="168">
        <v>19.760000000000002</v>
      </c>
      <c r="BE47" s="168">
        <v>20.98</v>
      </c>
      <c r="BF47" s="168">
        <v>21.93</v>
      </c>
      <c r="BG47" s="168">
        <v>20.787569999999999</v>
      </c>
      <c r="BH47" s="168">
        <v>19.021709999999999</v>
      </c>
      <c r="BI47" s="258">
        <v>17.454999999999998</v>
      </c>
      <c r="BJ47" s="258">
        <v>17.106860000000001</v>
      </c>
      <c r="BK47" s="258">
        <v>17.919070000000001</v>
      </c>
      <c r="BL47" s="258">
        <v>17.37031</v>
      </c>
      <c r="BM47" s="258">
        <v>17.67117</v>
      </c>
      <c r="BN47" s="258">
        <v>18.091899999999999</v>
      </c>
      <c r="BO47" s="258">
        <v>18.581869999999999</v>
      </c>
      <c r="BP47" s="258">
        <v>20.188870000000001</v>
      </c>
      <c r="BQ47" s="258">
        <v>21.49577</v>
      </c>
      <c r="BR47" s="258">
        <v>22.63992</v>
      </c>
      <c r="BS47" s="258">
        <v>21.733689999999999</v>
      </c>
      <c r="BT47" s="258">
        <v>19.64603</v>
      </c>
      <c r="BU47" s="258">
        <v>18.25703</v>
      </c>
      <c r="BV47" s="258">
        <v>17.854099999999999</v>
      </c>
    </row>
    <row r="48" spans="1:74" ht="11.15" customHeight="1" x14ac:dyDescent="0.25">
      <c r="A48" s="209" t="s">
        <v>190</v>
      </c>
      <c r="B48" s="162" t="s">
        <v>397</v>
      </c>
      <c r="C48" s="169">
        <v>10.24</v>
      </c>
      <c r="D48" s="169">
        <v>10.4</v>
      </c>
      <c r="E48" s="169">
        <v>10.34</v>
      </c>
      <c r="F48" s="169">
        <v>10.24</v>
      </c>
      <c r="G48" s="169">
        <v>10.38</v>
      </c>
      <c r="H48" s="169">
        <v>10.74</v>
      </c>
      <c r="I48" s="169">
        <v>11</v>
      </c>
      <c r="J48" s="169">
        <v>11.05</v>
      </c>
      <c r="K48" s="169">
        <v>10.82</v>
      </c>
      <c r="L48" s="169">
        <v>10.39</v>
      </c>
      <c r="M48" s="169">
        <v>10.38</v>
      </c>
      <c r="N48" s="169">
        <v>10.220000000000001</v>
      </c>
      <c r="O48" s="169">
        <v>10.220000000000001</v>
      </c>
      <c r="P48" s="169">
        <v>10.220000000000001</v>
      </c>
      <c r="Q48" s="169">
        <v>10.210000000000001</v>
      </c>
      <c r="R48" s="169">
        <v>10.34</v>
      </c>
      <c r="S48" s="169">
        <v>10.39</v>
      </c>
      <c r="T48" s="169">
        <v>10.88</v>
      </c>
      <c r="U48" s="169">
        <v>11.06</v>
      </c>
      <c r="V48" s="169">
        <v>11.02</v>
      </c>
      <c r="W48" s="169">
        <v>10.99</v>
      </c>
      <c r="X48" s="169">
        <v>10.65</v>
      </c>
      <c r="Y48" s="169">
        <v>10.38</v>
      </c>
      <c r="Z48" s="169">
        <v>10.37</v>
      </c>
      <c r="AA48" s="169">
        <v>10.29</v>
      </c>
      <c r="AB48" s="169">
        <v>11.16</v>
      </c>
      <c r="AC48" s="169">
        <v>10.84</v>
      </c>
      <c r="AD48" s="169">
        <v>10.63</v>
      </c>
      <c r="AE48" s="169">
        <v>10.69</v>
      </c>
      <c r="AF48" s="169">
        <v>11.25</v>
      </c>
      <c r="AG48" s="169">
        <v>11.45</v>
      </c>
      <c r="AH48" s="169">
        <v>11.55</v>
      </c>
      <c r="AI48" s="169">
        <v>11.59</v>
      </c>
      <c r="AJ48" s="169">
        <v>11.24</v>
      </c>
      <c r="AK48" s="169">
        <v>11.14</v>
      </c>
      <c r="AL48" s="169">
        <v>11.03</v>
      </c>
      <c r="AM48" s="169">
        <v>11.24</v>
      </c>
      <c r="AN48" s="169">
        <v>11.42</v>
      </c>
      <c r="AO48" s="169">
        <v>11.48</v>
      </c>
      <c r="AP48" s="169">
        <v>11.56</v>
      </c>
      <c r="AQ48" s="169">
        <v>11.98</v>
      </c>
      <c r="AR48" s="169">
        <v>12.75</v>
      </c>
      <c r="AS48" s="169">
        <v>13.12</v>
      </c>
      <c r="AT48" s="169">
        <v>13.44</v>
      </c>
      <c r="AU48" s="169">
        <v>13.31</v>
      </c>
      <c r="AV48" s="169">
        <v>12.66</v>
      </c>
      <c r="AW48" s="169">
        <v>12.3</v>
      </c>
      <c r="AX48" s="169">
        <v>12.4</v>
      </c>
      <c r="AY48" s="169">
        <v>12.78</v>
      </c>
      <c r="AZ48" s="169">
        <v>12.77</v>
      </c>
      <c r="BA48" s="169">
        <v>12.43</v>
      </c>
      <c r="BB48" s="169">
        <v>12.18</v>
      </c>
      <c r="BC48" s="169">
        <v>12.25</v>
      </c>
      <c r="BD48" s="169">
        <v>12.75</v>
      </c>
      <c r="BE48" s="169">
        <v>13.13</v>
      </c>
      <c r="BF48" s="169">
        <v>13.31</v>
      </c>
      <c r="BG48" s="169">
        <v>12.96598</v>
      </c>
      <c r="BH48" s="169">
        <v>12.304740000000001</v>
      </c>
      <c r="BI48" s="280">
        <v>11.887130000000001</v>
      </c>
      <c r="BJ48" s="280">
        <v>11.93901</v>
      </c>
      <c r="BK48" s="280">
        <v>12.427060000000001</v>
      </c>
      <c r="BL48" s="280">
        <v>12.47847</v>
      </c>
      <c r="BM48" s="280">
        <v>12.18056</v>
      </c>
      <c r="BN48" s="280">
        <v>12.02149</v>
      </c>
      <c r="BO48" s="280">
        <v>12.167949999999999</v>
      </c>
      <c r="BP48" s="280">
        <v>12.74654</v>
      </c>
      <c r="BQ48" s="280">
        <v>13.17296</v>
      </c>
      <c r="BR48" s="280">
        <v>13.41647</v>
      </c>
      <c r="BS48" s="280">
        <v>13.21448</v>
      </c>
      <c r="BT48" s="280">
        <v>12.497030000000001</v>
      </c>
      <c r="BU48" s="280">
        <v>12.08338</v>
      </c>
      <c r="BV48" s="280">
        <v>12.123889999999999</v>
      </c>
    </row>
    <row r="49" spans="1:74" s="351" customFormat="1" ht="12.5" x14ac:dyDescent="0.25">
      <c r="A49" s="350"/>
      <c r="B49" s="611" t="str">
        <f>"Notes: "&amp;"EIA completed modeling and analysis for this report on " &amp;Dates!$D$2&amp;"."</f>
        <v>Notes: EIA completed modeling and analysis for this report on Thursday November 2, 2023.</v>
      </c>
      <c r="C49" s="612"/>
      <c r="D49" s="612"/>
      <c r="E49" s="612"/>
      <c r="F49" s="612"/>
      <c r="G49" s="612"/>
      <c r="H49" s="612"/>
      <c r="I49" s="612"/>
      <c r="J49" s="612"/>
      <c r="K49" s="612"/>
      <c r="L49" s="612"/>
      <c r="M49" s="612"/>
      <c r="N49" s="612"/>
      <c r="O49" s="612"/>
      <c r="P49" s="612"/>
      <c r="Q49" s="612"/>
      <c r="AY49" s="379"/>
      <c r="AZ49" s="379"/>
      <c r="BA49" s="379"/>
      <c r="BB49" s="379"/>
      <c r="BC49" s="379"/>
      <c r="BD49" s="506"/>
      <c r="BE49" s="506"/>
      <c r="BF49" s="506"/>
      <c r="BG49" s="379"/>
      <c r="BH49" s="379"/>
      <c r="BI49" s="379"/>
      <c r="BJ49" s="379"/>
    </row>
    <row r="50" spans="1:74" s="351" customFormat="1" ht="12.5" x14ac:dyDescent="0.25">
      <c r="A50" s="350"/>
      <c r="B50" s="661" t="s">
        <v>337</v>
      </c>
      <c r="C50" s="612"/>
      <c r="D50" s="612"/>
      <c r="E50" s="612"/>
      <c r="F50" s="612"/>
      <c r="G50" s="612"/>
      <c r="H50" s="612"/>
      <c r="I50" s="612"/>
      <c r="J50" s="612"/>
      <c r="K50" s="612"/>
      <c r="L50" s="612"/>
      <c r="M50" s="612"/>
      <c r="N50" s="612"/>
      <c r="O50" s="612"/>
      <c r="P50" s="612"/>
      <c r="Q50" s="612"/>
      <c r="AY50" s="379"/>
      <c r="AZ50" s="379"/>
      <c r="BA50" s="379"/>
      <c r="BB50" s="379"/>
      <c r="BC50" s="379"/>
      <c r="BD50" s="506"/>
      <c r="BE50" s="506"/>
      <c r="BF50" s="506"/>
      <c r="BG50" s="379"/>
      <c r="BH50" s="379"/>
      <c r="BI50" s="379"/>
      <c r="BJ50" s="379"/>
    </row>
    <row r="51" spans="1:74" s="351" customFormat="1" ht="20.149999999999999" customHeight="1" x14ac:dyDescent="0.25">
      <c r="A51" s="350"/>
      <c r="B51" s="667" t="s">
        <v>1391</v>
      </c>
      <c r="C51" s="664"/>
      <c r="D51" s="664"/>
      <c r="E51" s="664"/>
      <c r="F51" s="664"/>
      <c r="G51" s="664"/>
      <c r="H51" s="664"/>
      <c r="I51" s="664"/>
      <c r="J51" s="664"/>
      <c r="K51" s="664"/>
      <c r="L51" s="664"/>
      <c r="M51" s="664"/>
      <c r="N51" s="664"/>
      <c r="O51" s="664"/>
      <c r="P51" s="664"/>
      <c r="Q51" s="664"/>
      <c r="AY51" s="379"/>
      <c r="AZ51" s="379"/>
      <c r="BA51" s="379"/>
      <c r="BB51" s="379"/>
      <c r="BC51" s="379"/>
      <c r="BD51" s="506"/>
      <c r="BE51" s="506"/>
      <c r="BF51" s="506"/>
      <c r="BG51" s="379"/>
      <c r="BH51" s="379"/>
      <c r="BI51" s="379"/>
      <c r="BJ51" s="379"/>
    </row>
    <row r="52" spans="1:74" s="351" customFormat="1" ht="12.5" x14ac:dyDescent="0.25">
      <c r="A52" s="350"/>
      <c r="B52" s="621" t="s">
        <v>123</v>
      </c>
      <c r="C52" s="603"/>
      <c r="D52" s="603"/>
      <c r="E52" s="603"/>
      <c r="F52" s="603"/>
      <c r="G52" s="603"/>
      <c r="H52" s="603"/>
      <c r="I52" s="603"/>
      <c r="J52" s="603"/>
      <c r="K52" s="603"/>
      <c r="L52" s="603"/>
      <c r="M52" s="603"/>
      <c r="N52" s="603"/>
      <c r="O52" s="603"/>
      <c r="P52" s="603"/>
      <c r="Q52" s="603"/>
      <c r="AY52" s="379"/>
      <c r="AZ52" s="379"/>
      <c r="BA52" s="379"/>
      <c r="BB52" s="379"/>
      <c r="BC52" s="379"/>
      <c r="BD52" s="506"/>
      <c r="BE52" s="506"/>
      <c r="BF52" s="506"/>
      <c r="BG52" s="379"/>
      <c r="BH52" s="379"/>
      <c r="BI52" s="379"/>
      <c r="BJ52" s="379"/>
    </row>
    <row r="53" spans="1:74" s="351" customFormat="1" x14ac:dyDescent="0.25">
      <c r="A53" s="350"/>
      <c r="B53" s="667" t="s">
        <v>1388</v>
      </c>
      <c r="C53" s="667"/>
      <c r="D53" s="667"/>
      <c r="E53" s="667"/>
      <c r="F53" s="667"/>
      <c r="G53" s="667"/>
      <c r="H53" s="667"/>
      <c r="I53" s="667"/>
      <c r="J53" s="667"/>
      <c r="K53" s="667"/>
      <c r="L53" s="667"/>
      <c r="M53" s="667"/>
      <c r="N53" s="667"/>
      <c r="O53" s="667"/>
      <c r="P53" s="667"/>
      <c r="Q53" s="667"/>
      <c r="AY53" s="379"/>
      <c r="AZ53" s="379"/>
      <c r="BA53" s="379"/>
      <c r="BB53" s="379"/>
      <c r="BC53" s="379"/>
      <c r="BD53" s="506"/>
      <c r="BE53" s="506"/>
      <c r="BF53" s="506"/>
      <c r="BG53" s="379"/>
      <c r="BH53" s="379"/>
      <c r="BI53" s="379"/>
      <c r="BJ53" s="379"/>
    </row>
    <row r="54" spans="1:74" s="351" customFormat="1" x14ac:dyDescent="0.25">
      <c r="A54" s="350"/>
      <c r="B54" s="669" t="s">
        <v>1392</v>
      </c>
      <c r="C54" s="669"/>
      <c r="D54" s="669"/>
      <c r="E54" s="669"/>
      <c r="F54" s="669"/>
      <c r="G54" s="669"/>
      <c r="H54" s="669"/>
      <c r="I54" s="669"/>
      <c r="J54" s="669"/>
      <c r="K54" s="669"/>
      <c r="L54" s="669"/>
      <c r="M54" s="669"/>
      <c r="N54" s="669"/>
      <c r="O54" s="669"/>
      <c r="P54" s="669"/>
      <c r="Q54" s="669"/>
      <c r="AY54" s="379"/>
      <c r="AZ54" s="379"/>
      <c r="BA54" s="379"/>
      <c r="BB54" s="379"/>
      <c r="BC54" s="379"/>
      <c r="BD54" s="506"/>
      <c r="BE54" s="506"/>
      <c r="BF54" s="506"/>
      <c r="BG54" s="379"/>
      <c r="BH54" s="379"/>
      <c r="BI54" s="379"/>
      <c r="BJ54" s="379"/>
    </row>
    <row r="55" spans="1:74" s="351" customFormat="1" ht="12.5" x14ac:dyDescent="0.25">
      <c r="A55" s="350"/>
      <c r="B55" s="667" t="s">
        <v>1393</v>
      </c>
      <c r="C55" s="662"/>
      <c r="D55" s="662"/>
      <c r="E55" s="662"/>
      <c r="F55" s="662"/>
      <c r="G55" s="662"/>
      <c r="H55" s="662"/>
      <c r="I55" s="662"/>
      <c r="J55" s="662"/>
      <c r="K55" s="662"/>
      <c r="L55" s="662"/>
      <c r="M55" s="662"/>
      <c r="N55" s="662"/>
      <c r="O55" s="662"/>
      <c r="P55" s="662"/>
      <c r="Q55" s="624"/>
      <c r="AY55" s="379"/>
      <c r="AZ55" s="379"/>
      <c r="BA55" s="379"/>
      <c r="BB55" s="379"/>
      <c r="BC55" s="379"/>
      <c r="BD55" s="506"/>
      <c r="BE55" s="506"/>
      <c r="BF55" s="506"/>
      <c r="BG55" s="379"/>
      <c r="BH55" s="379"/>
      <c r="BI55" s="379"/>
      <c r="BJ55" s="379"/>
    </row>
    <row r="56" spans="1:74" s="351" customFormat="1" ht="14" x14ac:dyDescent="0.25">
      <c r="A56" s="350"/>
      <c r="B56" s="623" t="s">
        <v>1385</v>
      </c>
      <c r="C56" s="624"/>
      <c r="D56" s="624"/>
      <c r="E56" s="624"/>
      <c r="F56" s="624"/>
      <c r="G56" s="624"/>
      <c r="H56" s="624"/>
      <c r="I56" s="624"/>
      <c r="J56" s="624"/>
      <c r="K56" s="624"/>
      <c r="L56" s="624"/>
      <c r="M56" s="624"/>
      <c r="N56" s="624"/>
      <c r="O56" s="624"/>
      <c r="P56" s="624"/>
      <c r="Q56" s="665"/>
      <c r="AY56" s="379"/>
      <c r="AZ56" s="379"/>
      <c r="BA56" s="379"/>
      <c r="BB56" s="379"/>
      <c r="BC56" s="379"/>
      <c r="BD56" s="506"/>
      <c r="BE56" s="506"/>
      <c r="BF56" s="506"/>
      <c r="BG56" s="379"/>
      <c r="BH56" s="379"/>
      <c r="BI56" s="379"/>
      <c r="BJ56" s="379"/>
    </row>
    <row r="57" spans="1:74" s="351" customFormat="1" ht="12.5" x14ac:dyDescent="0.25">
      <c r="A57" s="350"/>
      <c r="B57" s="666" t="s">
        <v>1386</v>
      </c>
      <c r="C57" s="615"/>
      <c r="D57" s="615"/>
      <c r="E57" s="615"/>
      <c r="F57" s="615"/>
      <c r="G57" s="615"/>
      <c r="H57" s="615"/>
      <c r="I57" s="615"/>
      <c r="J57" s="615"/>
      <c r="K57" s="615"/>
      <c r="L57" s="615"/>
      <c r="M57" s="615"/>
      <c r="N57" s="615"/>
      <c r="O57" s="615"/>
      <c r="P57" s="615"/>
      <c r="Q57" s="615"/>
      <c r="AY57" s="379"/>
      <c r="AZ57" s="379"/>
      <c r="BA57" s="379"/>
      <c r="BB57" s="379"/>
      <c r="BC57" s="379"/>
      <c r="BD57" s="506"/>
      <c r="BE57" s="506"/>
      <c r="BF57" s="506"/>
      <c r="BG57" s="379"/>
      <c r="BH57" s="379"/>
      <c r="BI57" s="379"/>
      <c r="BJ57" s="379"/>
    </row>
    <row r="58" spans="1:74" s="347" customFormat="1" ht="12" customHeight="1" x14ac:dyDescent="0.2">
      <c r="A58" s="95"/>
      <c r="B58" s="631"/>
      <c r="C58" s="615"/>
      <c r="D58" s="615"/>
      <c r="E58" s="615"/>
      <c r="F58" s="615"/>
      <c r="G58" s="615"/>
      <c r="H58" s="615"/>
      <c r="I58" s="615"/>
      <c r="J58" s="615"/>
      <c r="K58" s="615"/>
      <c r="L58" s="615"/>
      <c r="M58" s="615"/>
      <c r="N58" s="615"/>
      <c r="O58" s="615"/>
      <c r="P58" s="615"/>
      <c r="Q58" s="615"/>
      <c r="AY58" s="378"/>
      <c r="AZ58" s="378"/>
      <c r="BA58" s="378"/>
      <c r="BB58" s="378"/>
      <c r="BC58" s="378"/>
      <c r="BD58" s="504"/>
      <c r="BE58" s="504"/>
      <c r="BF58" s="504"/>
      <c r="BG58" s="378"/>
      <c r="BH58" s="378"/>
      <c r="BI58" s="378"/>
      <c r="BJ58" s="378"/>
    </row>
    <row r="59" spans="1:74" x14ac:dyDescent="0.25">
      <c r="A59" s="95"/>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268"/>
      <c r="AZ59" s="268"/>
      <c r="BA59" s="268"/>
      <c r="BB59" s="268"/>
      <c r="BC59" s="268"/>
      <c r="BD59" s="507"/>
      <c r="BE59" s="507"/>
      <c r="BF59" s="507"/>
      <c r="BG59" s="268"/>
      <c r="BH59" s="268"/>
      <c r="BI59" s="268"/>
      <c r="BJ59" s="268"/>
      <c r="BK59" s="268"/>
      <c r="BL59" s="268"/>
      <c r="BM59" s="268"/>
      <c r="BN59" s="268"/>
      <c r="BO59" s="268"/>
      <c r="BP59" s="268"/>
      <c r="BQ59" s="268"/>
      <c r="BR59" s="268"/>
      <c r="BS59" s="268"/>
      <c r="BT59" s="268"/>
      <c r="BU59" s="268"/>
      <c r="BV59" s="268"/>
    </row>
    <row r="60" spans="1:74" x14ac:dyDescent="0.25">
      <c r="A60" s="95"/>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268"/>
      <c r="AZ60" s="268"/>
      <c r="BA60" s="268"/>
      <c r="BB60" s="268"/>
      <c r="BC60" s="268"/>
      <c r="BD60" s="507"/>
      <c r="BE60" s="507"/>
      <c r="BF60" s="507"/>
      <c r="BG60" s="268"/>
      <c r="BH60" s="268"/>
      <c r="BI60" s="268"/>
      <c r="BJ60" s="268"/>
      <c r="BK60" s="268"/>
      <c r="BL60" s="268"/>
      <c r="BM60" s="268"/>
      <c r="BN60" s="268"/>
      <c r="BO60" s="268"/>
      <c r="BP60" s="268"/>
      <c r="BQ60" s="268"/>
      <c r="BR60" s="268"/>
      <c r="BS60" s="268"/>
      <c r="BT60" s="268"/>
      <c r="BU60" s="268"/>
      <c r="BV60" s="268"/>
    </row>
    <row r="61" spans="1:74" x14ac:dyDescent="0.25">
      <c r="A61" s="95"/>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268"/>
      <c r="AZ61" s="268"/>
      <c r="BA61" s="268"/>
      <c r="BB61" s="268"/>
      <c r="BC61" s="268"/>
      <c r="BD61" s="507"/>
      <c r="BE61" s="507"/>
      <c r="BF61" s="507"/>
      <c r="BG61" s="268"/>
      <c r="BH61" s="268"/>
      <c r="BI61" s="268"/>
      <c r="BJ61" s="268"/>
      <c r="BK61" s="268"/>
      <c r="BL61" s="268"/>
      <c r="BM61" s="268"/>
      <c r="BN61" s="268"/>
      <c r="BO61" s="268"/>
      <c r="BP61" s="268"/>
      <c r="BQ61" s="268"/>
      <c r="BR61" s="268"/>
      <c r="BS61" s="268"/>
      <c r="BT61" s="268"/>
      <c r="BU61" s="268"/>
      <c r="BV61" s="268"/>
    </row>
    <row r="62" spans="1:74" x14ac:dyDescent="0.25">
      <c r="A62" s="95"/>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268"/>
      <c r="AZ62" s="268"/>
      <c r="BA62" s="268"/>
      <c r="BB62" s="268"/>
      <c r="BC62" s="268"/>
      <c r="BD62" s="507"/>
      <c r="BE62" s="507"/>
      <c r="BF62" s="507"/>
      <c r="BG62" s="268"/>
      <c r="BH62" s="268"/>
      <c r="BI62" s="268"/>
      <c r="BJ62" s="268"/>
      <c r="BK62" s="268"/>
      <c r="BL62" s="268"/>
      <c r="BM62" s="268"/>
      <c r="BN62" s="268"/>
      <c r="BO62" s="268"/>
      <c r="BP62" s="268"/>
      <c r="BQ62" s="268"/>
      <c r="BR62" s="268"/>
      <c r="BS62" s="268"/>
      <c r="BT62" s="268"/>
      <c r="BU62" s="268"/>
      <c r="BV62" s="268"/>
    </row>
    <row r="63" spans="1:74" x14ac:dyDescent="0.25">
      <c r="A63" s="9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268"/>
      <c r="AZ63" s="268"/>
      <c r="BA63" s="268"/>
      <c r="BB63" s="268"/>
      <c r="BC63" s="268"/>
      <c r="BD63" s="507"/>
      <c r="BE63" s="507"/>
      <c r="BF63" s="507"/>
      <c r="BG63" s="268"/>
      <c r="BH63" s="268"/>
      <c r="BI63" s="268"/>
      <c r="BJ63" s="268"/>
      <c r="BK63" s="268"/>
      <c r="BL63" s="268"/>
      <c r="BM63" s="268"/>
      <c r="BN63" s="268"/>
      <c r="BO63" s="268"/>
      <c r="BP63" s="268"/>
      <c r="BQ63" s="268"/>
      <c r="BR63" s="268"/>
      <c r="BS63" s="268"/>
      <c r="BT63" s="268"/>
      <c r="BU63" s="268"/>
      <c r="BV63" s="268"/>
    </row>
    <row r="64" spans="1:74" x14ac:dyDescent="0.25">
      <c r="A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268"/>
      <c r="AZ64" s="268"/>
      <c r="BA64" s="268"/>
      <c r="BB64" s="268"/>
      <c r="BC64" s="268"/>
      <c r="BD64" s="507"/>
      <c r="BE64" s="507"/>
      <c r="BF64" s="507"/>
      <c r="BG64" s="268"/>
      <c r="BH64" s="268"/>
      <c r="BI64" s="268"/>
      <c r="BJ64" s="268"/>
      <c r="BK64" s="268"/>
      <c r="BL64" s="268"/>
      <c r="BM64" s="268"/>
      <c r="BN64" s="268"/>
      <c r="BO64" s="268"/>
      <c r="BP64" s="268"/>
      <c r="BQ64" s="268"/>
      <c r="BR64" s="268"/>
      <c r="BS64" s="268"/>
      <c r="BT64" s="268"/>
      <c r="BU64" s="268"/>
      <c r="BV64" s="268"/>
    </row>
    <row r="65" spans="1:74" x14ac:dyDescent="0.25">
      <c r="A65" s="9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268"/>
      <c r="AZ65" s="268"/>
      <c r="BA65" s="268"/>
      <c r="BB65" s="268"/>
      <c r="BC65" s="268"/>
      <c r="BD65" s="507"/>
      <c r="BE65" s="507"/>
      <c r="BF65" s="507"/>
      <c r="BG65" s="268"/>
      <c r="BH65" s="268"/>
      <c r="BI65" s="268"/>
      <c r="BJ65" s="268"/>
      <c r="BK65" s="268"/>
      <c r="BL65" s="268"/>
      <c r="BM65" s="268"/>
      <c r="BN65" s="268"/>
      <c r="BO65" s="268"/>
      <c r="BP65" s="268"/>
      <c r="BQ65" s="268"/>
      <c r="BR65" s="268"/>
      <c r="BS65" s="268"/>
      <c r="BT65" s="268"/>
      <c r="BU65" s="268"/>
      <c r="BV65" s="268"/>
    </row>
    <row r="66" spans="1:74" x14ac:dyDescent="0.25">
      <c r="A66" s="9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268"/>
      <c r="AZ66" s="268"/>
      <c r="BA66" s="268"/>
      <c r="BB66" s="268"/>
      <c r="BC66" s="268"/>
      <c r="BD66" s="507"/>
      <c r="BE66" s="507"/>
      <c r="BF66" s="507"/>
      <c r="BG66" s="268"/>
      <c r="BH66" s="268"/>
      <c r="BI66" s="268"/>
      <c r="BJ66" s="268"/>
      <c r="BK66" s="268"/>
      <c r="BL66" s="268"/>
      <c r="BM66" s="268"/>
      <c r="BN66" s="268"/>
      <c r="BO66" s="268"/>
      <c r="BP66" s="268"/>
      <c r="BQ66" s="268"/>
      <c r="BR66" s="268"/>
      <c r="BS66" s="268"/>
      <c r="BT66" s="268"/>
      <c r="BU66" s="268"/>
      <c r="BV66" s="268"/>
    </row>
    <row r="67" spans="1:74" x14ac:dyDescent="0.25">
      <c r="A67" s="9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268"/>
      <c r="AZ67" s="268"/>
      <c r="BA67" s="268"/>
      <c r="BB67" s="268"/>
      <c r="BC67" s="268"/>
      <c r="BD67" s="507"/>
      <c r="BE67" s="507"/>
      <c r="BF67" s="507"/>
      <c r="BG67" s="268"/>
      <c r="BH67" s="268"/>
      <c r="BI67" s="268"/>
      <c r="BJ67" s="268"/>
      <c r="BK67" s="268"/>
      <c r="BL67" s="268"/>
      <c r="BM67" s="268"/>
      <c r="BN67" s="268"/>
      <c r="BO67" s="268"/>
      <c r="BP67" s="268"/>
      <c r="BQ67" s="268"/>
      <c r="BR67" s="268"/>
      <c r="BS67" s="268"/>
      <c r="BT67" s="268"/>
      <c r="BU67" s="268"/>
      <c r="BV67" s="268"/>
    </row>
    <row r="68" spans="1:74" x14ac:dyDescent="0.25">
      <c r="BK68" s="269"/>
      <c r="BL68" s="269"/>
      <c r="BM68" s="269"/>
      <c r="BN68" s="269"/>
      <c r="BO68" s="269"/>
      <c r="BP68" s="269"/>
      <c r="BQ68" s="269"/>
      <c r="BR68" s="269"/>
      <c r="BS68" s="269"/>
      <c r="BT68" s="269"/>
      <c r="BU68" s="269"/>
      <c r="BV68" s="269"/>
    </row>
    <row r="69" spans="1:74" x14ac:dyDescent="0.25">
      <c r="A69" s="9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268"/>
      <c r="AZ69" s="268"/>
      <c r="BA69" s="268"/>
      <c r="BB69" s="268"/>
      <c r="BC69" s="268"/>
      <c r="BD69" s="507"/>
      <c r="BE69" s="507"/>
      <c r="BF69" s="507"/>
      <c r="BG69" s="268"/>
      <c r="BH69" s="268"/>
      <c r="BI69" s="268"/>
      <c r="BJ69" s="268"/>
      <c r="BK69" s="268"/>
      <c r="BL69" s="268"/>
      <c r="BM69" s="268"/>
      <c r="BN69" s="268"/>
      <c r="BO69" s="268"/>
      <c r="BP69" s="268"/>
      <c r="BQ69" s="268"/>
      <c r="BR69" s="268"/>
      <c r="BS69" s="268"/>
      <c r="BT69" s="268"/>
      <c r="BU69" s="268"/>
      <c r="BV69" s="268"/>
    </row>
    <row r="70" spans="1:74" x14ac:dyDescent="0.25">
      <c r="A70" s="9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268"/>
      <c r="AZ70" s="268"/>
      <c r="BA70" s="268"/>
      <c r="BB70" s="268"/>
      <c r="BC70" s="268"/>
      <c r="BD70" s="507"/>
      <c r="BE70" s="507"/>
      <c r="BF70" s="507"/>
      <c r="BG70" s="268"/>
      <c r="BH70" s="268"/>
      <c r="BI70" s="268"/>
      <c r="BJ70" s="268"/>
      <c r="BK70" s="268"/>
      <c r="BL70" s="268"/>
      <c r="BM70" s="268"/>
      <c r="BN70" s="268"/>
      <c r="BO70" s="268"/>
      <c r="BP70" s="268"/>
      <c r="BQ70" s="268"/>
      <c r="BR70" s="268"/>
      <c r="BS70" s="268"/>
      <c r="BT70" s="268"/>
      <c r="BU70" s="268"/>
      <c r="BV70" s="268"/>
    </row>
    <row r="71" spans="1:74" x14ac:dyDescent="0.25">
      <c r="A71" s="9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268"/>
      <c r="AZ71" s="268"/>
      <c r="BA71" s="268"/>
      <c r="BB71" s="268"/>
      <c r="BC71" s="268"/>
      <c r="BD71" s="507"/>
      <c r="BE71" s="507"/>
      <c r="BF71" s="507"/>
      <c r="BG71" s="268"/>
      <c r="BH71" s="268"/>
      <c r="BI71" s="268"/>
      <c r="BJ71" s="268"/>
      <c r="BK71" s="268"/>
      <c r="BL71" s="268"/>
      <c r="BM71" s="268"/>
      <c r="BN71" s="268"/>
      <c r="BO71" s="268"/>
      <c r="BP71" s="268"/>
      <c r="BQ71" s="268"/>
      <c r="BR71" s="268"/>
      <c r="BS71" s="268"/>
      <c r="BT71" s="268"/>
      <c r="BU71" s="268"/>
      <c r="BV71" s="268"/>
    </row>
    <row r="72" spans="1:74" x14ac:dyDescent="0.25">
      <c r="A72" s="95"/>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268"/>
      <c r="AZ72" s="268"/>
      <c r="BA72" s="268"/>
      <c r="BB72" s="268"/>
      <c r="BC72" s="268"/>
      <c r="BD72" s="507"/>
      <c r="BE72" s="507"/>
      <c r="BF72" s="507"/>
      <c r="BG72" s="268"/>
      <c r="BH72" s="268"/>
      <c r="BI72" s="268"/>
      <c r="BJ72" s="268"/>
      <c r="BK72" s="268"/>
      <c r="BL72" s="268"/>
      <c r="BM72" s="268"/>
      <c r="BN72" s="268"/>
      <c r="BO72" s="268"/>
      <c r="BP72" s="268"/>
      <c r="BQ72" s="268"/>
      <c r="BR72" s="268"/>
      <c r="BS72" s="268"/>
      <c r="BT72" s="268"/>
      <c r="BU72" s="268"/>
      <c r="BV72" s="268"/>
    </row>
    <row r="73" spans="1:74" x14ac:dyDescent="0.25">
      <c r="A73" s="95"/>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268"/>
      <c r="AZ73" s="268"/>
      <c r="BA73" s="268"/>
      <c r="BB73" s="268"/>
      <c r="BC73" s="268"/>
      <c r="BD73" s="507"/>
      <c r="BE73" s="507"/>
      <c r="BF73" s="507"/>
      <c r="BG73" s="268"/>
      <c r="BH73" s="268"/>
      <c r="BI73" s="268"/>
      <c r="BJ73" s="268"/>
      <c r="BK73" s="268"/>
      <c r="BL73" s="268"/>
      <c r="BM73" s="268"/>
      <c r="BN73" s="268"/>
      <c r="BO73" s="268"/>
      <c r="BP73" s="268"/>
      <c r="BQ73" s="268"/>
      <c r="BR73" s="268"/>
      <c r="BS73" s="268"/>
      <c r="BT73" s="268"/>
      <c r="BU73" s="268"/>
      <c r="BV73" s="268"/>
    </row>
    <row r="74" spans="1:74" x14ac:dyDescent="0.25">
      <c r="A74" s="95"/>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268"/>
      <c r="AZ74" s="268"/>
      <c r="BA74" s="268"/>
      <c r="BB74" s="268"/>
      <c r="BC74" s="268"/>
      <c r="BD74" s="507"/>
      <c r="BE74" s="507"/>
      <c r="BF74" s="507"/>
      <c r="BG74" s="268"/>
      <c r="BH74" s="268"/>
      <c r="BI74" s="268"/>
      <c r="BJ74" s="268"/>
      <c r="BK74" s="268"/>
      <c r="BL74" s="268"/>
      <c r="BM74" s="268"/>
      <c r="BN74" s="268"/>
      <c r="BO74" s="268"/>
      <c r="BP74" s="268"/>
      <c r="BQ74" s="268"/>
      <c r="BR74" s="268"/>
      <c r="BS74" s="268"/>
      <c r="BT74" s="268"/>
      <c r="BU74" s="268"/>
      <c r="BV74" s="268"/>
    </row>
    <row r="75" spans="1:74" x14ac:dyDescent="0.25">
      <c r="A75" s="9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268"/>
      <c r="AZ75" s="268"/>
      <c r="BA75" s="268"/>
      <c r="BB75" s="268"/>
      <c r="BC75" s="268"/>
      <c r="BD75" s="507"/>
      <c r="BE75" s="507"/>
      <c r="BF75" s="507"/>
      <c r="BG75" s="268"/>
      <c r="BH75" s="268"/>
      <c r="BI75" s="268"/>
      <c r="BJ75" s="268"/>
      <c r="BK75" s="268"/>
      <c r="BL75" s="268"/>
      <c r="BM75" s="268"/>
      <c r="BN75" s="268"/>
      <c r="BO75" s="268"/>
      <c r="BP75" s="268"/>
      <c r="BQ75" s="268"/>
      <c r="BR75" s="268"/>
      <c r="BS75" s="268"/>
      <c r="BT75" s="268"/>
      <c r="BU75" s="268"/>
      <c r="BV75" s="268"/>
    </row>
    <row r="76" spans="1:74" x14ac:dyDescent="0.25">
      <c r="A76" s="95"/>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268"/>
      <c r="AZ76" s="268"/>
      <c r="BA76" s="268"/>
      <c r="BB76" s="268"/>
      <c r="BC76" s="268"/>
      <c r="BD76" s="507"/>
      <c r="BE76" s="507"/>
      <c r="BF76" s="507"/>
      <c r="BG76" s="268"/>
      <c r="BH76" s="268"/>
      <c r="BI76" s="268"/>
      <c r="BJ76" s="268"/>
      <c r="BK76" s="268"/>
      <c r="BL76" s="268"/>
      <c r="BM76" s="268"/>
      <c r="BN76" s="268"/>
      <c r="BO76" s="268"/>
      <c r="BP76" s="268"/>
      <c r="BQ76" s="268"/>
      <c r="BR76" s="268"/>
      <c r="BS76" s="268"/>
      <c r="BT76" s="268"/>
      <c r="BU76" s="268"/>
      <c r="BV76" s="268"/>
    </row>
    <row r="77" spans="1:74" x14ac:dyDescent="0.25">
      <c r="A77" s="9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268"/>
      <c r="AZ77" s="268"/>
      <c r="BA77" s="268"/>
      <c r="BB77" s="268"/>
      <c r="BC77" s="268"/>
      <c r="BD77" s="507"/>
      <c r="BE77" s="507"/>
      <c r="BF77" s="507"/>
      <c r="BG77" s="268"/>
      <c r="BH77" s="268"/>
      <c r="BI77" s="268"/>
      <c r="BJ77" s="268"/>
      <c r="BK77" s="268"/>
      <c r="BL77" s="268"/>
      <c r="BM77" s="268"/>
      <c r="BN77" s="268"/>
      <c r="BO77" s="268"/>
      <c r="BP77" s="268"/>
      <c r="BQ77" s="268"/>
      <c r="BR77" s="268"/>
      <c r="BS77" s="268"/>
      <c r="BT77" s="268"/>
      <c r="BU77" s="268"/>
      <c r="BV77" s="268"/>
    </row>
    <row r="78" spans="1:74" x14ac:dyDescent="0.25">
      <c r="BK78" s="269"/>
      <c r="BL78" s="269"/>
      <c r="BM78" s="269"/>
      <c r="BN78" s="269"/>
      <c r="BO78" s="269"/>
      <c r="BP78" s="269"/>
      <c r="BQ78" s="269"/>
      <c r="BR78" s="269"/>
      <c r="BS78" s="269"/>
      <c r="BT78" s="269"/>
      <c r="BU78" s="269"/>
      <c r="BV78" s="269"/>
    </row>
    <row r="79" spans="1:74" x14ac:dyDescent="0.25">
      <c r="BK79" s="269"/>
      <c r="BL79" s="269"/>
      <c r="BM79" s="269"/>
      <c r="BN79" s="269"/>
      <c r="BO79" s="269"/>
      <c r="BP79" s="269"/>
      <c r="BQ79" s="269"/>
      <c r="BR79" s="269"/>
      <c r="BS79" s="269"/>
      <c r="BT79" s="269"/>
      <c r="BU79" s="269"/>
      <c r="BV79" s="269"/>
    </row>
    <row r="80" spans="1:74" x14ac:dyDescent="0.25">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270"/>
      <c r="AZ80" s="270"/>
      <c r="BA80" s="270"/>
      <c r="BB80" s="270"/>
      <c r="BC80" s="270"/>
      <c r="BD80" s="508"/>
      <c r="BE80" s="508"/>
      <c r="BF80" s="508"/>
      <c r="BG80" s="270"/>
      <c r="BH80" s="270"/>
      <c r="BI80" s="270"/>
      <c r="BJ80" s="270"/>
      <c r="BK80" s="270"/>
      <c r="BL80" s="270"/>
      <c r="BM80" s="270"/>
      <c r="BN80" s="270"/>
      <c r="BO80" s="270"/>
      <c r="BP80" s="270"/>
      <c r="BQ80" s="270"/>
      <c r="BR80" s="270"/>
      <c r="BS80" s="270"/>
      <c r="BT80" s="270"/>
      <c r="BU80" s="270"/>
      <c r="BV80" s="270"/>
    </row>
    <row r="81" spans="3:74" x14ac:dyDescent="0.25">
      <c r="BK81" s="269"/>
      <c r="BL81" s="269"/>
      <c r="BM81" s="269"/>
      <c r="BN81" s="269"/>
      <c r="BO81" s="269"/>
      <c r="BP81" s="269"/>
      <c r="BQ81" s="269"/>
      <c r="BR81" s="269"/>
      <c r="BS81" s="269"/>
      <c r="BT81" s="269"/>
      <c r="BU81" s="269"/>
      <c r="BV81" s="269"/>
    </row>
    <row r="82" spans="3:74" x14ac:dyDescent="0.25">
      <c r="BK82" s="269"/>
      <c r="BL82" s="269"/>
      <c r="BM82" s="269"/>
      <c r="BN82" s="269"/>
      <c r="BO82" s="269"/>
      <c r="BP82" s="269"/>
      <c r="BQ82" s="269"/>
      <c r="BR82" s="269"/>
      <c r="BS82" s="269"/>
      <c r="BT82" s="269"/>
      <c r="BU82" s="269"/>
      <c r="BV82" s="269"/>
    </row>
    <row r="83" spans="3:74" x14ac:dyDescent="0.25">
      <c r="BK83" s="269"/>
      <c r="BL83" s="269"/>
      <c r="BM83" s="269"/>
      <c r="BN83" s="269"/>
      <c r="BO83" s="269"/>
      <c r="BP83" s="269"/>
      <c r="BQ83" s="269"/>
      <c r="BR83" s="269"/>
      <c r="BS83" s="269"/>
      <c r="BT83" s="269"/>
      <c r="BU83" s="269"/>
      <c r="BV83" s="269"/>
    </row>
    <row r="84" spans="3:74" x14ac:dyDescent="0.25">
      <c r="BK84" s="269"/>
      <c r="BL84" s="269"/>
      <c r="BM84" s="269"/>
      <c r="BN84" s="269"/>
      <c r="BO84" s="269"/>
      <c r="BP84" s="269"/>
      <c r="BQ84" s="269"/>
      <c r="BR84" s="269"/>
      <c r="BS84" s="269"/>
      <c r="BT84" s="269"/>
      <c r="BU84" s="269"/>
      <c r="BV84" s="269"/>
    </row>
    <row r="85" spans="3:74" x14ac:dyDescent="0.25">
      <c r="BK85" s="269"/>
      <c r="BL85" s="269"/>
      <c r="BM85" s="269"/>
      <c r="BN85" s="269"/>
      <c r="BO85" s="269"/>
      <c r="BP85" s="269"/>
      <c r="BQ85" s="269"/>
      <c r="BR85" s="269"/>
      <c r="BS85" s="269"/>
      <c r="BT85" s="269"/>
      <c r="BU85" s="269"/>
      <c r="BV85" s="269"/>
    </row>
    <row r="86" spans="3:74" x14ac:dyDescent="0.25">
      <c r="BK86" s="269"/>
      <c r="BL86" s="269"/>
      <c r="BM86" s="269"/>
      <c r="BN86" s="269"/>
      <c r="BO86" s="269"/>
      <c r="BP86" s="269"/>
      <c r="BQ86" s="269"/>
      <c r="BR86" s="269"/>
      <c r="BS86" s="269"/>
      <c r="BT86" s="269"/>
      <c r="BU86" s="269"/>
      <c r="BV86" s="269"/>
    </row>
    <row r="87" spans="3:74" x14ac:dyDescent="0.25">
      <c r="BK87" s="269"/>
      <c r="BL87" s="269"/>
      <c r="BM87" s="269"/>
      <c r="BN87" s="269"/>
      <c r="BO87" s="269"/>
      <c r="BP87" s="269"/>
      <c r="BQ87" s="269"/>
      <c r="BR87" s="269"/>
      <c r="BS87" s="269"/>
      <c r="BT87" s="269"/>
      <c r="BU87" s="269"/>
      <c r="BV87" s="269"/>
    </row>
    <row r="88" spans="3:74" x14ac:dyDescent="0.25">
      <c r="BK88" s="269"/>
      <c r="BL88" s="269"/>
      <c r="BM88" s="269"/>
      <c r="BN88" s="269"/>
      <c r="BO88" s="269"/>
      <c r="BP88" s="269"/>
      <c r="BQ88" s="269"/>
      <c r="BR88" s="269"/>
      <c r="BS88" s="269"/>
      <c r="BT88" s="269"/>
      <c r="BU88" s="269"/>
      <c r="BV88" s="269"/>
    </row>
    <row r="89" spans="3:74" x14ac:dyDescent="0.25">
      <c r="BK89" s="269"/>
      <c r="BL89" s="269"/>
      <c r="BM89" s="269"/>
      <c r="BN89" s="269"/>
      <c r="BO89" s="269"/>
      <c r="BP89" s="269"/>
      <c r="BQ89" s="269"/>
      <c r="BR89" s="269"/>
      <c r="BS89" s="269"/>
      <c r="BT89" s="269"/>
      <c r="BU89" s="269"/>
      <c r="BV89" s="269"/>
    </row>
    <row r="90" spans="3:74" x14ac:dyDescent="0.25">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271"/>
      <c r="AZ90" s="271"/>
      <c r="BA90" s="271"/>
      <c r="BB90" s="271"/>
      <c r="BC90" s="271"/>
      <c r="BD90" s="509"/>
      <c r="BE90" s="509"/>
      <c r="BF90" s="509"/>
      <c r="BG90" s="271"/>
      <c r="BH90" s="271"/>
      <c r="BI90" s="271"/>
      <c r="BJ90" s="271"/>
      <c r="BK90" s="271"/>
      <c r="BL90" s="271"/>
      <c r="BM90" s="271"/>
      <c r="BN90" s="271"/>
      <c r="BO90" s="271"/>
      <c r="BP90" s="271"/>
      <c r="BQ90" s="271"/>
      <c r="BR90" s="271"/>
      <c r="BS90" s="271"/>
      <c r="BT90" s="271"/>
      <c r="BU90" s="271"/>
      <c r="BV90" s="271"/>
    </row>
    <row r="91" spans="3:74" x14ac:dyDescent="0.25">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271"/>
      <c r="AZ91" s="271"/>
      <c r="BA91" s="271"/>
      <c r="BB91" s="271"/>
      <c r="BC91" s="271"/>
      <c r="BD91" s="509"/>
      <c r="BE91" s="509"/>
      <c r="BF91" s="509"/>
      <c r="BG91" s="271"/>
      <c r="BH91" s="271"/>
      <c r="BI91" s="271"/>
      <c r="BJ91" s="271"/>
      <c r="BK91" s="271"/>
      <c r="BL91" s="271"/>
      <c r="BM91" s="271"/>
      <c r="BN91" s="271"/>
      <c r="BO91" s="271"/>
      <c r="BP91" s="271"/>
      <c r="BQ91" s="271"/>
      <c r="BR91" s="271"/>
      <c r="BS91" s="271"/>
      <c r="BT91" s="271"/>
      <c r="BU91" s="271"/>
      <c r="BV91" s="271"/>
    </row>
    <row r="92" spans="3:74" x14ac:dyDescent="0.25">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271"/>
      <c r="AZ92" s="271"/>
      <c r="BA92" s="271"/>
      <c r="BB92" s="271"/>
      <c r="BC92" s="271"/>
      <c r="BD92" s="509"/>
      <c r="BE92" s="509"/>
      <c r="BF92" s="509"/>
      <c r="BG92" s="271"/>
      <c r="BH92" s="271"/>
      <c r="BI92" s="271"/>
      <c r="BJ92" s="271"/>
      <c r="BK92" s="271"/>
      <c r="BL92" s="271"/>
      <c r="BM92" s="271"/>
      <c r="BN92" s="271"/>
      <c r="BO92" s="271"/>
      <c r="BP92" s="271"/>
      <c r="BQ92" s="271"/>
      <c r="BR92" s="271"/>
      <c r="BS92" s="271"/>
      <c r="BT92" s="271"/>
      <c r="BU92" s="271"/>
      <c r="BV92" s="271"/>
    </row>
    <row r="93" spans="3:74" x14ac:dyDescent="0.25">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271"/>
      <c r="AZ93" s="271"/>
      <c r="BA93" s="271"/>
      <c r="BB93" s="271"/>
      <c r="BC93" s="271"/>
      <c r="BD93" s="509"/>
      <c r="BE93" s="509"/>
      <c r="BF93" s="509"/>
      <c r="BG93" s="271"/>
      <c r="BH93" s="271"/>
      <c r="BI93" s="271"/>
      <c r="BJ93" s="271"/>
      <c r="BK93" s="271"/>
      <c r="BL93" s="271"/>
      <c r="BM93" s="271"/>
      <c r="BN93" s="271"/>
      <c r="BO93" s="271"/>
      <c r="BP93" s="271"/>
      <c r="BQ93" s="271"/>
      <c r="BR93" s="271"/>
      <c r="BS93" s="271"/>
      <c r="BT93" s="271"/>
      <c r="BU93" s="271"/>
      <c r="BV93" s="271"/>
    </row>
    <row r="94" spans="3:74" x14ac:dyDescent="0.25">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271"/>
      <c r="AZ94" s="271"/>
      <c r="BA94" s="271"/>
      <c r="BB94" s="271"/>
      <c r="BC94" s="271"/>
      <c r="BD94" s="509"/>
      <c r="BE94" s="509"/>
      <c r="BF94" s="509"/>
      <c r="BG94" s="271"/>
      <c r="BH94" s="271"/>
      <c r="BI94" s="271"/>
      <c r="BJ94" s="271"/>
      <c r="BK94" s="271"/>
      <c r="BL94" s="271"/>
      <c r="BM94" s="271"/>
      <c r="BN94" s="271"/>
      <c r="BO94" s="271"/>
      <c r="BP94" s="271"/>
      <c r="BQ94" s="271"/>
      <c r="BR94" s="271"/>
      <c r="BS94" s="271"/>
      <c r="BT94" s="271"/>
      <c r="BU94" s="271"/>
      <c r="BV94" s="271"/>
    </row>
    <row r="95" spans="3:74" x14ac:dyDescent="0.25">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271"/>
      <c r="AZ95" s="271"/>
      <c r="BA95" s="271"/>
      <c r="BB95" s="271"/>
      <c r="BC95" s="271"/>
      <c r="BD95" s="509"/>
      <c r="BE95" s="509"/>
      <c r="BF95" s="509"/>
      <c r="BG95" s="271"/>
      <c r="BH95" s="271"/>
      <c r="BI95" s="271"/>
      <c r="BJ95" s="271"/>
      <c r="BK95" s="271"/>
      <c r="BL95" s="271"/>
      <c r="BM95" s="271"/>
      <c r="BN95" s="271"/>
      <c r="BO95" s="271"/>
      <c r="BP95" s="271"/>
      <c r="BQ95" s="271"/>
      <c r="BR95" s="271"/>
      <c r="BS95" s="271"/>
      <c r="BT95" s="271"/>
      <c r="BU95" s="271"/>
      <c r="BV95" s="271"/>
    </row>
    <row r="96" spans="3:74" x14ac:dyDescent="0.25">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271"/>
      <c r="AZ96" s="271"/>
      <c r="BA96" s="271"/>
      <c r="BB96" s="271"/>
      <c r="BC96" s="271"/>
      <c r="BD96" s="509"/>
      <c r="BE96" s="509"/>
      <c r="BF96" s="509"/>
      <c r="BG96" s="271"/>
      <c r="BH96" s="271"/>
      <c r="BI96" s="271"/>
      <c r="BJ96" s="271"/>
      <c r="BK96" s="271"/>
      <c r="BL96" s="271"/>
      <c r="BM96" s="271"/>
      <c r="BN96" s="271"/>
      <c r="BO96" s="271"/>
      <c r="BP96" s="271"/>
      <c r="BQ96" s="271"/>
      <c r="BR96" s="271"/>
      <c r="BS96" s="271"/>
      <c r="BT96" s="271"/>
      <c r="BU96" s="271"/>
      <c r="BV96" s="271"/>
    </row>
    <row r="97" spans="3:74" x14ac:dyDescent="0.25">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271"/>
      <c r="AZ97" s="271"/>
      <c r="BA97" s="271"/>
      <c r="BB97" s="271"/>
      <c r="BC97" s="271"/>
      <c r="BD97" s="509"/>
      <c r="BE97" s="509"/>
      <c r="BF97" s="509"/>
      <c r="BG97" s="271"/>
      <c r="BH97" s="271"/>
      <c r="BI97" s="271"/>
      <c r="BJ97" s="271"/>
      <c r="BK97" s="271"/>
      <c r="BL97" s="271"/>
      <c r="BM97" s="271"/>
      <c r="BN97" s="271"/>
      <c r="BO97" s="271"/>
      <c r="BP97" s="271"/>
      <c r="BQ97" s="271"/>
      <c r="BR97" s="271"/>
      <c r="BS97" s="271"/>
      <c r="BT97" s="271"/>
      <c r="BU97" s="271"/>
      <c r="BV97" s="271"/>
    </row>
    <row r="98" spans="3:74" x14ac:dyDescent="0.25">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271"/>
      <c r="AZ98" s="271"/>
      <c r="BA98" s="271"/>
      <c r="BB98" s="271"/>
      <c r="BC98" s="271"/>
      <c r="BD98" s="509"/>
      <c r="BE98" s="509"/>
      <c r="BF98" s="509"/>
      <c r="BG98" s="271"/>
      <c r="BH98" s="271"/>
      <c r="BI98" s="271"/>
      <c r="BJ98" s="271"/>
      <c r="BK98" s="271"/>
      <c r="BL98" s="271"/>
      <c r="BM98" s="271"/>
      <c r="BN98" s="271"/>
      <c r="BO98" s="271"/>
      <c r="BP98" s="271"/>
      <c r="BQ98" s="271"/>
      <c r="BR98" s="271"/>
      <c r="BS98" s="271"/>
      <c r="BT98" s="271"/>
      <c r="BU98" s="271"/>
      <c r="BV98" s="271"/>
    </row>
    <row r="99" spans="3:74" x14ac:dyDescent="0.25">
      <c r="BK99" s="269"/>
      <c r="BL99" s="269"/>
      <c r="BM99" s="269"/>
      <c r="BN99" s="269"/>
      <c r="BO99" s="269"/>
      <c r="BP99" s="269"/>
      <c r="BQ99" s="269"/>
      <c r="BR99" s="269"/>
      <c r="BS99" s="269"/>
      <c r="BT99" s="269"/>
      <c r="BU99" s="269"/>
      <c r="BV99" s="269"/>
    </row>
    <row r="100" spans="3:74" x14ac:dyDescent="0.25">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272"/>
      <c r="AZ100" s="272"/>
      <c r="BA100" s="272"/>
      <c r="BB100" s="272"/>
      <c r="BC100" s="272"/>
      <c r="BD100" s="510"/>
      <c r="BE100" s="510"/>
      <c r="BF100" s="510"/>
      <c r="BG100" s="272"/>
      <c r="BH100" s="272"/>
      <c r="BI100" s="272"/>
      <c r="BJ100" s="272"/>
      <c r="BK100" s="272"/>
      <c r="BL100" s="272"/>
      <c r="BM100" s="272"/>
      <c r="BN100" s="272"/>
      <c r="BO100" s="272"/>
      <c r="BP100" s="272"/>
      <c r="BQ100" s="272"/>
      <c r="BR100" s="272"/>
      <c r="BS100" s="272"/>
      <c r="BT100" s="272"/>
      <c r="BU100" s="272"/>
      <c r="BV100" s="272"/>
    </row>
    <row r="101" spans="3:74" x14ac:dyDescent="0.25">
      <c r="BK101" s="269"/>
      <c r="BL101" s="269"/>
      <c r="BM101" s="269"/>
      <c r="BN101" s="269"/>
      <c r="BO101" s="269"/>
      <c r="BP101" s="269"/>
      <c r="BQ101" s="269"/>
      <c r="BR101" s="269"/>
      <c r="BS101" s="269"/>
      <c r="BT101" s="269"/>
      <c r="BU101" s="269"/>
      <c r="BV101" s="269"/>
    </row>
    <row r="102" spans="3:74" x14ac:dyDescent="0.25">
      <c r="BK102" s="269"/>
      <c r="BL102" s="269"/>
      <c r="BM102" s="269"/>
      <c r="BN102" s="269"/>
      <c r="BO102" s="269"/>
      <c r="BP102" s="269"/>
      <c r="BQ102" s="269"/>
      <c r="BR102" s="269"/>
      <c r="BS102" s="269"/>
      <c r="BT102" s="269"/>
      <c r="BU102" s="269"/>
      <c r="BV102" s="269"/>
    </row>
    <row r="103" spans="3:74" x14ac:dyDescent="0.25">
      <c r="BK103" s="269"/>
      <c r="BL103" s="269"/>
      <c r="BM103" s="269"/>
      <c r="BN103" s="269"/>
      <c r="BO103" s="269"/>
      <c r="BP103" s="269"/>
      <c r="BQ103" s="269"/>
      <c r="BR103" s="269"/>
      <c r="BS103" s="269"/>
      <c r="BT103" s="269"/>
      <c r="BU103" s="269"/>
      <c r="BV103" s="269"/>
    </row>
    <row r="104" spans="3:74" x14ac:dyDescent="0.25">
      <c r="BK104" s="269"/>
      <c r="BL104" s="269"/>
      <c r="BM104" s="269"/>
      <c r="BN104" s="269"/>
      <c r="BO104" s="269"/>
      <c r="BP104" s="269"/>
      <c r="BQ104" s="269"/>
      <c r="BR104" s="269"/>
      <c r="BS104" s="269"/>
      <c r="BT104" s="269"/>
      <c r="BU104" s="269"/>
      <c r="BV104" s="269"/>
    </row>
    <row r="105" spans="3:74" x14ac:dyDescent="0.25">
      <c r="BK105" s="269"/>
      <c r="BL105" s="269"/>
      <c r="BM105" s="269"/>
      <c r="BN105" s="269"/>
      <c r="BO105" s="269"/>
      <c r="BP105" s="269"/>
      <c r="BQ105" s="269"/>
      <c r="BR105" s="269"/>
      <c r="BS105" s="269"/>
      <c r="BT105" s="269"/>
      <c r="BU105" s="269"/>
      <c r="BV105" s="269"/>
    </row>
    <row r="106" spans="3:74" x14ac:dyDescent="0.25">
      <c r="BK106" s="269"/>
      <c r="BL106" s="269"/>
      <c r="BM106" s="269"/>
      <c r="BN106" s="269"/>
      <c r="BO106" s="269"/>
      <c r="BP106" s="269"/>
      <c r="BQ106" s="269"/>
      <c r="BR106" s="269"/>
      <c r="BS106" s="269"/>
      <c r="BT106" s="269"/>
      <c r="BU106" s="269"/>
      <c r="BV106" s="269"/>
    </row>
    <row r="107" spans="3:74" x14ac:dyDescent="0.25">
      <c r="BK107" s="269"/>
      <c r="BL107" s="269"/>
      <c r="BM107" s="269"/>
      <c r="BN107" s="269"/>
      <c r="BO107" s="269"/>
      <c r="BP107" s="269"/>
      <c r="BQ107" s="269"/>
      <c r="BR107" s="269"/>
      <c r="BS107" s="269"/>
      <c r="BT107" s="269"/>
      <c r="BU107" s="269"/>
      <c r="BV107" s="269"/>
    </row>
    <row r="108" spans="3:74" x14ac:dyDescent="0.25">
      <c r="BK108" s="269"/>
      <c r="BL108" s="269"/>
      <c r="BM108" s="269"/>
      <c r="BN108" s="269"/>
      <c r="BO108" s="269"/>
      <c r="BP108" s="269"/>
      <c r="BQ108" s="269"/>
      <c r="BR108" s="269"/>
      <c r="BS108" s="269"/>
      <c r="BT108" s="269"/>
      <c r="BU108" s="269"/>
      <c r="BV108" s="269"/>
    </row>
    <row r="109" spans="3:74" x14ac:dyDescent="0.25">
      <c r="BK109" s="269"/>
      <c r="BL109" s="269"/>
      <c r="BM109" s="269"/>
      <c r="BN109" s="269"/>
      <c r="BO109" s="269"/>
      <c r="BP109" s="269"/>
      <c r="BQ109" s="269"/>
      <c r="BR109" s="269"/>
      <c r="BS109" s="269"/>
      <c r="BT109" s="269"/>
      <c r="BU109" s="269"/>
      <c r="BV109" s="269"/>
    </row>
    <row r="110" spans="3:74" x14ac:dyDescent="0.25">
      <c r="BK110" s="269"/>
      <c r="BL110" s="269"/>
      <c r="BM110" s="269"/>
      <c r="BN110" s="269"/>
      <c r="BO110" s="269"/>
      <c r="BP110" s="269"/>
      <c r="BQ110" s="269"/>
      <c r="BR110" s="269"/>
      <c r="BS110" s="269"/>
      <c r="BT110" s="269"/>
      <c r="BU110" s="269"/>
      <c r="BV110" s="269"/>
    </row>
    <row r="111" spans="3:74" x14ac:dyDescent="0.25">
      <c r="BK111" s="269"/>
      <c r="BL111" s="269"/>
      <c r="BM111" s="269"/>
      <c r="BN111" s="269"/>
      <c r="BO111" s="269"/>
      <c r="BP111" s="269"/>
      <c r="BQ111" s="269"/>
      <c r="BR111" s="269"/>
      <c r="BS111" s="269"/>
      <c r="BT111" s="269"/>
      <c r="BU111" s="269"/>
      <c r="BV111" s="269"/>
    </row>
    <row r="112" spans="3:74" x14ac:dyDescent="0.25">
      <c r="BK112" s="269"/>
      <c r="BL112" s="269"/>
      <c r="BM112" s="269"/>
      <c r="BN112" s="269"/>
      <c r="BO112" s="269"/>
      <c r="BP112" s="269"/>
      <c r="BQ112" s="269"/>
      <c r="BR112" s="269"/>
      <c r="BS112" s="269"/>
      <c r="BT112" s="269"/>
      <c r="BU112" s="269"/>
      <c r="BV112" s="269"/>
    </row>
    <row r="113" spans="63:74" x14ac:dyDescent="0.25">
      <c r="BK113" s="269"/>
      <c r="BL113" s="269"/>
      <c r="BM113" s="269"/>
      <c r="BN113" s="269"/>
      <c r="BO113" s="269"/>
      <c r="BP113" s="269"/>
      <c r="BQ113" s="269"/>
      <c r="BR113" s="269"/>
      <c r="BS113" s="269"/>
      <c r="BT113" s="269"/>
      <c r="BU113" s="269"/>
      <c r="BV113" s="269"/>
    </row>
    <row r="114" spans="63:74" x14ac:dyDescent="0.25">
      <c r="BK114" s="269"/>
      <c r="BL114" s="269"/>
      <c r="BM114" s="269"/>
      <c r="BN114" s="269"/>
      <c r="BO114" s="269"/>
      <c r="BP114" s="269"/>
      <c r="BQ114" s="269"/>
      <c r="BR114" s="269"/>
      <c r="BS114" s="269"/>
      <c r="BT114" s="269"/>
      <c r="BU114" s="269"/>
      <c r="BV114" s="269"/>
    </row>
    <row r="115" spans="63:74" x14ac:dyDescent="0.25">
      <c r="BK115" s="269"/>
      <c r="BL115" s="269"/>
      <c r="BM115" s="269"/>
      <c r="BN115" s="269"/>
      <c r="BO115" s="269"/>
      <c r="BP115" s="269"/>
      <c r="BQ115" s="269"/>
      <c r="BR115" s="269"/>
      <c r="BS115" s="269"/>
      <c r="BT115" s="269"/>
      <c r="BU115" s="269"/>
      <c r="BV115" s="269"/>
    </row>
    <row r="116" spans="63:74" x14ac:dyDescent="0.25">
      <c r="BK116" s="269"/>
      <c r="BL116" s="269"/>
      <c r="BM116" s="269"/>
      <c r="BN116" s="269"/>
      <c r="BO116" s="269"/>
      <c r="BP116" s="269"/>
      <c r="BQ116" s="269"/>
      <c r="BR116" s="269"/>
      <c r="BS116" s="269"/>
      <c r="BT116" s="269"/>
      <c r="BU116" s="269"/>
      <c r="BV116" s="269"/>
    </row>
    <row r="117" spans="63:74" x14ac:dyDescent="0.25">
      <c r="BK117" s="269"/>
      <c r="BL117" s="269"/>
      <c r="BM117" s="269"/>
      <c r="BN117" s="269"/>
      <c r="BO117" s="269"/>
      <c r="BP117" s="269"/>
      <c r="BQ117" s="269"/>
      <c r="BR117" s="269"/>
      <c r="BS117" s="269"/>
      <c r="BT117" s="269"/>
      <c r="BU117" s="269"/>
      <c r="BV117" s="269"/>
    </row>
    <row r="118" spans="63:74" x14ac:dyDescent="0.25">
      <c r="BK118" s="269"/>
      <c r="BL118" s="269"/>
      <c r="BM118" s="269"/>
      <c r="BN118" s="269"/>
      <c r="BO118" s="269"/>
      <c r="BP118" s="269"/>
      <c r="BQ118" s="269"/>
      <c r="BR118" s="269"/>
      <c r="BS118" s="269"/>
      <c r="BT118" s="269"/>
      <c r="BU118" s="269"/>
      <c r="BV118" s="269"/>
    </row>
    <row r="119" spans="63:74" x14ac:dyDescent="0.25">
      <c r="BK119" s="269"/>
      <c r="BL119" s="269"/>
      <c r="BM119" s="269"/>
      <c r="BN119" s="269"/>
      <c r="BO119" s="269"/>
      <c r="BP119" s="269"/>
      <c r="BQ119" s="269"/>
      <c r="BR119" s="269"/>
      <c r="BS119" s="269"/>
      <c r="BT119" s="269"/>
      <c r="BU119" s="269"/>
      <c r="BV119" s="269"/>
    </row>
    <row r="120" spans="63:74" x14ac:dyDescent="0.25">
      <c r="BK120" s="269"/>
      <c r="BL120" s="269"/>
      <c r="BM120" s="269"/>
      <c r="BN120" s="269"/>
      <c r="BO120" s="269"/>
      <c r="BP120" s="269"/>
      <c r="BQ120" s="269"/>
      <c r="BR120" s="269"/>
      <c r="BS120" s="269"/>
      <c r="BT120" s="269"/>
      <c r="BU120" s="269"/>
      <c r="BV120" s="269"/>
    </row>
    <row r="121" spans="63:74" x14ac:dyDescent="0.25">
      <c r="BK121" s="269"/>
      <c r="BL121" s="269"/>
      <c r="BM121" s="269"/>
      <c r="BN121" s="269"/>
      <c r="BO121" s="269"/>
      <c r="BP121" s="269"/>
      <c r="BQ121" s="269"/>
      <c r="BR121" s="269"/>
      <c r="BS121" s="269"/>
      <c r="BT121" s="269"/>
      <c r="BU121" s="269"/>
      <c r="BV121" s="269"/>
    </row>
    <row r="122" spans="63:74" x14ac:dyDescent="0.25">
      <c r="BK122" s="269"/>
      <c r="BL122" s="269"/>
      <c r="BM122" s="269"/>
      <c r="BN122" s="269"/>
      <c r="BO122" s="269"/>
      <c r="BP122" s="269"/>
      <c r="BQ122" s="269"/>
      <c r="BR122" s="269"/>
      <c r="BS122" s="269"/>
      <c r="BT122" s="269"/>
      <c r="BU122" s="269"/>
      <c r="BV122" s="269"/>
    </row>
    <row r="123" spans="63:74" x14ac:dyDescent="0.25">
      <c r="BK123" s="269"/>
      <c r="BL123" s="269"/>
      <c r="BM123" s="269"/>
      <c r="BN123" s="269"/>
      <c r="BO123" s="269"/>
      <c r="BP123" s="269"/>
      <c r="BQ123" s="269"/>
      <c r="BR123" s="269"/>
      <c r="BS123" s="269"/>
      <c r="BT123" s="269"/>
      <c r="BU123" s="269"/>
      <c r="BV123" s="269"/>
    </row>
    <row r="124" spans="63:74" x14ac:dyDescent="0.25">
      <c r="BK124" s="269"/>
      <c r="BL124" s="269"/>
      <c r="BM124" s="269"/>
      <c r="BN124" s="269"/>
      <c r="BO124" s="269"/>
      <c r="BP124" s="269"/>
      <c r="BQ124" s="269"/>
      <c r="BR124" s="269"/>
      <c r="BS124" s="269"/>
      <c r="BT124" s="269"/>
      <c r="BU124" s="269"/>
      <c r="BV124" s="269"/>
    </row>
    <row r="125" spans="63:74" x14ac:dyDescent="0.25">
      <c r="BK125" s="269"/>
      <c r="BL125" s="269"/>
      <c r="BM125" s="269"/>
      <c r="BN125" s="269"/>
      <c r="BO125" s="269"/>
      <c r="BP125" s="269"/>
      <c r="BQ125" s="269"/>
      <c r="BR125" s="269"/>
      <c r="BS125" s="269"/>
      <c r="BT125" s="269"/>
      <c r="BU125" s="269"/>
      <c r="BV125" s="269"/>
    </row>
    <row r="126" spans="63:74" x14ac:dyDescent="0.25">
      <c r="BK126" s="269"/>
      <c r="BL126" s="269"/>
      <c r="BM126" s="269"/>
      <c r="BN126" s="269"/>
      <c r="BO126" s="269"/>
      <c r="BP126" s="269"/>
      <c r="BQ126" s="269"/>
      <c r="BR126" s="269"/>
      <c r="BS126" s="269"/>
      <c r="BT126" s="269"/>
      <c r="BU126" s="269"/>
      <c r="BV126" s="269"/>
    </row>
    <row r="127" spans="63:74" x14ac:dyDescent="0.25">
      <c r="BK127" s="269"/>
      <c r="BL127" s="269"/>
      <c r="BM127" s="269"/>
      <c r="BN127" s="269"/>
      <c r="BO127" s="269"/>
      <c r="BP127" s="269"/>
      <c r="BQ127" s="269"/>
      <c r="BR127" s="269"/>
      <c r="BS127" s="269"/>
      <c r="BT127" s="269"/>
      <c r="BU127" s="269"/>
      <c r="BV127" s="269"/>
    </row>
    <row r="128" spans="63:74" x14ac:dyDescent="0.25">
      <c r="BK128" s="269"/>
      <c r="BL128" s="269"/>
      <c r="BM128" s="269"/>
      <c r="BN128" s="269"/>
      <c r="BO128" s="269"/>
      <c r="BP128" s="269"/>
      <c r="BQ128" s="269"/>
      <c r="BR128" s="269"/>
      <c r="BS128" s="269"/>
      <c r="BT128" s="269"/>
      <c r="BU128" s="269"/>
      <c r="BV128" s="269"/>
    </row>
    <row r="129" spans="63:74" x14ac:dyDescent="0.25">
      <c r="BK129" s="269"/>
      <c r="BL129" s="269"/>
      <c r="BM129" s="269"/>
      <c r="BN129" s="269"/>
      <c r="BO129" s="269"/>
      <c r="BP129" s="269"/>
      <c r="BQ129" s="269"/>
      <c r="BR129" s="269"/>
      <c r="BS129" s="269"/>
      <c r="BT129" s="269"/>
      <c r="BU129" s="269"/>
      <c r="BV129" s="269"/>
    </row>
    <row r="130" spans="63:74" x14ac:dyDescent="0.25">
      <c r="BK130" s="269"/>
      <c r="BL130" s="269"/>
      <c r="BM130" s="269"/>
      <c r="BN130" s="269"/>
      <c r="BO130" s="269"/>
      <c r="BP130" s="269"/>
      <c r="BQ130" s="269"/>
      <c r="BR130" s="269"/>
      <c r="BS130" s="269"/>
      <c r="BT130" s="269"/>
      <c r="BU130" s="269"/>
      <c r="BV130" s="269"/>
    </row>
    <row r="131" spans="63:74" x14ac:dyDescent="0.25">
      <c r="BK131" s="269"/>
      <c r="BL131" s="269"/>
      <c r="BM131" s="269"/>
      <c r="BN131" s="269"/>
      <c r="BO131" s="269"/>
      <c r="BP131" s="269"/>
      <c r="BQ131" s="269"/>
      <c r="BR131" s="269"/>
      <c r="BS131" s="269"/>
      <c r="BT131" s="269"/>
      <c r="BU131" s="269"/>
      <c r="BV131" s="269"/>
    </row>
    <row r="132" spans="63:74" x14ac:dyDescent="0.25">
      <c r="BK132" s="269"/>
      <c r="BL132" s="269"/>
      <c r="BM132" s="269"/>
      <c r="BN132" s="269"/>
      <c r="BO132" s="269"/>
      <c r="BP132" s="269"/>
      <c r="BQ132" s="269"/>
      <c r="BR132" s="269"/>
      <c r="BS132" s="269"/>
      <c r="BT132" s="269"/>
      <c r="BU132" s="269"/>
      <c r="BV132" s="269"/>
    </row>
    <row r="133" spans="63:74" x14ac:dyDescent="0.25">
      <c r="BK133" s="269"/>
      <c r="BL133" s="269"/>
      <c r="BM133" s="269"/>
      <c r="BN133" s="269"/>
      <c r="BO133" s="269"/>
      <c r="BP133" s="269"/>
      <c r="BQ133" s="269"/>
      <c r="BR133" s="269"/>
      <c r="BS133" s="269"/>
      <c r="BT133" s="269"/>
      <c r="BU133" s="269"/>
      <c r="BV133" s="269"/>
    </row>
    <row r="134" spans="63:74" x14ac:dyDescent="0.25">
      <c r="BK134" s="269"/>
      <c r="BL134" s="269"/>
      <c r="BM134" s="269"/>
      <c r="BN134" s="269"/>
      <c r="BO134" s="269"/>
      <c r="BP134" s="269"/>
      <c r="BQ134" s="269"/>
      <c r="BR134" s="269"/>
      <c r="BS134" s="269"/>
      <c r="BT134" s="269"/>
      <c r="BU134" s="269"/>
      <c r="BV134" s="269"/>
    </row>
    <row r="135" spans="63:74" x14ac:dyDescent="0.25">
      <c r="BK135" s="269"/>
      <c r="BL135" s="269"/>
      <c r="BM135" s="269"/>
      <c r="BN135" s="269"/>
      <c r="BO135" s="269"/>
      <c r="BP135" s="269"/>
      <c r="BQ135" s="269"/>
      <c r="BR135" s="269"/>
      <c r="BS135" s="269"/>
      <c r="BT135" s="269"/>
      <c r="BU135" s="269"/>
      <c r="BV135" s="269"/>
    </row>
    <row r="136" spans="63:74" x14ac:dyDescent="0.25">
      <c r="BK136" s="269"/>
      <c r="BL136" s="269"/>
      <c r="BM136" s="269"/>
      <c r="BN136" s="269"/>
      <c r="BO136" s="269"/>
      <c r="BP136" s="269"/>
      <c r="BQ136" s="269"/>
      <c r="BR136" s="269"/>
      <c r="BS136" s="269"/>
      <c r="BT136" s="269"/>
      <c r="BU136" s="269"/>
      <c r="BV136" s="269"/>
    </row>
    <row r="137" spans="63:74" x14ac:dyDescent="0.25">
      <c r="BK137" s="269"/>
      <c r="BL137" s="269"/>
      <c r="BM137" s="269"/>
      <c r="BN137" s="269"/>
      <c r="BO137" s="269"/>
      <c r="BP137" s="269"/>
      <c r="BQ137" s="269"/>
      <c r="BR137" s="269"/>
      <c r="BS137" s="269"/>
      <c r="BT137" s="269"/>
      <c r="BU137" s="269"/>
      <c r="BV137" s="269"/>
    </row>
    <row r="138" spans="63:74" x14ac:dyDescent="0.25">
      <c r="BK138" s="269"/>
      <c r="BL138" s="269"/>
      <c r="BM138" s="269"/>
      <c r="BN138" s="269"/>
      <c r="BO138" s="269"/>
      <c r="BP138" s="269"/>
      <c r="BQ138" s="269"/>
      <c r="BR138" s="269"/>
      <c r="BS138" s="269"/>
      <c r="BT138" s="269"/>
      <c r="BU138" s="269"/>
      <c r="BV138" s="269"/>
    </row>
    <row r="139" spans="63:74" x14ac:dyDescent="0.25">
      <c r="BK139" s="269"/>
      <c r="BL139" s="269"/>
      <c r="BM139" s="269"/>
      <c r="BN139" s="269"/>
      <c r="BO139" s="269"/>
      <c r="BP139" s="269"/>
      <c r="BQ139" s="269"/>
      <c r="BR139" s="269"/>
      <c r="BS139" s="269"/>
      <c r="BT139" s="269"/>
      <c r="BU139" s="269"/>
      <c r="BV139" s="269"/>
    </row>
    <row r="140" spans="63:74" x14ac:dyDescent="0.25">
      <c r="BK140" s="269"/>
      <c r="BL140" s="269"/>
      <c r="BM140" s="269"/>
      <c r="BN140" s="269"/>
      <c r="BO140" s="269"/>
      <c r="BP140" s="269"/>
      <c r="BQ140" s="269"/>
      <c r="BR140" s="269"/>
      <c r="BS140" s="269"/>
      <c r="BT140" s="269"/>
      <c r="BU140" s="269"/>
      <c r="BV140" s="269"/>
    </row>
    <row r="141" spans="63:74" x14ac:dyDescent="0.25">
      <c r="BK141" s="269"/>
      <c r="BL141" s="269"/>
      <c r="BM141" s="269"/>
      <c r="BN141" s="269"/>
      <c r="BO141" s="269"/>
      <c r="BP141" s="269"/>
      <c r="BQ141" s="269"/>
      <c r="BR141" s="269"/>
      <c r="BS141" s="269"/>
      <c r="BT141" s="269"/>
      <c r="BU141" s="269"/>
      <c r="BV141" s="269"/>
    </row>
    <row r="142" spans="63:74" x14ac:dyDescent="0.25">
      <c r="BK142" s="269"/>
      <c r="BL142" s="269"/>
      <c r="BM142" s="269"/>
      <c r="BN142" s="269"/>
      <c r="BO142" s="269"/>
      <c r="BP142" s="269"/>
      <c r="BQ142" s="269"/>
      <c r="BR142" s="269"/>
      <c r="BS142" s="269"/>
      <c r="BT142" s="269"/>
      <c r="BU142" s="269"/>
      <c r="BV142" s="269"/>
    </row>
    <row r="143" spans="63:74" x14ac:dyDescent="0.25">
      <c r="BK143" s="269"/>
      <c r="BL143" s="269"/>
      <c r="BM143" s="269"/>
      <c r="BN143" s="269"/>
      <c r="BO143" s="269"/>
      <c r="BP143" s="269"/>
      <c r="BQ143" s="269"/>
      <c r="BR143" s="269"/>
      <c r="BS143" s="269"/>
      <c r="BT143" s="269"/>
      <c r="BU143" s="269"/>
      <c r="BV143" s="269"/>
    </row>
    <row r="144" spans="63:74" x14ac:dyDescent="0.25">
      <c r="BK144" s="269"/>
      <c r="BL144" s="269"/>
      <c r="BM144" s="269"/>
      <c r="BN144" s="269"/>
      <c r="BO144" s="269"/>
      <c r="BP144" s="269"/>
      <c r="BQ144" s="269"/>
      <c r="BR144" s="269"/>
      <c r="BS144" s="269"/>
      <c r="BT144" s="269"/>
      <c r="BU144" s="269"/>
      <c r="BV144" s="269"/>
    </row>
  </sheetData>
  <mergeCells count="18">
    <mergeCell ref="BK3:BV3"/>
    <mergeCell ref="B1:AL1"/>
    <mergeCell ref="C3:N3"/>
    <mergeCell ref="O3:Z3"/>
    <mergeCell ref="AA3:AL3"/>
    <mergeCell ref="AM3:AX3"/>
    <mergeCell ref="AY3:BJ3"/>
    <mergeCell ref="B56:Q56"/>
    <mergeCell ref="B57:Q57"/>
    <mergeCell ref="B58:Q58"/>
    <mergeCell ref="A1:A2"/>
    <mergeCell ref="B50:Q50"/>
    <mergeCell ref="B49:Q49"/>
    <mergeCell ref="B51:Q51"/>
    <mergeCell ref="B54:Q54"/>
    <mergeCell ref="B53:Q53"/>
    <mergeCell ref="B55:Q55"/>
    <mergeCell ref="B52:Q52"/>
  </mergeCells>
  <phoneticPr fontId="6" type="noConversion"/>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0"/>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H6" sqref="BH6:BH65"/>
    </sheetView>
  </sheetViews>
  <sheetFormatPr defaultColWidth="11" defaultRowHeight="10.5" x14ac:dyDescent="0.25"/>
  <cols>
    <col min="1" max="1" width="10.54296875" style="407" customWidth="1"/>
    <col min="2" max="2" width="27" style="407" customWidth="1"/>
    <col min="3" max="55" width="6.54296875" style="407" customWidth="1"/>
    <col min="56" max="58" width="6.54296875" style="518" customWidth="1"/>
    <col min="59" max="74" width="6.54296875" style="407" customWidth="1"/>
    <col min="75" max="238" width="11" style="407"/>
    <col min="239" max="239" width="1.54296875" style="407" customWidth="1"/>
    <col min="240" max="16384" width="11" style="407"/>
  </cols>
  <sheetData>
    <row r="1" spans="1:74" ht="12.75" customHeight="1" x14ac:dyDescent="0.3">
      <c r="A1" s="600" t="s">
        <v>771</v>
      </c>
      <c r="B1" s="406" t="s">
        <v>1215</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601"/>
      <c r="B2" s="402" t="str">
        <f>"U.S. Energy Information Administration  |  Short-Term Energy Outlook  - "&amp;Dates!D1</f>
        <v>U.S. Energy Information Administration  |  Short-Term Energy Outlook  - November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1" t="s">
        <v>1278</v>
      </c>
      <c r="B3" s="410"/>
      <c r="C3" s="673">
        <f>Dates!D3</f>
        <v>2019</v>
      </c>
      <c r="D3" s="607"/>
      <c r="E3" s="607"/>
      <c r="F3" s="607"/>
      <c r="G3" s="607"/>
      <c r="H3" s="607"/>
      <c r="I3" s="607"/>
      <c r="J3" s="607"/>
      <c r="K3" s="607"/>
      <c r="L3" s="607"/>
      <c r="M3" s="607"/>
      <c r="N3" s="674"/>
      <c r="O3" s="604">
        <f>C3+1</f>
        <v>2020</v>
      </c>
      <c r="P3" s="607"/>
      <c r="Q3" s="607"/>
      <c r="R3" s="607"/>
      <c r="S3" s="607"/>
      <c r="T3" s="607"/>
      <c r="U3" s="607"/>
      <c r="V3" s="607"/>
      <c r="W3" s="607"/>
      <c r="X3" s="607"/>
      <c r="Y3" s="607"/>
      <c r="Z3" s="674"/>
      <c r="AA3" s="604">
        <f>O3+1</f>
        <v>2021</v>
      </c>
      <c r="AB3" s="607"/>
      <c r="AC3" s="607"/>
      <c r="AD3" s="607"/>
      <c r="AE3" s="607"/>
      <c r="AF3" s="607"/>
      <c r="AG3" s="607"/>
      <c r="AH3" s="607"/>
      <c r="AI3" s="607"/>
      <c r="AJ3" s="607"/>
      <c r="AK3" s="607"/>
      <c r="AL3" s="674"/>
      <c r="AM3" s="604">
        <f>AA3+1</f>
        <v>2022</v>
      </c>
      <c r="AN3" s="607"/>
      <c r="AO3" s="607"/>
      <c r="AP3" s="607"/>
      <c r="AQ3" s="607"/>
      <c r="AR3" s="607"/>
      <c r="AS3" s="607"/>
      <c r="AT3" s="607"/>
      <c r="AU3" s="607"/>
      <c r="AV3" s="607"/>
      <c r="AW3" s="607"/>
      <c r="AX3" s="674"/>
      <c r="AY3" s="604">
        <f>AM3+1</f>
        <v>2023</v>
      </c>
      <c r="AZ3" s="607"/>
      <c r="BA3" s="607"/>
      <c r="BB3" s="607"/>
      <c r="BC3" s="607"/>
      <c r="BD3" s="607"/>
      <c r="BE3" s="607"/>
      <c r="BF3" s="607"/>
      <c r="BG3" s="607"/>
      <c r="BH3" s="607"/>
      <c r="BI3" s="607"/>
      <c r="BJ3" s="674"/>
      <c r="BK3" s="604">
        <f>AY3+1</f>
        <v>2024</v>
      </c>
      <c r="BL3" s="607"/>
      <c r="BM3" s="607"/>
      <c r="BN3" s="607"/>
      <c r="BO3" s="607"/>
      <c r="BP3" s="607"/>
      <c r="BQ3" s="607"/>
      <c r="BR3" s="607"/>
      <c r="BS3" s="607"/>
      <c r="BT3" s="607"/>
      <c r="BU3" s="607"/>
      <c r="BV3" s="674"/>
    </row>
    <row r="4" spans="1:74" ht="12.75" customHeight="1" x14ac:dyDescent="0.25">
      <c r="A4" s="592" t="str">
        <f>Dates!$D$2</f>
        <v>Thursday November 2, 2023</v>
      </c>
      <c r="B4" s="411"/>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409"/>
      <c r="B5" s="100" t="s">
        <v>330</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1.15" customHeight="1" x14ac:dyDescent="0.25">
      <c r="A6" s="415" t="s">
        <v>1098</v>
      </c>
      <c r="B6" s="416" t="s">
        <v>1342</v>
      </c>
      <c r="C6" s="566">
        <v>112.36322368</v>
      </c>
      <c r="D6" s="566">
        <v>104.20457223</v>
      </c>
      <c r="E6" s="566">
        <v>107.37043</v>
      </c>
      <c r="F6" s="566">
        <v>96.150590606999998</v>
      </c>
      <c r="G6" s="566">
        <v>108.68265492</v>
      </c>
      <c r="H6" s="566">
        <v>129.18086518000001</v>
      </c>
      <c r="I6" s="566">
        <v>162.57644277</v>
      </c>
      <c r="J6" s="566">
        <v>165.44236142</v>
      </c>
      <c r="K6" s="566">
        <v>140.72363300999999</v>
      </c>
      <c r="L6" s="566">
        <v>122.09978791</v>
      </c>
      <c r="M6" s="566">
        <v>108.73126562</v>
      </c>
      <c r="N6" s="566">
        <v>122.33206321999999</v>
      </c>
      <c r="O6" s="566">
        <v>126.42408202999999</v>
      </c>
      <c r="P6" s="566">
        <v>119.19457303999999</v>
      </c>
      <c r="Q6" s="566">
        <v>117.34136542</v>
      </c>
      <c r="R6" s="566">
        <v>102.64443218</v>
      </c>
      <c r="S6" s="566">
        <v>109.16109187000001</v>
      </c>
      <c r="T6" s="566">
        <v>134.46183019</v>
      </c>
      <c r="U6" s="566">
        <v>172.27921455000001</v>
      </c>
      <c r="V6" s="566">
        <v>164.32825295999999</v>
      </c>
      <c r="W6" s="566">
        <v>133.01929056</v>
      </c>
      <c r="X6" s="566">
        <v>123.2596329</v>
      </c>
      <c r="Y6" s="566">
        <v>101.61117632</v>
      </c>
      <c r="Z6" s="566">
        <v>118.57413821999999</v>
      </c>
      <c r="AA6" s="566">
        <v>117.19118611</v>
      </c>
      <c r="AB6" s="566">
        <v>103.85468902</v>
      </c>
      <c r="AC6" s="566">
        <v>99.285066747000002</v>
      </c>
      <c r="AD6" s="566">
        <v>99.825810603999997</v>
      </c>
      <c r="AE6" s="566">
        <v>106.66888569</v>
      </c>
      <c r="AF6" s="566">
        <v>140.55194931</v>
      </c>
      <c r="AG6" s="566">
        <v>160.59254222999999</v>
      </c>
      <c r="AH6" s="566">
        <v>163.21320660000001</v>
      </c>
      <c r="AI6" s="566">
        <v>129.87243803000001</v>
      </c>
      <c r="AJ6" s="566">
        <v>123.31587689</v>
      </c>
      <c r="AK6" s="566">
        <v>113.71243844999999</v>
      </c>
      <c r="AL6" s="566">
        <v>118.51929825000001</v>
      </c>
      <c r="AM6" s="566">
        <v>125.60921377</v>
      </c>
      <c r="AN6" s="566">
        <v>106.94234471</v>
      </c>
      <c r="AO6" s="566">
        <v>103.94080391999999</v>
      </c>
      <c r="AP6" s="566">
        <v>97.597008747999993</v>
      </c>
      <c r="AQ6" s="566">
        <v>118.69030927999999</v>
      </c>
      <c r="AR6" s="566">
        <v>146.88082747999999</v>
      </c>
      <c r="AS6" s="566">
        <v>179.56874479999999</v>
      </c>
      <c r="AT6" s="566">
        <v>179.27903638999999</v>
      </c>
      <c r="AU6" s="566">
        <v>148.41019714000001</v>
      </c>
      <c r="AV6" s="566">
        <v>125.01718459999999</v>
      </c>
      <c r="AW6" s="566">
        <v>118.77827078</v>
      </c>
      <c r="AX6" s="566">
        <v>131.97269456000001</v>
      </c>
      <c r="AY6" s="566">
        <v>128.57437128000001</v>
      </c>
      <c r="AZ6" s="566">
        <v>115.51284006</v>
      </c>
      <c r="BA6" s="566">
        <v>123.3195274</v>
      </c>
      <c r="BB6" s="566">
        <v>112.99480783</v>
      </c>
      <c r="BC6" s="566">
        <v>129.57257587999999</v>
      </c>
      <c r="BD6" s="566">
        <v>152.66056287999999</v>
      </c>
      <c r="BE6" s="566">
        <v>191.02470410999999</v>
      </c>
      <c r="BF6" s="566">
        <v>190.35943859</v>
      </c>
      <c r="BG6" s="566">
        <v>157.01079999999999</v>
      </c>
      <c r="BH6" s="566">
        <v>127.9511</v>
      </c>
      <c r="BI6" s="567">
        <v>126.43429999999999</v>
      </c>
      <c r="BJ6" s="567">
        <v>141.25890000000001</v>
      </c>
      <c r="BK6" s="567">
        <v>131.2604</v>
      </c>
      <c r="BL6" s="567">
        <v>118.30200000000001</v>
      </c>
      <c r="BM6" s="567">
        <v>119.377</v>
      </c>
      <c r="BN6" s="567">
        <v>109.7787</v>
      </c>
      <c r="BO6" s="567">
        <v>130.13570000000001</v>
      </c>
      <c r="BP6" s="567">
        <v>154.6763</v>
      </c>
      <c r="BQ6" s="567">
        <v>189.905</v>
      </c>
      <c r="BR6" s="567">
        <v>184.20689999999999</v>
      </c>
      <c r="BS6" s="567">
        <v>155.3056</v>
      </c>
      <c r="BT6" s="567">
        <v>131.00989999999999</v>
      </c>
      <c r="BU6" s="567">
        <v>123.7196</v>
      </c>
      <c r="BV6" s="567">
        <v>141.00370000000001</v>
      </c>
    </row>
    <row r="7" spans="1:74" ht="11.15" customHeight="1" x14ac:dyDescent="0.25">
      <c r="A7" s="415" t="s">
        <v>1099</v>
      </c>
      <c r="B7" s="416" t="s">
        <v>79</v>
      </c>
      <c r="C7" s="566">
        <v>100.29441031</v>
      </c>
      <c r="D7" s="566">
        <v>79.381749474000003</v>
      </c>
      <c r="E7" s="566">
        <v>77.819348923999996</v>
      </c>
      <c r="F7" s="566">
        <v>59.426201405</v>
      </c>
      <c r="G7" s="566">
        <v>71.387602418</v>
      </c>
      <c r="H7" s="566">
        <v>78.042789175999999</v>
      </c>
      <c r="I7" s="566">
        <v>100.22471278</v>
      </c>
      <c r="J7" s="566">
        <v>93.516602250999995</v>
      </c>
      <c r="K7" s="566">
        <v>85.215956883999993</v>
      </c>
      <c r="L7" s="566">
        <v>66.311207828999997</v>
      </c>
      <c r="M7" s="566">
        <v>75.046173737999993</v>
      </c>
      <c r="N7" s="566">
        <v>72.065240101000001</v>
      </c>
      <c r="O7" s="566">
        <v>64.563948737000004</v>
      </c>
      <c r="P7" s="566">
        <v>55.665121610999996</v>
      </c>
      <c r="Q7" s="566">
        <v>50.230395651999999</v>
      </c>
      <c r="R7" s="566">
        <v>40.233843508</v>
      </c>
      <c r="S7" s="566">
        <v>46.090292931</v>
      </c>
      <c r="T7" s="566">
        <v>64.863443848000003</v>
      </c>
      <c r="U7" s="566">
        <v>89.245923423999997</v>
      </c>
      <c r="V7" s="566">
        <v>90.695629866999994</v>
      </c>
      <c r="W7" s="566">
        <v>67.924857051000004</v>
      </c>
      <c r="X7" s="566">
        <v>59.338810713000001</v>
      </c>
      <c r="Y7" s="566">
        <v>60.748456773999997</v>
      </c>
      <c r="Z7" s="566">
        <v>78.100861441000006</v>
      </c>
      <c r="AA7" s="566">
        <v>80.764682875999995</v>
      </c>
      <c r="AB7" s="566">
        <v>87.026807962999996</v>
      </c>
      <c r="AC7" s="566">
        <v>61.446816099999999</v>
      </c>
      <c r="AD7" s="566">
        <v>53.538657024000003</v>
      </c>
      <c r="AE7" s="566">
        <v>63.416494448000002</v>
      </c>
      <c r="AF7" s="566">
        <v>86.786683714999995</v>
      </c>
      <c r="AG7" s="566">
        <v>101.05787642</v>
      </c>
      <c r="AH7" s="566">
        <v>101.38283946999999</v>
      </c>
      <c r="AI7" s="566">
        <v>78.387802363999995</v>
      </c>
      <c r="AJ7" s="566">
        <v>62.124099671000003</v>
      </c>
      <c r="AK7" s="566">
        <v>56.941648342000001</v>
      </c>
      <c r="AL7" s="566">
        <v>59.565573475999997</v>
      </c>
      <c r="AM7" s="566">
        <v>87.114373004000001</v>
      </c>
      <c r="AN7" s="566">
        <v>70.537893866999994</v>
      </c>
      <c r="AO7" s="566">
        <v>60.541362083999999</v>
      </c>
      <c r="AP7" s="566">
        <v>54.914721806000003</v>
      </c>
      <c r="AQ7" s="566">
        <v>62.060548316000002</v>
      </c>
      <c r="AR7" s="566">
        <v>72.986044285999995</v>
      </c>
      <c r="AS7" s="566">
        <v>85.936298085000004</v>
      </c>
      <c r="AT7" s="566">
        <v>84.733372063999994</v>
      </c>
      <c r="AU7" s="566">
        <v>64.563982151999994</v>
      </c>
      <c r="AV7" s="566">
        <v>53.804784716999997</v>
      </c>
      <c r="AW7" s="566">
        <v>55.977670740999997</v>
      </c>
      <c r="AX7" s="566">
        <v>72.925466881999995</v>
      </c>
      <c r="AY7" s="566">
        <v>60.874398223</v>
      </c>
      <c r="AZ7" s="566">
        <v>46.114791983000003</v>
      </c>
      <c r="BA7" s="566">
        <v>49.698302851000001</v>
      </c>
      <c r="BB7" s="566">
        <v>39.716836542999999</v>
      </c>
      <c r="BC7" s="566">
        <v>43.480056638999997</v>
      </c>
      <c r="BD7" s="566">
        <v>57.315728616999998</v>
      </c>
      <c r="BE7" s="566">
        <v>78.504059330999993</v>
      </c>
      <c r="BF7" s="566">
        <v>77.798345518999994</v>
      </c>
      <c r="BG7" s="566">
        <v>57.802930000000003</v>
      </c>
      <c r="BH7" s="566">
        <v>47.23413</v>
      </c>
      <c r="BI7" s="567">
        <v>45.153680000000001</v>
      </c>
      <c r="BJ7" s="567">
        <v>59.357610000000001</v>
      </c>
      <c r="BK7" s="567">
        <v>63.389420000000001</v>
      </c>
      <c r="BL7" s="567">
        <v>46.830660000000002</v>
      </c>
      <c r="BM7" s="567">
        <v>42.06888</v>
      </c>
      <c r="BN7" s="567">
        <v>31.244869999999999</v>
      </c>
      <c r="BO7" s="567">
        <v>38.884689999999999</v>
      </c>
      <c r="BP7" s="567">
        <v>55.870019999999997</v>
      </c>
      <c r="BQ7" s="567">
        <v>73.572090000000003</v>
      </c>
      <c r="BR7" s="567">
        <v>74.985860000000002</v>
      </c>
      <c r="BS7" s="567">
        <v>55.096229999999998</v>
      </c>
      <c r="BT7" s="567">
        <v>39.62818</v>
      </c>
      <c r="BU7" s="567">
        <v>39.086880000000001</v>
      </c>
      <c r="BV7" s="567">
        <v>55.021979999999999</v>
      </c>
    </row>
    <row r="8" spans="1:74" ht="11.15" customHeight="1" x14ac:dyDescent="0.25">
      <c r="A8" s="417" t="s">
        <v>1100</v>
      </c>
      <c r="B8" s="418" t="s">
        <v>80</v>
      </c>
      <c r="C8" s="566">
        <v>73.700844000000004</v>
      </c>
      <c r="D8" s="566">
        <v>64.714894000000001</v>
      </c>
      <c r="E8" s="566">
        <v>65.079690999999997</v>
      </c>
      <c r="F8" s="566">
        <v>60.580927000000003</v>
      </c>
      <c r="G8" s="566">
        <v>67.123546000000005</v>
      </c>
      <c r="H8" s="566">
        <v>68.804879</v>
      </c>
      <c r="I8" s="566">
        <v>72.198594999999997</v>
      </c>
      <c r="J8" s="566">
        <v>71.910684000000003</v>
      </c>
      <c r="K8" s="566">
        <v>66.063580000000002</v>
      </c>
      <c r="L8" s="566">
        <v>62.032622000000003</v>
      </c>
      <c r="M8" s="566">
        <v>64.125425000000007</v>
      </c>
      <c r="N8" s="566">
        <v>73.073575000000005</v>
      </c>
      <c r="O8" s="566">
        <v>74.169646</v>
      </c>
      <c r="P8" s="566">
        <v>65.910573999999997</v>
      </c>
      <c r="Q8" s="566">
        <v>63.997210000000003</v>
      </c>
      <c r="R8" s="566">
        <v>59.170015999999997</v>
      </c>
      <c r="S8" s="566">
        <v>64.337969999999999</v>
      </c>
      <c r="T8" s="566">
        <v>67.205083000000002</v>
      </c>
      <c r="U8" s="566">
        <v>69.385440000000003</v>
      </c>
      <c r="V8" s="566">
        <v>68.982186999999996</v>
      </c>
      <c r="W8" s="566">
        <v>65.727316999999999</v>
      </c>
      <c r="X8" s="566">
        <v>59.362465</v>
      </c>
      <c r="Y8" s="566">
        <v>61.759976999999999</v>
      </c>
      <c r="Z8" s="566">
        <v>69.870977999999994</v>
      </c>
      <c r="AA8" s="566">
        <v>71.732462999999996</v>
      </c>
      <c r="AB8" s="566">
        <v>62.954160000000002</v>
      </c>
      <c r="AC8" s="566">
        <v>63.708238000000001</v>
      </c>
      <c r="AD8" s="566">
        <v>57.092024000000002</v>
      </c>
      <c r="AE8" s="566">
        <v>63.394114999999999</v>
      </c>
      <c r="AF8" s="566">
        <v>66.070373000000004</v>
      </c>
      <c r="AG8" s="566">
        <v>68.831592999999998</v>
      </c>
      <c r="AH8" s="566">
        <v>69.471331000000006</v>
      </c>
      <c r="AI8" s="566">
        <v>64.520031000000003</v>
      </c>
      <c r="AJ8" s="566">
        <v>58.401111999999998</v>
      </c>
      <c r="AK8" s="566">
        <v>62.749318000000002</v>
      </c>
      <c r="AL8" s="566">
        <v>70.719836999999998</v>
      </c>
      <c r="AM8" s="566">
        <v>70.576875000000001</v>
      </c>
      <c r="AN8" s="566">
        <v>61.852176999999998</v>
      </c>
      <c r="AO8" s="566">
        <v>63.153700999999998</v>
      </c>
      <c r="AP8" s="566">
        <v>55.289540000000002</v>
      </c>
      <c r="AQ8" s="566">
        <v>63.38162449</v>
      </c>
      <c r="AR8" s="566">
        <v>65.715419999999995</v>
      </c>
      <c r="AS8" s="566">
        <v>68.856919000000005</v>
      </c>
      <c r="AT8" s="566">
        <v>68.896917000000002</v>
      </c>
      <c r="AU8" s="566">
        <v>63.733186000000003</v>
      </c>
      <c r="AV8" s="566">
        <v>58.945383</v>
      </c>
      <c r="AW8" s="566">
        <v>62.041286999999997</v>
      </c>
      <c r="AX8" s="566">
        <v>69.094147000000007</v>
      </c>
      <c r="AY8" s="566">
        <v>70.870080000000002</v>
      </c>
      <c r="AZ8" s="566">
        <v>60.806857000000001</v>
      </c>
      <c r="BA8" s="566">
        <v>62.820442999999997</v>
      </c>
      <c r="BB8" s="566">
        <v>56.662458000000001</v>
      </c>
      <c r="BC8" s="566">
        <v>61.472883000000003</v>
      </c>
      <c r="BD8" s="566">
        <v>64.965075999999996</v>
      </c>
      <c r="BE8" s="566">
        <v>69.887587999999994</v>
      </c>
      <c r="BF8" s="566">
        <v>69.744022999999999</v>
      </c>
      <c r="BG8" s="566">
        <v>65.840059999999994</v>
      </c>
      <c r="BH8" s="566">
        <v>61.622520000000002</v>
      </c>
      <c r="BI8" s="567">
        <v>60.80256</v>
      </c>
      <c r="BJ8" s="567">
        <v>69.978790000000004</v>
      </c>
      <c r="BK8" s="567">
        <v>70.663740000000004</v>
      </c>
      <c r="BL8" s="567">
        <v>64.480130000000003</v>
      </c>
      <c r="BM8" s="567">
        <v>64.680949999999996</v>
      </c>
      <c r="BN8" s="567">
        <v>57.627839999999999</v>
      </c>
      <c r="BO8" s="567">
        <v>66.554310000000001</v>
      </c>
      <c r="BP8" s="567">
        <v>68.950230000000005</v>
      </c>
      <c r="BQ8" s="567">
        <v>71.454750000000004</v>
      </c>
      <c r="BR8" s="567">
        <v>71.452150000000003</v>
      </c>
      <c r="BS8" s="567">
        <v>65.762889999999999</v>
      </c>
      <c r="BT8" s="567">
        <v>59.450049999999997</v>
      </c>
      <c r="BU8" s="567">
        <v>62.372610000000002</v>
      </c>
      <c r="BV8" s="567">
        <v>70.880520000000004</v>
      </c>
    </row>
    <row r="9" spans="1:74" ht="11.15" customHeight="1" x14ac:dyDescent="0.25">
      <c r="A9" s="417" t="s">
        <v>1101</v>
      </c>
      <c r="B9" s="418" t="s">
        <v>1343</v>
      </c>
      <c r="C9" s="566">
        <v>56.377086194</v>
      </c>
      <c r="D9" s="566">
        <v>52.632515523999999</v>
      </c>
      <c r="E9" s="566">
        <v>61.476279128000002</v>
      </c>
      <c r="F9" s="566">
        <v>66.545574664</v>
      </c>
      <c r="G9" s="566">
        <v>68.324300437999995</v>
      </c>
      <c r="H9" s="566">
        <v>61.904381397999998</v>
      </c>
      <c r="I9" s="566">
        <v>58.801177152999998</v>
      </c>
      <c r="J9" s="566">
        <v>54.198077822000002</v>
      </c>
      <c r="K9" s="566">
        <v>53.395862393999998</v>
      </c>
      <c r="L9" s="566">
        <v>55.206970798</v>
      </c>
      <c r="M9" s="566">
        <v>52.807539712000001</v>
      </c>
      <c r="N9" s="566">
        <v>54.993731965999999</v>
      </c>
      <c r="O9" s="566">
        <v>60.458993206000002</v>
      </c>
      <c r="P9" s="566">
        <v>63.771547431999998</v>
      </c>
      <c r="Q9" s="566">
        <v>63.025730893999999</v>
      </c>
      <c r="R9" s="566">
        <v>64.074704686999993</v>
      </c>
      <c r="S9" s="566">
        <v>71.287911554000004</v>
      </c>
      <c r="T9" s="566">
        <v>70.944862358999998</v>
      </c>
      <c r="U9" s="566">
        <v>63.583396364999999</v>
      </c>
      <c r="V9" s="566">
        <v>59.122898124000002</v>
      </c>
      <c r="W9" s="566">
        <v>52.804779717000002</v>
      </c>
      <c r="X9" s="566">
        <v>57.833716844000001</v>
      </c>
      <c r="Y9" s="566">
        <v>63.065824614999997</v>
      </c>
      <c r="Z9" s="566">
        <v>62.026754752000002</v>
      </c>
      <c r="AA9" s="566">
        <v>63.722456014000002</v>
      </c>
      <c r="AB9" s="566">
        <v>56.488687908000003</v>
      </c>
      <c r="AC9" s="566">
        <v>73.022201503000005</v>
      </c>
      <c r="AD9" s="566">
        <v>69.475406894000002</v>
      </c>
      <c r="AE9" s="566">
        <v>72.817684908000004</v>
      </c>
      <c r="AF9" s="566">
        <v>65.660013130999999</v>
      </c>
      <c r="AG9" s="566">
        <v>59.516320554000004</v>
      </c>
      <c r="AH9" s="566">
        <v>62.858192176999999</v>
      </c>
      <c r="AI9" s="566">
        <v>60.508145872</v>
      </c>
      <c r="AJ9" s="566">
        <v>61.774507458999999</v>
      </c>
      <c r="AK9" s="566">
        <v>66.118225515000006</v>
      </c>
      <c r="AL9" s="566">
        <v>73.074111122000005</v>
      </c>
      <c r="AM9" s="566">
        <v>72.798818757000006</v>
      </c>
      <c r="AN9" s="566">
        <v>71.008045875999997</v>
      </c>
      <c r="AO9" s="566">
        <v>82.198896798999996</v>
      </c>
      <c r="AP9" s="566">
        <v>82.447939016999996</v>
      </c>
      <c r="AQ9" s="566">
        <v>83.596381602999998</v>
      </c>
      <c r="AR9" s="566">
        <v>78.897687532999996</v>
      </c>
      <c r="AS9" s="566">
        <v>73.138835329000003</v>
      </c>
      <c r="AT9" s="566">
        <v>63.660334657</v>
      </c>
      <c r="AU9" s="566">
        <v>60.732698638000002</v>
      </c>
      <c r="AV9" s="566">
        <v>62.028915849000001</v>
      </c>
      <c r="AW9" s="566">
        <v>70.594436234</v>
      </c>
      <c r="AX9" s="566">
        <v>69.197775501999999</v>
      </c>
      <c r="AY9" s="566">
        <v>72.853003415000003</v>
      </c>
      <c r="AZ9" s="566">
        <v>72.865627986000007</v>
      </c>
      <c r="BA9" s="566">
        <v>79.799079985999995</v>
      </c>
      <c r="BB9" s="566">
        <v>77.834047325</v>
      </c>
      <c r="BC9" s="566">
        <v>79.373628913000005</v>
      </c>
      <c r="BD9" s="566">
        <v>67.453350030999999</v>
      </c>
      <c r="BE9" s="566">
        <v>71.009698068999995</v>
      </c>
      <c r="BF9" s="566">
        <v>70.522912813000005</v>
      </c>
      <c r="BG9" s="566">
        <v>65.251350000000002</v>
      </c>
      <c r="BH9" s="566">
        <v>71.81926</v>
      </c>
      <c r="BI9" s="567">
        <v>75.349680000000006</v>
      </c>
      <c r="BJ9" s="567">
        <v>75.799160000000001</v>
      </c>
      <c r="BK9" s="567">
        <v>79.527900000000002</v>
      </c>
      <c r="BL9" s="567">
        <v>86.079300000000003</v>
      </c>
      <c r="BM9" s="567">
        <v>92.446070000000006</v>
      </c>
      <c r="BN9" s="567">
        <v>91.82123</v>
      </c>
      <c r="BO9" s="567">
        <v>90.002830000000003</v>
      </c>
      <c r="BP9" s="567">
        <v>85.520139999999998</v>
      </c>
      <c r="BQ9" s="567">
        <v>83.984629999999996</v>
      </c>
      <c r="BR9" s="567">
        <v>80.919349999999994</v>
      </c>
      <c r="BS9" s="567">
        <v>74.558899999999994</v>
      </c>
      <c r="BT9" s="567">
        <v>79.941749999999999</v>
      </c>
      <c r="BU9" s="567">
        <v>83.871889999999993</v>
      </c>
      <c r="BV9" s="567">
        <v>81.1601</v>
      </c>
    </row>
    <row r="10" spans="1:74" ht="11.15" customHeight="1" x14ac:dyDescent="0.25">
      <c r="A10" s="417" t="s">
        <v>1102</v>
      </c>
      <c r="B10" s="418" t="s">
        <v>1344</v>
      </c>
      <c r="C10" s="566">
        <v>24.657851542</v>
      </c>
      <c r="D10" s="566">
        <v>22.772000198000001</v>
      </c>
      <c r="E10" s="566">
        <v>26.207664605000002</v>
      </c>
      <c r="F10" s="566">
        <v>27.695002240000001</v>
      </c>
      <c r="G10" s="566">
        <v>31.856523539000001</v>
      </c>
      <c r="H10" s="566">
        <v>27.964864186</v>
      </c>
      <c r="I10" s="566">
        <v>24.787959910000001</v>
      </c>
      <c r="J10" s="566">
        <v>22.504343480999999</v>
      </c>
      <c r="K10" s="566">
        <v>18.461390473000002</v>
      </c>
      <c r="L10" s="566">
        <v>18.232079965</v>
      </c>
      <c r="M10" s="566">
        <v>20.138658313000001</v>
      </c>
      <c r="N10" s="566">
        <v>21.373703252999999</v>
      </c>
      <c r="O10" s="566">
        <v>24.378466810999999</v>
      </c>
      <c r="P10" s="566">
        <v>25.741441330000001</v>
      </c>
      <c r="Q10" s="566">
        <v>23.683213074000001</v>
      </c>
      <c r="R10" s="566">
        <v>23.066096221999999</v>
      </c>
      <c r="S10" s="566">
        <v>29.851186449</v>
      </c>
      <c r="T10" s="566">
        <v>27.904505568000001</v>
      </c>
      <c r="U10" s="566">
        <v>26.657362586000001</v>
      </c>
      <c r="V10" s="566">
        <v>23.203464775</v>
      </c>
      <c r="W10" s="566">
        <v>18.610584712000001</v>
      </c>
      <c r="X10" s="566">
        <v>18.74334953</v>
      </c>
      <c r="Y10" s="566">
        <v>20.810550576000001</v>
      </c>
      <c r="Z10" s="566">
        <v>21.409093505000001</v>
      </c>
      <c r="AA10" s="566">
        <v>24.448920998999998</v>
      </c>
      <c r="AB10" s="566">
        <v>20.052882066999999</v>
      </c>
      <c r="AC10" s="566">
        <v>21.094884235999999</v>
      </c>
      <c r="AD10" s="566">
        <v>19.278212421999999</v>
      </c>
      <c r="AE10" s="566">
        <v>23.201466285999999</v>
      </c>
      <c r="AF10" s="566">
        <v>23.37008127</v>
      </c>
      <c r="AG10" s="566">
        <v>21.998534331999998</v>
      </c>
      <c r="AH10" s="566">
        <v>20.237112074999999</v>
      </c>
      <c r="AI10" s="566">
        <v>16.928291253000001</v>
      </c>
      <c r="AJ10" s="566">
        <v>17.039286529000002</v>
      </c>
      <c r="AK10" s="566">
        <v>19.272142154000001</v>
      </c>
      <c r="AL10" s="566">
        <v>23.469163508000001</v>
      </c>
      <c r="AM10" s="566">
        <v>24.096580671000002</v>
      </c>
      <c r="AN10" s="566">
        <v>21.216448572000001</v>
      </c>
      <c r="AO10" s="566">
        <v>24.301512428999999</v>
      </c>
      <c r="AP10" s="566">
        <v>19.943022675000002</v>
      </c>
      <c r="AQ10" s="566">
        <v>23.248312163000001</v>
      </c>
      <c r="AR10" s="566">
        <v>25.897306251</v>
      </c>
      <c r="AS10" s="566">
        <v>24.488692155999999</v>
      </c>
      <c r="AT10" s="566">
        <v>21.050003264000001</v>
      </c>
      <c r="AU10" s="566">
        <v>16.947657954</v>
      </c>
      <c r="AV10" s="566">
        <v>14.300589931999999</v>
      </c>
      <c r="AW10" s="566">
        <v>17.818458905</v>
      </c>
      <c r="AX10" s="566">
        <v>20.317918292000002</v>
      </c>
      <c r="AY10" s="566">
        <v>22.174697097999999</v>
      </c>
      <c r="AZ10" s="566">
        <v>18.585986719000001</v>
      </c>
      <c r="BA10" s="566">
        <v>20.122653303</v>
      </c>
      <c r="BB10" s="566">
        <v>17.393336006999998</v>
      </c>
      <c r="BC10" s="566">
        <v>27.367519170000001</v>
      </c>
      <c r="BD10" s="566">
        <v>19.386452560999999</v>
      </c>
      <c r="BE10" s="566">
        <v>21.144106997000002</v>
      </c>
      <c r="BF10" s="566">
        <v>21.050591342000001</v>
      </c>
      <c r="BG10" s="566">
        <v>16.746040000000001</v>
      </c>
      <c r="BH10" s="566">
        <v>16.25628</v>
      </c>
      <c r="BI10" s="567">
        <v>18.166820000000001</v>
      </c>
      <c r="BJ10" s="567">
        <v>20.947620000000001</v>
      </c>
      <c r="BK10" s="567">
        <v>23.938030000000001</v>
      </c>
      <c r="BL10" s="567">
        <v>22.684460000000001</v>
      </c>
      <c r="BM10" s="567">
        <v>24.680440000000001</v>
      </c>
      <c r="BN10" s="567">
        <v>24.246279999999999</v>
      </c>
      <c r="BO10" s="567">
        <v>27.90353</v>
      </c>
      <c r="BP10" s="567">
        <v>27.059069999999998</v>
      </c>
      <c r="BQ10" s="567">
        <v>25.066230000000001</v>
      </c>
      <c r="BR10" s="567">
        <v>21.732579999999999</v>
      </c>
      <c r="BS10" s="567">
        <v>18.127600000000001</v>
      </c>
      <c r="BT10" s="567">
        <v>18.015509999999999</v>
      </c>
      <c r="BU10" s="567">
        <v>19.909320000000001</v>
      </c>
      <c r="BV10" s="567">
        <v>22.264749999999999</v>
      </c>
    </row>
    <row r="11" spans="1:74" ht="11.15" customHeight="1" x14ac:dyDescent="0.25">
      <c r="A11" s="415" t="s">
        <v>1103</v>
      </c>
      <c r="B11" s="419" t="s">
        <v>82</v>
      </c>
      <c r="C11" s="566">
        <v>24.273044141</v>
      </c>
      <c r="D11" s="566">
        <v>22.598255909999999</v>
      </c>
      <c r="E11" s="566">
        <v>25.745924749</v>
      </c>
      <c r="F11" s="566">
        <v>28.887737320999999</v>
      </c>
      <c r="G11" s="566">
        <v>25.756669664</v>
      </c>
      <c r="H11" s="566">
        <v>22.426099435000001</v>
      </c>
      <c r="I11" s="566">
        <v>22.084403556000002</v>
      </c>
      <c r="J11" s="566">
        <v>19.963513459000001</v>
      </c>
      <c r="K11" s="566">
        <v>24.494216560000002</v>
      </c>
      <c r="L11" s="566">
        <v>27.598531194</v>
      </c>
      <c r="M11" s="566">
        <v>25.159643384999999</v>
      </c>
      <c r="N11" s="566">
        <v>26.615985436999999</v>
      </c>
      <c r="O11" s="566">
        <v>28.097183625</v>
      </c>
      <c r="P11" s="566">
        <v>29.085602094999999</v>
      </c>
      <c r="Q11" s="566">
        <v>29.294104785999998</v>
      </c>
      <c r="R11" s="566">
        <v>29.726316482000001</v>
      </c>
      <c r="S11" s="566">
        <v>28.354006102</v>
      </c>
      <c r="T11" s="566">
        <v>30.137789464000001</v>
      </c>
      <c r="U11" s="566">
        <v>22.787481359000001</v>
      </c>
      <c r="V11" s="566">
        <v>22.962044226</v>
      </c>
      <c r="W11" s="566">
        <v>23.101733179</v>
      </c>
      <c r="X11" s="566">
        <v>28.716803453000001</v>
      </c>
      <c r="Y11" s="566">
        <v>33.010522897999998</v>
      </c>
      <c r="Z11" s="566">
        <v>31.879334530000001</v>
      </c>
      <c r="AA11" s="566">
        <v>30.038048778</v>
      </c>
      <c r="AB11" s="566">
        <v>26.693027287</v>
      </c>
      <c r="AC11" s="566">
        <v>39.173066294999998</v>
      </c>
      <c r="AD11" s="566">
        <v>36.131132196999999</v>
      </c>
      <c r="AE11" s="566">
        <v>33.764240327000003</v>
      </c>
      <c r="AF11" s="566">
        <v>26.651511631999998</v>
      </c>
      <c r="AG11" s="566">
        <v>21.701575486999999</v>
      </c>
      <c r="AH11" s="566">
        <v>27.054356126999998</v>
      </c>
      <c r="AI11" s="566">
        <v>28.975373717</v>
      </c>
      <c r="AJ11" s="566">
        <v>32.191491849999998</v>
      </c>
      <c r="AK11" s="566">
        <v>35.723277762000002</v>
      </c>
      <c r="AL11" s="566">
        <v>39.820225114000003</v>
      </c>
      <c r="AM11" s="566">
        <v>37.386189954999999</v>
      </c>
      <c r="AN11" s="566">
        <v>37.613495102999998</v>
      </c>
      <c r="AO11" s="566">
        <v>42.997261432999998</v>
      </c>
      <c r="AP11" s="566">
        <v>46.133905196000001</v>
      </c>
      <c r="AQ11" s="566">
        <v>42.096178948999999</v>
      </c>
      <c r="AR11" s="566">
        <v>33.746467379999999</v>
      </c>
      <c r="AS11" s="566">
        <v>29.458452277999999</v>
      </c>
      <c r="AT11" s="566">
        <v>24.705859743000001</v>
      </c>
      <c r="AU11" s="566">
        <v>27.315216787000001</v>
      </c>
      <c r="AV11" s="566">
        <v>32.720742725000001</v>
      </c>
      <c r="AW11" s="566">
        <v>41.167557997999999</v>
      </c>
      <c r="AX11" s="566">
        <v>38.652913134000002</v>
      </c>
      <c r="AY11" s="566">
        <v>39.139327567999999</v>
      </c>
      <c r="AZ11" s="566">
        <v>42.027734289000001</v>
      </c>
      <c r="BA11" s="566">
        <v>44.494832592000002</v>
      </c>
      <c r="BB11" s="566">
        <v>42.987250475000003</v>
      </c>
      <c r="BC11" s="566">
        <v>31.994671994000001</v>
      </c>
      <c r="BD11" s="566">
        <v>27.487906336999998</v>
      </c>
      <c r="BE11" s="566">
        <v>27.853896515999999</v>
      </c>
      <c r="BF11" s="566">
        <v>28.488272254999998</v>
      </c>
      <c r="BG11" s="566">
        <v>29.766970000000001</v>
      </c>
      <c r="BH11" s="566">
        <v>37.345260000000003</v>
      </c>
      <c r="BI11" s="567">
        <v>43.315820000000002</v>
      </c>
      <c r="BJ11" s="567">
        <v>42.399230000000003</v>
      </c>
      <c r="BK11" s="567">
        <v>41.289720000000003</v>
      </c>
      <c r="BL11" s="567">
        <v>47.1892</v>
      </c>
      <c r="BM11" s="567">
        <v>47.383699999999997</v>
      </c>
      <c r="BN11" s="567">
        <v>44.236719999999998</v>
      </c>
      <c r="BO11" s="567">
        <v>35.857080000000003</v>
      </c>
      <c r="BP11" s="567">
        <v>29.912649999999999</v>
      </c>
      <c r="BQ11" s="567">
        <v>29.67399</v>
      </c>
      <c r="BR11" s="567">
        <v>31.00432</v>
      </c>
      <c r="BS11" s="567">
        <v>30.709949999999999</v>
      </c>
      <c r="BT11" s="567">
        <v>38.391069999999999</v>
      </c>
      <c r="BU11" s="567">
        <v>45.830210000000001</v>
      </c>
      <c r="BV11" s="567">
        <v>43.581189999999999</v>
      </c>
    </row>
    <row r="12" spans="1:74" ht="11.15" customHeight="1" x14ac:dyDescent="0.25">
      <c r="A12" s="415" t="s">
        <v>1104</v>
      </c>
      <c r="B12" s="416" t="s">
        <v>1206</v>
      </c>
      <c r="C12" s="566">
        <v>3.5460793819999998</v>
      </c>
      <c r="D12" s="566">
        <v>3.7976078690000001</v>
      </c>
      <c r="E12" s="566">
        <v>5.8412723309999999</v>
      </c>
      <c r="F12" s="566">
        <v>6.6901811899999997</v>
      </c>
      <c r="G12" s="566">
        <v>7.0954023929999996</v>
      </c>
      <c r="H12" s="566">
        <v>7.8981032239999998</v>
      </c>
      <c r="I12" s="566">
        <v>8.0531010710000004</v>
      </c>
      <c r="J12" s="566">
        <v>7.8027319049999999</v>
      </c>
      <c r="K12" s="566">
        <v>6.7537196369999997</v>
      </c>
      <c r="L12" s="566">
        <v>6.0401778430000004</v>
      </c>
      <c r="M12" s="566">
        <v>4.3229624820000003</v>
      </c>
      <c r="N12" s="566">
        <v>3.4234071180000001</v>
      </c>
      <c r="O12" s="566">
        <v>4.4229060579999997</v>
      </c>
      <c r="P12" s="566">
        <v>5.5184411139999998</v>
      </c>
      <c r="Q12" s="566">
        <v>6.2971697119999996</v>
      </c>
      <c r="R12" s="566">
        <v>7.8583712969999997</v>
      </c>
      <c r="S12" s="566">
        <v>9.5755289730000008</v>
      </c>
      <c r="T12" s="566">
        <v>9.5756096119999992</v>
      </c>
      <c r="U12" s="566">
        <v>10.527688213999999</v>
      </c>
      <c r="V12" s="566">
        <v>9.2458384430000002</v>
      </c>
      <c r="W12" s="566">
        <v>7.6728804139999998</v>
      </c>
      <c r="X12" s="566">
        <v>7.0342844749999998</v>
      </c>
      <c r="Y12" s="566">
        <v>5.7245923249999997</v>
      </c>
      <c r="Z12" s="566">
        <v>5.0581372690000004</v>
      </c>
      <c r="AA12" s="566">
        <v>5.5230944280000003</v>
      </c>
      <c r="AB12" s="566">
        <v>6.2932611869999997</v>
      </c>
      <c r="AC12" s="566">
        <v>9.2328896940000007</v>
      </c>
      <c r="AD12" s="566">
        <v>10.817883456000001</v>
      </c>
      <c r="AE12" s="566">
        <v>12.377126006999999</v>
      </c>
      <c r="AF12" s="566">
        <v>12.119200482</v>
      </c>
      <c r="AG12" s="566">
        <v>12.113689357</v>
      </c>
      <c r="AH12" s="566">
        <v>11.890463284000001</v>
      </c>
      <c r="AI12" s="566">
        <v>11.144456363</v>
      </c>
      <c r="AJ12" s="566">
        <v>9.2108021339999997</v>
      </c>
      <c r="AK12" s="566">
        <v>7.7461598540000001</v>
      </c>
      <c r="AL12" s="566">
        <v>6.0542743190000001</v>
      </c>
      <c r="AM12" s="566">
        <v>7.7727247439999996</v>
      </c>
      <c r="AN12" s="566">
        <v>8.9693824370000002</v>
      </c>
      <c r="AO12" s="566">
        <v>11.617983519999999</v>
      </c>
      <c r="AP12" s="566">
        <v>13.312181701</v>
      </c>
      <c r="AQ12" s="566">
        <v>15.022210116</v>
      </c>
      <c r="AR12" s="566">
        <v>15.946197865</v>
      </c>
      <c r="AS12" s="566">
        <v>15.662600849</v>
      </c>
      <c r="AT12" s="566">
        <v>14.403203456</v>
      </c>
      <c r="AU12" s="566">
        <v>13.199422063</v>
      </c>
      <c r="AV12" s="566">
        <v>11.865862771</v>
      </c>
      <c r="AW12" s="566">
        <v>8.3451725979999996</v>
      </c>
      <c r="AX12" s="566">
        <v>6.7349583910000002</v>
      </c>
      <c r="AY12" s="566">
        <v>7.9177677839999996</v>
      </c>
      <c r="AZ12" s="566">
        <v>9.1775616380000002</v>
      </c>
      <c r="BA12" s="566">
        <v>12.043183365000001</v>
      </c>
      <c r="BB12" s="566">
        <v>14.641570249999999</v>
      </c>
      <c r="BC12" s="566">
        <v>16.794332742999998</v>
      </c>
      <c r="BD12" s="566">
        <v>17.498998175000001</v>
      </c>
      <c r="BE12" s="566">
        <v>18.730999376</v>
      </c>
      <c r="BF12" s="566">
        <v>17.661012919000001</v>
      </c>
      <c r="BG12" s="566">
        <v>15.60244</v>
      </c>
      <c r="BH12" s="566">
        <v>15.163410000000001</v>
      </c>
      <c r="BI12" s="567">
        <v>10.69192</v>
      </c>
      <c r="BJ12" s="567">
        <v>8.9928860000000004</v>
      </c>
      <c r="BK12" s="567">
        <v>10.58169</v>
      </c>
      <c r="BL12" s="567">
        <v>12.91962</v>
      </c>
      <c r="BM12" s="567">
        <v>17.118829999999999</v>
      </c>
      <c r="BN12" s="567">
        <v>20.604179999999999</v>
      </c>
      <c r="BO12" s="567">
        <v>23.139690000000002</v>
      </c>
      <c r="BP12" s="567">
        <v>25.4634</v>
      </c>
      <c r="BQ12" s="567">
        <v>25.904219999999999</v>
      </c>
      <c r="BR12" s="567">
        <v>24.766179999999999</v>
      </c>
      <c r="BS12" s="567">
        <v>22.50712</v>
      </c>
      <c r="BT12" s="567">
        <v>20.515450000000001</v>
      </c>
      <c r="BU12" s="567">
        <v>14.94699</v>
      </c>
      <c r="BV12" s="567">
        <v>11.81953</v>
      </c>
    </row>
    <row r="13" spans="1:74" ht="11.15" customHeight="1" x14ac:dyDescent="0.25">
      <c r="A13" s="415" t="s">
        <v>1105</v>
      </c>
      <c r="B13" s="416" t="s">
        <v>81</v>
      </c>
      <c r="C13" s="566">
        <v>1.347889549</v>
      </c>
      <c r="D13" s="566">
        <v>1.2519351519999999</v>
      </c>
      <c r="E13" s="566">
        <v>1.378336518</v>
      </c>
      <c r="F13" s="566">
        <v>1.227050373</v>
      </c>
      <c r="G13" s="566">
        <v>1.3044456170000001</v>
      </c>
      <c r="H13" s="566">
        <v>1.2943282659999999</v>
      </c>
      <c r="I13" s="566">
        <v>1.34196666</v>
      </c>
      <c r="J13" s="566">
        <v>1.362412403</v>
      </c>
      <c r="K13" s="566">
        <v>1.3380929800000001</v>
      </c>
      <c r="L13" s="566">
        <v>1.102883595</v>
      </c>
      <c r="M13" s="566">
        <v>0.94138361599999998</v>
      </c>
      <c r="N13" s="566">
        <v>1.140239271</v>
      </c>
      <c r="O13" s="566">
        <v>1.112141399</v>
      </c>
      <c r="P13" s="566">
        <v>1.1891546820000001</v>
      </c>
      <c r="Q13" s="566">
        <v>1.422064408</v>
      </c>
      <c r="R13" s="566">
        <v>1.3395272949999999</v>
      </c>
      <c r="S13" s="566">
        <v>1.323590523</v>
      </c>
      <c r="T13" s="566">
        <v>1.240488483</v>
      </c>
      <c r="U13" s="566">
        <v>1.300862908</v>
      </c>
      <c r="V13" s="566">
        <v>1.2927620980000001</v>
      </c>
      <c r="W13" s="566">
        <v>1.2543006940000001</v>
      </c>
      <c r="X13" s="566">
        <v>1.2491490489999999</v>
      </c>
      <c r="Y13" s="566">
        <v>1.3579641410000001</v>
      </c>
      <c r="Z13" s="566">
        <v>1.35875032</v>
      </c>
      <c r="AA13" s="566">
        <v>1.3028248760000001</v>
      </c>
      <c r="AB13" s="566">
        <v>1.2478354519999999</v>
      </c>
      <c r="AC13" s="566">
        <v>1.2246604780000001</v>
      </c>
      <c r="AD13" s="566">
        <v>1.2504407259999999</v>
      </c>
      <c r="AE13" s="566">
        <v>1.2835130669999999</v>
      </c>
      <c r="AF13" s="566">
        <v>1.2369885810000001</v>
      </c>
      <c r="AG13" s="566">
        <v>1.3113515790000001</v>
      </c>
      <c r="AH13" s="566">
        <v>1.295491994</v>
      </c>
      <c r="AI13" s="566">
        <v>1.300421123</v>
      </c>
      <c r="AJ13" s="566">
        <v>1.2705502200000001</v>
      </c>
      <c r="AK13" s="566">
        <v>1.321620971</v>
      </c>
      <c r="AL13" s="566">
        <v>1.4277249329999999</v>
      </c>
      <c r="AM13" s="566">
        <v>1.4701411900000001</v>
      </c>
      <c r="AN13" s="566">
        <v>1.2428844109999999</v>
      </c>
      <c r="AO13" s="566">
        <v>1.286337311</v>
      </c>
      <c r="AP13" s="566">
        <v>1.282078574</v>
      </c>
      <c r="AQ13" s="566">
        <v>1.327051422</v>
      </c>
      <c r="AR13" s="566">
        <v>1.276390219</v>
      </c>
      <c r="AS13" s="566">
        <v>1.3414767990000001</v>
      </c>
      <c r="AT13" s="566">
        <v>1.3540097639999999</v>
      </c>
      <c r="AU13" s="566">
        <v>1.329383886</v>
      </c>
      <c r="AV13" s="566">
        <v>1.298471846</v>
      </c>
      <c r="AW13" s="566">
        <v>1.396719147</v>
      </c>
      <c r="AX13" s="566">
        <v>1.4819844310000001</v>
      </c>
      <c r="AY13" s="566">
        <v>1.558004433</v>
      </c>
      <c r="AZ13" s="566">
        <v>1.301758609</v>
      </c>
      <c r="BA13" s="566">
        <v>1.380172264</v>
      </c>
      <c r="BB13" s="566">
        <v>1.3470162269999999</v>
      </c>
      <c r="BC13" s="566">
        <v>1.3707195839999999</v>
      </c>
      <c r="BD13" s="566">
        <v>1.2727196700000001</v>
      </c>
      <c r="BE13" s="566">
        <v>1.30327473</v>
      </c>
      <c r="BF13" s="566">
        <v>1.3405188480000001</v>
      </c>
      <c r="BG13" s="566">
        <v>1.2714129999999999</v>
      </c>
      <c r="BH13" s="566">
        <v>1.2826420000000001</v>
      </c>
      <c r="BI13" s="567">
        <v>1.365869</v>
      </c>
      <c r="BJ13" s="567">
        <v>1.4818100000000001</v>
      </c>
      <c r="BK13" s="567">
        <v>1.674399</v>
      </c>
      <c r="BL13" s="567">
        <v>1.360798</v>
      </c>
      <c r="BM13" s="567">
        <v>1.361488</v>
      </c>
      <c r="BN13" s="567">
        <v>1.0949279999999999</v>
      </c>
      <c r="BO13" s="567">
        <v>1.2317830000000001</v>
      </c>
      <c r="BP13" s="567">
        <v>1.1534</v>
      </c>
      <c r="BQ13" s="567">
        <v>1.256065</v>
      </c>
      <c r="BR13" s="567">
        <v>1.344484</v>
      </c>
      <c r="BS13" s="567">
        <v>1.3163549999999999</v>
      </c>
      <c r="BT13" s="567">
        <v>1.2225360000000001</v>
      </c>
      <c r="BU13" s="567">
        <v>1.3629549999999999</v>
      </c>
      <c r="BV13" s="567">
        <v>1.48868</v>
      </c>
    </row>
    <row r="14" spans="1:74" ht="11.15" customHeight="1" x14ac:dyDescent="0.25">
      <c r="A14" s="415" t="s">
        <v>1204</v>
      </c>
      <c r="B14" s="416" t="s">
        <v>1340</v>
      </c>
      <c r="C14" s="566">
        <v>1.411708003</v>
      </c>
      <c r="D14" s="566">
        <v>1.2655384300000001</v>
      </c>
      <c r="E14" s="566">
        <v>1.3642715940000001</v>
      </c>
      <c r="F14" s="566">
        <v>1.27639776</v>
      </c>
      <c r="G14" s="566">
        <v>1.3466466479999999</v>
      </c>
      <c r="H14" s="566">
        <v>1.346059817</v>
      </c>
      <c r="I14" s="566">
        <v>1.3825836199999999</v>
      </c>
      <c r="J14" s="566">
        <v>1.393211226</v>
      </c>
      <c r="K14" s="566">
        <v>1.30302618</v>
      </c>
      <c r="L14" s="566">
        <v>1.3341888</v>
      </c>
      <c r="M14" s="566">
        <v>1.2877381809999999</v>
      </c>
      <c r="N14" s="566">
        <v>1.3799575319999999</v>
      </c>
      <c r="O14" s="566">
        <v>1.3947319970000001</v>
      </c>
      <c r="P14" s="566">
        <v>1.272840355</v>
      </c>
      <c r="Q14" s="566">
        <v>1.390757392</v>
      </c>
      <c r="R14" s="566">
        <v>1.3181630879999999</v>
      </c>
      <c r="S14" s="566">
        <v>1.345274047</v>
      </c>
      <c r="T14" s="566">
        <v>1.2309439760000001</v>
      </c>
      <c r="U14" s="566">
        <v>1.3011795850000001</v>
      </c>
      <c r="V14" s="566">
        <v>1.321506869</v>
      </c>
      <c r="W14" s="566">
        <v>1.2592860859999999</v>
      </c>
      <c r="X14" s="566">
        <v>1.252008019</v>
      </c>
      <c r="Y14" s="566">
        <v>1.221580925</v>
      </c>
      <c r="Z14" s="566">
        <v>1.317002872</v>
      </c>
      <c r="AA14" s="566">
        <v>1.331440387</v>
      </c>
      <c r="AB14" s="566">
        <v>1.173418713</v>
      </c>
      <c r="AC14" s="566">
        <v>1.3144245269999999</v>
      </c>
      <c r="AD14" s="566">
        <v>1.2172137780000001</v>
      </c>
      <c r="AE14" s="566">
        <v>1.2704416549999999</v>
      </c>
      <c r="AF14" s="566">
        <v>1.240577697</v>
      </c>
      <c r="AG14" s="566">
        <v>1.2494436980000001</v>
      </c>
      <c r="AH14" s="566">
        <v>1.223485003</v>
      </c>
      <c r="AI14" s="566">
        <v>1.19526032</v>
      </c>
      <c r="AJ14" s="566">
        <v>1.199792067</v>
      </c>
      <c r="AK14" s="566">
        <v>1.1407196820000001</v>
      </c>
      <c r="AL14" s="566">
        <v>1.277976722</v>
      </c>
      <c r="AM14" s="566">
        <v>1.0316212220000001</v>
      </c>
      <c r="AN14" s="566">
        <v>0.94666525199999996</v>
      </c>
      <c r="AO14" s="566">
        <v>1.032126152</v>
      </c>
      <c r="AP14" s="566">
        <v>0.951963004</v>
      </c>
      <c r="AQ14" s="566">
        <v>0.97342434899999997</v>
      </c>
      <c r="AR14" s="566">
        <v>0.99442702999999999</v>
      </c>
      <c r="AS14" s="566">
        <v>1.017925457</v>
      </c>
      <c r="AT14" s="566">
        <v>0.99013379000000001</v>
      </c>
      <c r="AU14" s="566">
        <v>0.94872394900000001</v>
      </c>
      <c r="AV14" s="566">
        <v>0.97280922599999997</v>
      </c>
      <c r="AW14" s="566">
        <v>0.92684235100000001</v>
      </c>
      <c r="AX14" s="566">
        <v>0.95269486299999995</v>
      </c>
      <c r="AY14" s="566">
        <v>1.032949538</v>
      </c>
      <c r="AZ14" s="566">
        <v>0.93903430899999996</v>
      </c>
      <c r="BA14" s="566">
        <v>0.993242819</v>
      </c>
      <c r="BB14" s="566">
        <v>0.87152591000000001</v>
      </c>
      <c r="BC14" s="566">
        <v>0.99060567499999996</v>
      </c>
      <c r="BD14" s="566">
        <v>0.94469162100000004</v>
      </c>
      <c r="BE14" s="566">
        <v>0.97601324899999997</v>
      </c>
      <c r="BF14" s="566">
        <v>0.97901011199999999</v>
      </c>
      <c r="BG14" s="566">
        <v>0.94797759999999998</v>
      </c>
      <c r="BH14" s="566">
        <v>0.95039620000000002</v>
      </c>
      <c r="BI14" s="567">
        <v>0.91516109999999995</v>
      </c>
      <c r="BJ14" s="567">
        <v>0.98844050000000006</v>
      </c>
      <c r="BK14" s="567">
        <v>1.020856</v>
      </c>
      <c r="BL14" s="567">
        <v>0.95516299999999998</v>
      </c>
      <c r="BM14" s="567">
        <v>1.0052209999999999</v>
      </c>
      <c r="BN14" s="567">
        <v>0.9115936</v>
      </c>
      <c r="BO14" s="567">
        <v>0.97267599999999999</v>
      </c>
      <c r="BP14" s="567">
        <v>0.95719279999999995</v>
      </c>
      <c r="BQ14" s="567">
        <v>0.98416300000000001</v>
      </c>
      <c r="BR14" s="567">
        <v>0.96994349999999996</v>
      </c>
      <c r="BS14" s="567">
        <v>0.94368240000000003</v>
      </c>
      <c r="BT14" s="567">
        <v>0.94920260000000001</v>
      </c>
      <c r="BU14" s="567">
        <v>0.90977149999999996</v>
      </c>
      <c r="BV14" s="567">
        <v>0.98396070000000002</v>
      </c>
    </row>
    <row r="15" spans="1:74" ht="11.15" customHeight="1" x14ac:dyDescent="0.25">
      <c r="A15" s="415" t="s">
        <v>1205</v>
      </c>
      <c r="B15" s="416" t="s">
        <v>1341</v>
      </c>
      <c r="C15" s="566">
        <v>1.1405135769999999</v>
      </c>
      <c r="D15" s="566">
        <v>0.94717796499999996</v>
      </c>
      <c r="E15" s="566">
        <v>0.93880933099999997</v>
      </c>
      <c r="F15" s="566">
        <v>0.76920577999999995</v>
      </c>
      <c r="G15" s="566">
        <v>0.96461257700000003</v>
      </c>
      <c r="H15" s="566">
        <v>0.97492646999999999</v>
      </c>
      <c r="I15" s="566">
        <v>1.1511623360000001</v>
      </c>
      <c r="J15" s="566">
        <v>1.1718653480000001</v>
      </c>
      <c r="K15" s="566">
        <v>1.0454165639999999</v>
      </c>
      <c r="L15" s="566">
        <v>0.89910940100000003</v>
      </c>
      <c r="M15" s="566">
        <v>0.95715373500000001</v>
      </c>
      <c r="N15" s="566">
        <v>1.060439355</v>
      </c>
      <c r="O15" s="566">
        <v>1.053563316</v>
      </c>
      <c r="P15" s="566">
        <v>0.964067856</v>
      </c>
      <c r="Q15" s="566">
        <v>0.93842152199999995</v>
      </c>
      <c r="R15" s="566">
        <v>0.76623030299999995</v>
      </c>
      <c r="S15" s="566">
        <v>0.83832545999999997</v>
      </c>
      <c r="T15" s="566">
        <v>0.85552525599999996</v>
      </c>
      <c r="U15" s="566">
        <v>1.0088217129999999</v>
      </c>
      <c r="V15" s="566">
        <v>1.0972817130000001</v>
      </c>
      <c r="W15" s="566">
        <v>0.90599463199999997</v>
      </c>
      <c r="X15" s="566">
        <v>0.83812231800000003</v>
      </c>
      <c r="Y15" s="566">
        <v>0.94061375000000003</v>
      </c>
      <c r="Z15" s="566">
        <v>1.004436256</v>
      </c>
      <c r="AA15" s="566">
        <v>1.078126546</v>
      </c>
      <c r="AB15" s="566">
        <v>1.028263202</v>
      </c>
      <c r="AC15" s="566">
        <v>0.98227627299999998</v>
      </c>
      <c r="AD15" s="566">
        <v>0.78052431499999997</v>
      </c>
      <c r="AE15" s="566">
        <v>0.92089756599999995</v>
      </c>
      <c r="AF15" s="566">
        <v>1.0416534690000001</v>
      </c>
      <c r="AG15" s="566">
        <v>1.1417261009999999</v>
      </c>
      <c r="AH15" s="566">
        <v>1.157283694</v>
      </c>
      <c r="AI15" s="566">
        <v>0.96434309600000001</v>
      </c>
      <c r="AJ15" s="566">
        <v>0.86258465900000003</v>
      </c>
      <c r="AK15" s="566">
        <v>0.91430509199999999</v>
      </c>
      <c r="AL15" s="566">
        <v>1.0247465259999999</v>
      </c>
      <c r="AM15" s="566">
        <v>1.0415609749999999</v>
      </c>
      <c r="AN15" s="566">
        <v>1.0191701010000001</v>
      </c>
      <c r="AO15" s="566">
        <v>0.96367595399999995</v>
      </c>
      <c r="AP15" s="566">
        <v>0.82478786699999995</v>
      </c>
      <c r="AQ15" s="566">
        <v>0.92920460400000005</v>
      </c>
      <c r="AR15" s="566">
        <v>1.036898788</v>
      </c>
      <c r="AS15" s="566">
        <v>1.16968779</v>
      </c>
      <c r="AT15" s="566">
        <v>1.1571246399999999</v>
      </c>
      <c r="AU15" s="566">
        <v>0.99229399900000004</v>
      </c>
      <c r="AV15" s="566">
        <v>0.87043934899999997</v>
      </c>
      <c r="AW15" s="566">
        <v>0.93968523500000001</v>
      </c>
      <c r="AX15" s="566">
        <v>1.057306391</v>
      </c>
      <c r="AY15" s="566">
        <v>1.0302569939999999</v>
      </c>
      <c r="AZ15" s="566">
        <v>0.83355242200000002</v>
      </c>
      <c r="BA15" s="566">
        <v>0.764995643</v>
      </c>
      <c r="BB15" s="566">
        <v>0.59334845599999997</v>
      </c>
      <c r="BC15" s="566">
        <v>0.85577974700000004</v>
      </c>
      <c r="BD15" s="566">
        <v>0.86258166700000005</v>
      </c>
      <c r="BE15" s="566">
        <v>1.0014072009999999</v>
      </c>
      <c r="BF15" s="566">
        <v>1.0035073370000001</v>
      </c>
      <c r="BG15" s="566">
        <v>0.91650500000000001</v>
      </c>
      <c r="BH15" s="566">
        <v>0.82126750000000004</v>
      </c>
      <c r="BI15" s="567">
        <v>0.89409810000000001</v>
      </c>
      <c r="BJ15" s="567">
        <v>0.98917880000000002</v>
      </c>
      <c r="BK15" s="567">
        <v>1.0232140000000001</v>
      </c>
      <c r="BL15" s="567">
        <v>0.97005549999999996</v>
      </c>
      <c r="BM15" s="567">
        <v>0.89639389999999997</v>
      </c>
      <c r="BN15" s="567">
        <v>0.72753409999999996</v>
      </c>
      <c r="BO15" s="567">
        <v>0.8980688</v>
      </c>
      <c r="BP15" s="567">
        <v>0.97443150000000001</v>
      </c>
      <c r="BQ15" s="567">
        <v>1.099961</v>
      </c>
      <c r="BR15" s="567">
        <v>1.1018509999999999</v>
      </c>
      <c r="BS15" s="567">
        <v>0.95418579999999997</v>
      </c>
      <c r="BT15" s="567">
        <v>0.84797999999999996</v>
      </c>
      <c r="BU15" s="567">
        <v>0.91264630000000002</v>
      </c>
      <c r="BV15" s="567">
        <v>1.021995</v>
      </c>
    </row>
    <row r="16" spans="1:74" ht="11.15" customHeight="1" x14ac:dyDescent="0.25">
      <c r="A16" s="415" t="s">
        <v>1106</v>
      </c>
      <c r="B16" s="416" t="s">
        <v>1345</v>
      </c>
      <c r="C16" s="566">
        <v>-0.32300899999999999</v>
      </c>
      <c r="D16" s="566">
        <v>-0.38871899999999998</v>
      </c>
      <c r="E16" s="566">
        <v>-0.40894200000000003</v>
      </c>
      <c r="F16" s="566">
        <v>-0.10322099999999999</v>
      </c>
      <c r="G16" s="566">
        <v>-0.36828100000000003</v>
      </c>
      <c r="H16" s="566">
        <v>-0.38529600000000003</v>
      </c>
      <c r="I16" s="566">
        <v>-0.62234699999999998</v>
      </c>
      <c r="J16" s="566">
        <v>-0.57901199999999997</v>
      </c>
      <c r="K16" s="566">
        <v>-0.67121399999999998</v>
      </c>
      <c r="L16" s="566">
        <v>-0.372614</v>
      </c>
      <c r="M16" s="566">
        <v>-0.50877499999999998</v>
      </c>
      <c r="N16" s="566">
        <v>-0.52931399999999995</v>
      </c>
      <c r="O16" s="566">
        <v>-0.37679099999999999</v>
      </c>
      <c r="P16" s="566">
        <v>-0.24667700000000001</v>
      </c>
      <c r="Q16" s="566">
        <v>-0.35306399999999999</v>
      </c>
      <c r="R16" s="566">
        <v>-0.32502999999999999</v>
      </c>
      <c r="S16" s="566">
        <v>-0.36673299999999998</v>
      </c>
      <c r="T16" s="566">
        <v>-0.49893100000000001</v>
      </c>
      <c r="U16" s="566">
        <v>-0.68562599999999996</v>
      </c>
      <c r="V16" s="566">
        <v>-0.78363799999999995</v>
      </c>
      <c r="W16" s="566">
        <v>-0.524729</v>
      </c>
      <c r="X16" s="566">
        <v>-0.42324299999999998</v>
      </c>
      <c r="Y16" s="566">
        <v>-0.36922199999999999</v>
      </c>
      <c r="Z16" s="566">
        <v>-0.36752099999999999</v>
      </c>
      <c r="AA16" s="566">
        <v>-0.424346</v>
      </c>
      <c r="AB16" s="566">
        <v>-0.42507</v>
      </c>
      <c r="AC16" s="566">
        <v>-0.23558100000000001</v>
      </c>
      <c r="AD16" s="566">
        <v>-0.19721900000000001</v>
      </c>
      <c r="AE16" s="566">
        <v>-0.416186</v>
      </c>
      <c r="AF16" s="566">
        <v>-0.37557000000000001</v>
      </c>
      <c r="AG16" s="566">
        <v>-0.68474999999999997</v>
      </c>
      <c r="AH16" s="566">
        <v>-0.66975099999999999</v>
      </c>
      <c r="AI16" s="566">
        <v>-0.43384299999999998</v>
      </c>
      <c r="AJ16" s="566">
        <v>-0.42677199999999998</v>
      </c>
      <c r="AK16" s="566">
        <v>-0.37747999999999998</v>
      </c>
      <c r="AL16" s="566">
        <v>-0.44511600000000001</v>
      </c>
      <c r="AM16" s="566">
        <v>-0.49331000000000003</v>
      </c>
      <c r="AN16" s="566">
        <v>-0.41225800000000001</v>
      </c>
      <c r="AO16" s="566">
        <v>-0.31750800000000001</v>
      </c>
      <c r="AP16" s="566">
        <v>-0.26522600000000002</v>
      </c>
      <c r="AQ16" s="566">
        <v>-0.46674599999999999</v>
      </c>
      <c r="AR16" s="566">
        <v>-0.58906499999999995</v>
      </c>
      <c r="AS16" s="566">
        <v>-0.76842200000000005</v>
      </c>
      <c r="AT16" s="566">
        <v>-0.63960899999999998</v>
      </c>
      <c r="AU16" s="566">
        <v>-0.59795600000000004</v>
      </c>
      <c r="AV16" s="566">
        <v>-0.43435200000000002</v>
      </c>
      <c r="AW16" s="566">
        <v>-0.49512</v>
      </c>
      <c r="AX16" s="566">
        <v>-0.54828600000000005</v>
      </c>
      <c r="AY16" s="566">
        <v>-0.61161900000000002</v>
      </c>
      <c r="AZ16" s="566">
        <v>-0.44791799999999998</v>
      </c>
      <c r="BA16" s="566">
        <v>-0.51086500000000001</v>
      </c>
      <c r="BB16" s="566">
        <v>-0.28133599999999997</v>
      </c>
      <c r="BC16" s="566">
        <v>-0.45005699999999998</v>
      </c>
      <c r="BD16" s="566">
        <v>-0.54234599999999999</v>
      </c>
      <c r="BE16" s="566">
        <v>-0.64839400000000003</v>
      </c>
      <c r="BF16" s="566">
        <v>-0.64404300000000003</v>
      </c>
      <c r="BG16" s="566">
        <v>-0.57935139999999996</v>
      </c>
      <c r="BH16" s="566">
        <v>-0.45299</v>
      </c>
      <c r="BI16" s="567">
        <v>-0.42355579999999998</v>
      </c>
      <c r="BJ16" s="567">
        <v>-0.5149378</v>
      </c>
      <c r="BK16" s="567">
        <v>-0.61602029999999997</v>
      </c>
      <c r="BL16" s="567">
        <v>-0.47439429999999999</v>
      </c>
      <c r="BM16" s="567">
        <v>-0.53812979999999999</v>
      </c>
      <c r="BN16" s="567">
        <v>-0.3226752</v>
      </c>
      <c r="BO16" s="567">
        <v>-0.45833489999999999</v>
      </c>
      <c r="BP16" s="567">
        <v>-0.55772189999999999</v>
      </c>
      <c r="BQ16" s="567">
        <v>-0.67558079999999998</v>
      </c>
      <c r="BR16" s="567">
        <v>-0.6058057</v>
      </c>
      <c r="BS16" s="567">
        <v>-0.5753064</v>
      </c>
      <c r="BT16" s="567">
        <v>-0.43772640000000002</v>
      </c>
      <c r="BU16" s="567">
        <v>-0.53419280000000002</v>
      </c>
      <c r="BV16" s="567">
        <v>-0.54876000000000003</v>
      </c>
    </row>
    <row r="17" spans="1:74" ht="11.15" customHeight="1" x14ac:dyDescent="0.25">
      <c r="A17" s="415" t="s">
        <v>1107</v>
      </c>
      <c r="B17" s="416" t="s">
        <v>1207</v>
      </c>
      <c r="C17" s="566">
        <v>2.104261766</v>
      </c>
      <c r="D17" s="566">
        <v>1.419914208</v>
      </c>
      <c r="E17" s="566">
        <v>1.3070546080000001</v>
      </c>
      <c r="F17" s="566">
        <v>1.089438699</v>
      </c>
      <c r="G17" s="566">
        <v>1.596676387</v>
      </c>
      <c r="H17" s="566">
        <v>1.4346788450000001</v>
      </c>
      <c r="I17" s="566">
        <v>1.652331684</v>
      </c>
      <c r="J17" s="566">
        <v>1.6363307819999999</v>
      </c>
      <c r="K17" s="566">
        <v>1.416527144</v>
      </c>
      <c r="L17" s="566">
        <v>1.056425588</v>
      </c>
      <c r="M17" s="566">
        <v>1.145774385</v>
      </c>
      <c r="N17" s="566">
        <v>1.3607375289999999</v>
      </c>
      <c r="O17" s="566">
        <v>1.4537891810000001</v>
      </c>
      <c r="P17" s="566">
        <v>1.198389081</v>
      </c>
      <c r="Q17" s="566">
        <v>1.317688006</v>
      </c>
      <c r="R17" s="566">
        <v>1.1613695470000001</v>
      </c>
      <c r="S17" s="566">
        <v>1.225930172</v>
      </c>
      <c r="T17" s="566">
        <v>1.5386176</v>
      </c>
      <c r="U17" s="566">
        <v>1.6669135900000001</v>
      </c>
      <c r="V17" s="566">
        <v>1.594435364</v>
      </c>
      <c r="W17" s="566">
        <v>1.115905981</v>
      </c>
      <c r="X17" s="566">
        <v>1.1386484349999999</v>
      </c>
      <c r="Y17" s="566">
        <v>1.3232204809999999</v>
      </c>
      <c r="Z17" s="566">
        <v>1.5985234239999999</v>
      </c>
      <c r="AA17" s="566">
        <v>1.553323537</v>
      </c>
      <c r="AB17" s="566">
        <v>2.146256776</v>
      </c>
      <c r="AC17" s="566">
        <v>1.3569592500000001</v>
      </c>
      <c r="AD17" s="566">
        <v>1.1556034879999999</v>
      </c>
      <c r="AE17" s="566">
        <v>1.292085178</v>
      </c>
      <c r="AF17" s="566">
        <v>1.323944341</v>
      </c>
      <c r="AG17" s="566">
        <v>1.499043795</v>
      </c>
      <c r="AH17" s="566">
        <v>1.8777759949999999</v>
      </c>
      <c r="AI17" s="566">
        <v>1.5304277690000001</v>
      </c>
      <c r="AJ17" s="566">
        <v>1.481139607</v>
      </c>
      <c r="AK17" s="566">
        <v>1.6002282640000001</v>
      </c>
      <c r="AL17" s="566">
        <v>1.4915701079999999</v>
      </c>
      <c r="AM17" s="566">
        <v>3.5635779890000001</v>
      </c>
      <c r="AN17" s="566">
        <v>1.6514383850000001</v>
      </c>
      <c r="AO17" s="566">
        <v>1.381308607</v>
      </c>
      <c r="AP17" s="566">
        <v>1.200211038</v>
      </c>
      <c r="AQ17" s="566">
        <v>1.348607205</v>
      </c>
      <c r="AR17" s="566">
        <v>1.497633298</v>
      </c>
      <c r="AS17" s="566">
        <v>1.4477544280000001</v>
      </c>
      <c r="AT17" s="566">
        <v>1.500230631</v>
      </c>
      <c r="AU17" s="566">
        <v>1.510022878</v>
      </c>
      <c r="AV17" s="566">
        <v>1.480511355</v>
      </c>
      <c r="AW17" s="566">
        <v>1.392236829</v>
      </c>
      <c r="AX17" s="566">
        <v>3.8530234459999999</v>
      </c>
      <c r="AY17" s="566">
        <v>1.3110649169999999</v>
      </c>
      <c r="AZ17" s="566">
        <v>1.38724728</v>
      </c>
      <c r="BA17" s="566">
        <v>1.2073596339999999</v>
      </c>
      <c r="BB17" s="566">
        <v>1.1265478870000001</v>
      </c>
      <c r="BC17" s="566">
        <v>1.126630061</v>
      </c>
      <c r="BD17" s="566">
        <v>1.2181131780000001</v>
      </c>
      <c r="BE17" s="566">
        <v>1.587237505</v>
      </c>
      <c r="BF17" s="566">
        <v>1.6138621399999999</v>
      </c>
      <c r="BG17" s="566">
        <v>1.4502349999999999</v>
      </c>
      <c r="BH17" s="566">
        <v>1.3588279999999999</v>
      </c>
      <c r="BI17" s="567">
        <v>1.4598279999999999</v>
      </c>
      <c r="BJ17" s="567">
        <v>2.3134329999999999</v>
      </c>
      <c r="BK17" s="567">
        <v>2.1031499999999999</v>
      </c>
      <c r="BL17" s="567">
        <v>1.8051200000000001</v>
      </c>
      <c r="BM17" s="567">
        <v>1.2182740000000001</v>
      </c>
      <c r="BN17" s="567">
        <v>1.0889230000000001</v>
      </c>
      <c r="BO17" s="567">
        <v>1.158506</v>
      </c>
      <c r="BP17" s="567">
        <v>1.235708</v>
      </c>
      <c r="BQ17" s="567">
        <v>1.4323140000000001</v>
      </c>
      <c r="BR17" s="567">
        <v>1.5929629999999999</v>
      </c>
      <c r="BS17" s="567">
        <v>1.478378</v>
      </c>
      <c r="BT17" s="567">
        <v>1.4233549999999999</v>
      </c>
      <c r="BU17" s="567">
        <v>1.4750760000000001</v>
      </c>
      <c r="BV17" s="567">
        <v>2.5096639999999999</v>
      </c>
    </row>
    <row r="18" spans="1:74" ht="11.15" customHeight="1" x14ac:dyDescent="0.25">
      <c r="A18" s="415" t="s">
        <v>1108</v>
      </c>
      <c r="B18" s="416" t="s">
        <v>1346</v>
      </c>
      <c r="C18" s="566">
        <v>0.360177366</v>
      </c>
      <c r="D18" s="566">
        <v>0.35055665200000002</v>
      </c>
      <c r="E18" s="566">
        <v>0.38328604500000002</v>
      </c>
      <c r="F18" s="566">
        <v>0.32851513799999998</v>
      </c>
      <c r="G18" s="566">
        <v>0.32437474999999999</v>
      </c>
      <c r="H18" s="566">
        <v>0.32890024299999998</v>
      </c>
      <c r="I18" s="566">
        <v>0.37243416800000001</v>
      </c>
      <c r="J18" s="566">
        <v>0.37724755199999999</v>
      </c>
      <c r="K18" s="566">
        <v>0.341987294</v>
      </c>
      <c r="L18" s="566">
        <v>0.189449443</v>
      </c>
      <c r="M18" s="566">
        <v>0.32581763899999999</v>
      </c>
      <c r="N18" s="566">
        <v>0.35392033699999997</v>
      </c>
      <c r="O18" s="566">
        <v>0.35677856600000002</v>
      </c>
      <c r="P18" s="566">
        <v>0.36767422300000002</v>
      </c>
      <c r="Q18" s="566">
        <v>0.29244732800000001</v>
      </c>
      <c r="R18" s="566">
        <v>0.17151190799999999</v>
      </c>
      <c r="S18" s="566">
        <v>0.17937564</v>
      </c>
      <c r="T18" s="566">
        <v>0.15687128</v>
      </c>
      <c r="U18" s="566">
        <v>0.182107727</v>
      </c>
      <c r="V18" s="566">
        <v>0.31636439599999999</v>
      </c>
      <c r="W18" s="566">
        <v>0.29541064900000003</v>
      </c>
      <c r="X18" s="566">
        <v>0.21293578299999999</v>
      </c>
      <c r="Y18" s="566">
        <v>0.296102056</v>
      </c>
      <c r="Z18" s="566">
        <v>0.34676670500000001</v>
      </c>
      <c r="AA18" s="566">
        <v>0.33655247300000002</v>
      </c>
      <c r="AB18" s="566">
        <v>0.19521640800000001</v>
      </c>
      <c r="AC18" s="566">
        <v>0.19682189</v>
      </c>
      <c r="AD18" s="566">
        <v>0.269660328</v>
      </c>
      <c r="AE18" s="566">
        <v>0.28859484099999999</v>
      </c>
      <c r="AF18" s="566">
        <v>0.32129776999999998</v>
      </c>
      <c r="AG18" s="566">
        <v>0.31170380800000003</v>
      </c>
      <c r="AH18" s="566">
        <v>0.330902635</v>
      </c>
      <c r="AI18" s="566">
        <v>0.29866473500000001</v>
      </c>
      <c r="AJ18" s="566">
        <v>0.34264007400000002</v>
      </c>
      <c r="AK18" s="566">
        <v>0.179926115</v>
      </c>
      <c r="AL18" s="566">
        <v>0.232125684</v>
      </c>
      <c r="AM18" s="566">
        <v>0.29161194200000001</v>
      </c>
      <c r="AN18" s="566">
        <v>0.25126378300000002</v>
      </c>
      <c r="AO18" s="566">
        <v>0.270395096</v>
      </c>
      <c r="AP18" s="566">
        <v>0.29135166899999998</v>
      </c>
      <c r="AQ18" s="566">
        <v>0.36521351600000002</v>
      </c>
      <c r="AR18" s="566">
        <v>0.28065564999999998</v>
      </c>
      <c r="AS18" s="566">
        <v>0.34215333999999997</v>
      </c>
      <c r="AT18" s="566">
        <v>0.27687559499999997</v>
      </c>
      <c r="AU18" s="566">
        <v>0.30634179299999997</v>
      </c>
      <c r="AV18" s="566">
        <v>0.27608252799999999</v>
      </c>
      <c r="AW18" s="566">
        <v>0.235622153</v>
      </c>
      <c r="AX18" s="566">
        <v>0.26363407700000002</v>
      </c>
      <c r="AY18" s="566">
        <v>0.285126779</v>
      </c>
      <c r="AZ18" s="566">
        <v>0.239296922</v>
      </c>
      <c r="BA18" s="566">
        <v>0.260737041</v>
      </c>
      <c r="BB18" s="566">
        <v>0.17147227000000001</v>
      </c>
      <c r="BC18" s="566">
        <v>0.28204459700000001</v>
      </c>
      <c r="BD18" s="566">
        <v>0.242379818</v>
      </c>
      <c r="BE18" s="566">
        <v>0.29173105500000002</v>
      </c>
      <c r="BF18" s="566">
        <v>0.34351020999999998</v>
      </c>
      <c r="BG18" s="566">
        <v>0.30013909999999999</v>
      </c>
      <c r="BH18" s="566">
        <v>0.27721950000000001</v>
      </c>
      <c r="BI18" s="567">
        <v>0.23721680000000001</v>
      </c>
      <c r="BJ18" s="567">
        <v>0.28084219999999999</v>
      </c>
      <c r="BK18" s="567">
        <v>0.30443039999999999</v>
      </c>
      <c r="BL18" s="567">
        <v>0.23222200000000001</v>
      </c>
      <c r="BM18" s="567">
        <v>0.24265129999999999</v>
      </c>
      <c r="BN18" s="567">
        <v>0.2441614</v>
      </c>
      <c r="BO18" s="567">
        <v>0.31195099999999998</v>
      </c>
      <c r="BP18" s="567">
        <v>0.28144439999999998</v>
      </c>
      <c r="BQ18" s="567">
        <v>0.31519609999999998</v>
      </c>
      <c r="BR18" s="567">
        <v>0.31709609999999999</v>
      </c>
      <c r="BS18" s="567">
        <v>0.30171520000000002</v>
      </c>
      <c r="BT18" s="567">
        <v>0.29864740000000001</v>
      </c>
      <c r="BU18" s="567">
        <v>0.21758830000000001</v>
      </c>
      <c r="BV18" s="567">
        <v>0.25886730000000002</v>
      </c>
    </row>
    <row r="19" spans="1:74" ht="11.15" customHeight="1" x14ac:dyDescent="0.25">
      <c r="A19" s="415" t="s">
        <v>1218</v>
      </c>
      <c r="B19" s="418" t="s">
        <v>1347</v>
      </c>
      <c r="C19" s="566">
        <v>0.66630020599999995</v>
      </c>
      <c r="D19" s="566">
        <v>0.574537403</v>
      </c>
      <c r="E19" s="566">
        <v>0.60402022099999997</v>
      </c>
      <c r="F19" s="566">
        <v>0.58054531099999995</v>
      </c>
      <c r="G19" s="566">
        <v>0.66446814700000001</v>
      </c>
      <c r="H19" s="566">
        <v>0.64869579700000002</v>
      </c>
      <c r="I19" s="566">
        <v>0.67071058100000003</v>
      </c>
      <c r="J19" s="566">
        <v>0.70391899999999996</v>
      </c>
      <c r="K19" s="566">
        <v>0.64926117000000005</v>
      </c>
      <c r="L19" s="566">
        <v>0.64054294000000001</v>
      </c>
      <c r="M19" s="566">
        <v>0.62768589100000005</v>
      </c>
      <c r="N19" s="566">
        <v>0.65812180899999995</v>
      </c>
      <c r="O19" s="566">
        <v>0.65972980599999997</v>
      </c>
      <c r="P19" s="566">
        <v>0.59439536599999998</v>
      </c>
      <c r="Q19" s="566">
        <v>0.67064996300000002</v>
      </c>
      <c r="R19" s="566">
        <v>0.63660203599999998</v>
      </c>
      <c r="S19" s="566">
        <v>0.63047914599999999</v>
      </c>
      <c r="T19" s="566">
        <v>0.57768242199999997</v>
      </c>
      <c r="U19" s="566">
        <v>0.65390537000000004</v>
      </c>
      <c r="V19" s="566">
        <v>0.66595797199999995</v>
      </c>
      <c r="W19" s="566">
        <v>0.60531663700000005</v>
      </c>
      <c r="X19" s="566">
        <v>0.60802774000000004</v>
      </c>
      <c r="Y19" s="566">
        <v>0.61056316499999996</v>
      </c>
      <c r="Z19" s="566">
        <v>0.67592273400000003</v>
      </c>
      <c r="AA19" s="566">
        <v>0.63124753700000003</v>
      </c>
      <c r="AB19" s="566">
        <v>0.54971863899999995</v>
      </c>
      <c r="AC19" s="566">
        <v>0.61902516299999999</v>
      </c>
      <c r="AD19" s="566">
        <v>0.56480678299999998</v>
      </c>
      <c r="AE19" s="566">
        <v>0.57439926799999996</v>
      </c>
      <c r="AF19" s="566">
        <v>0.57997869899999999</v>
      </c>
      <c r="AG19" s="566">
        <v>0.58070102400000001</v>
      </c>
      <c r="AH19" s="566">
        <v>0.57891081700000002</v>
      </c>
      <c r="AI19" s="566">
        <v>0.55664646600000001</v>
      </c>
      <c r="AJ19" s="566">
        <v>0.57856753299999997</v>
      </c>
      <c r="AK19" s="566">
        <v>0.53395009699999996</v>
      </c>
      <c r="AL19" s="566">
        <v>0.60863544800000002</v>
      </c>
      <c r="AM19" s="566">
        <v>0.39450876299999998</v>
      </c>
      <c r="AN19" s="566">
        <v>0.32714090400000001</v>
      </c>
      <c r="AO19" s="566">
        <v>0.361099952</v>
      </c>
      <c r="AP19" s="566">
        <v>0.33895582299999999</v>
      </c>
      <c r="AQ19" s="566">
        <v>0.34173211799999997</v>
      </c>
      <c r="AR19" s="566">
        <v>0.34901512499999998</v>
      </c>
      <c r="AS19" s="566">
        <v>0.35201356700000003</v>
      </c>
      <c r="AT19" s="566">
        <v>0.33408432999999998</v>
      </c>
      <c r="AU19" s="566">
        <v>0.307954907</v>
      </c>
      <c r="AV19" s="566">
        <v>0.30091672200000003</v>
      </c>
      <c r="AW19" s="566">
        <v>0.29126634200000001</v>
      </c>
      <c r="AX19" s="566">
        <v>0.32255017899999999</v>
      </c>
      <c r="AY19" s="566">
        <v>0.32628522100000001</v>
      </c>
      <c r="AZ19" s="566">
        <v>0.28644731299999998</v>
      </c>
      <c r="BA19" s="566">
        <v>0.29495928199999999</v>
      </c>
      <c r="BB19" s="566">
        <v>0.24957797700000001</v>
      </c>
      <c r="BC19" s="566">
        <v>0.30966825199999998</v>
      </c>
      <c r="BD19" s="566">
        <v>0.30402963599999999</v>
      </c>
      <c r="BE19" s="566">
        <v>0.286698642</v>
      </c>
      <c r="BF19" s="566">
        <v>0.24071598</v>
      </c>
      <c r="BG19" s="566">
        <v>0.3332291</v>
      </c>
      <c r="BH19" s="566">
        <v>0.26580300000000001</v>
      </c>
      <c r="BI19" s="567">
        <v>0.29975030000000003</v>
      </c>
      <c r="BJ19" s="567">
        <v>0.2484188</v>
      </c>
      <c r="BK19" s="567">
        <v>0.31406119999999998</v>
      </c>
      <c r="BL19" s="567">
        <v>0.24353520000000001</v>
      </c>
      <c r="BM19" s="567">
        <v>0.1926669</v>
      </c>
      <c r="BN19" s="567">
        <v>0.13230939999999999</v>
      </c>
      <c r="BO19" s="567">
        <v>0.22854640000000001</v>
      </c>
      <c r="BP19" s="567">
        <v>0.18673790000000001</v>
      </c>
      <c r="BQ19" s="567">
        <v>0.28204829999999997</v>
      </c>
      <c r="BR19" s="567">
        <v>0.1097981</v>
      </c>
      <c r="BS19" s="567">
        <v>4.4754000000000002E-2</v>
      </c>
      <c r="BT19" s="567">
        <v>0.11531669999999999</v>
      </c>
      <c r="BU19" s="567">
        <v>0.1189962</v>
      </c>
      <c r="BV19" s="567">
        <v>0.1003206</v>
      </c>
    </row>
    <row r="20" spans="1:74" ht="11.15" customHeight="1" x14ac:dyDescent="0.25">
      <c r="A20" s="415" t="s">
        <v>1109</v>
      </c>
      <c r="B20" s="416" t="s">
        <v>1118</v>
      </c>
      <c r="C20" s="566">
        <v>345.54329452000002</v>
      </c>
      <c r="D20" s="566">
        <v>302.89002048999998</v>
      </c>
      <c r="E20" s="566">
        <v>313.63116793</v>
      </c>
      <c r="F20" s="566">
        <v>284.59857182000002</v>
      </c>
      <c r="G20" s="566">
        <v>317.73534205999999</v>
      </c>
      <c r="H20" s="566">
        <v>339.95989364000002</v>
      </c>
      <c r="I20" s="566">
        <v>395.87405712999998</v>
      </c>
      <c r="J20" s="566">
        <v>387.20621082999997</v>
      </c>
      <c r="K20" s="566">
        <v>347.1355939</v>
      </c>
      <c r="L20" s="566">
        <v>307.16439251000003</v>
      </c>
      <c r="M20" s="566">
        <v>302.30090698999999</v>
      </c>
      <c r="N20" s="566">
        <v>324.30807596</v>
      </c>
      <c r="O20" s="566">
        <v>327.71017653000001</v>
      </c>
      <c r="P20" s="566">
        <v>306.45559774999998</v>
      </c>
      <c r="Q20" s="566">
        <v>296.52242325999998</v>
      </c>
      <c r="R20" s="566">
        <v>267.76744986</v>
      </c>
      <c r="S20" s="566">
        <v>292.54631831</v>
      </c>
      <c r="T20" s="566">
        <v>339.24945969999999</v>
      </c>
      <c r="U20" s="566">
        <v>396.31127501999998</v>
      </c>
      <c r="V20" s="566">
        <v>384.92208768</v>
      </c>
      <c r="W20" s="566">
        <v>320.96814860000001</v>
      </c>
      <c r="X20" s="566">
        <v>301.33099441000002</v>
      </c>
      <c r="Y20" s="566">
        <v>289.04609841000001</v>
      </c>
      <c r="Z20" s="566">
        <v>330.82642427000002</v>
      </c>
      <c r="AA20" s="566">
        <v>335.54450566999998</v>
      </c>
      <c r="AB20" s="566">
        <v>312.82397400000002</v>
      </c>
      <c r="AC20" s="566">
        <v>299.43972543000001</v>
      </c>
      <c r="AD20" s="566">
        <v>281.76440786000001</v>
      </c>
      <c r="AE20" s="566">
        <v>308.07916817</v>
      </c>
      <c r="AF20" s="566">
        <v>360.95851453</v>
      </c>
      <c r="AG20" s="566">
        <v>391.74394611999998</v>
      </c>
      <c r="AH20" s="566">
        <v>399.08334783999999</v>
      </c>
      <c r="AI20" s="566">
        <v>335.27434204999997</v>
      </c>
      <c r="AJ20" s="566">
        <v>307.60663363999998</v>
      </c>
      <c r="AK20" s="566">
        <v>301.49915786999998</v>
      </c>
      <c r="AL20" s="566">
        <v>323.80524208000003</v>
      </c>
      <c r="AM20" s="566">
        <v>359.89904067999998</v>
      </c>
      <c r="AN20" s="566">
        <v>312.19759145</v>
      </c>
      <c r="AO20" s="566">
        <v>311.57311712000001</v>
      </c>
      <c r="AP20" s="566">
        <v>291.85695049999998</v>
      </c>
      <c r="AQ20" s="566">
        <v>329.36160821999999</v>
      </c>
      <c r="AR20" s="566">
        <v>366.05012195</v>
      </c>
      <c r="AS20" s="566">
        <v>408.87975003999998</v>
      </c>
      <c r="AT20" s="566">
        <v>398.08350722</v>
      </c>
      <c r="AU20" s="566">
        <v>339.00770985999998</v>
      </c>
      <c r="AV20" s="566">
        <v>301.45802452999999</v>
      </c>
      <c r="AW20" s="566">
        <v>308.85462962999998</v>
      </c>
      <c r="AX20" s="566">
        <v>347.12402873000002</v>
      </c>
      <c r="AY20" s="566">
        <v>334.48271082999997</v>
      </c>
      <c r="AZ20" s="566">
        <v>296.76519053999999</v>
      </c>
      <c r="BA20" s="566">
        <v>316.88954419999999</v>
      </c>
      <c r="BB20" s="566">
        <v>288.47441183000001</v>
      </c>
      <c r="BC20" s="566">
        <v>315.16743034000001</v>
      </c>
      <c r="BD20" s="566">
        <v>343.61689416000002</v>
      </c>
      <c r="BE20" s="566">
        <v>411.94332272000003</v>
      </c>
      <c r="BF20" s="566">
        <v>409.97876524999998</v>
      </c>
      <c r="BG20" s="566">
        <v>347.40934061000002</v>
      </c>
      <c r="BH20" s="566">
        <v>310.07589876999998</v>
      </c>
      <c r="BI20" s="567">
        <v>309.31349999999998</v>
      </c>
      <c r="BJ20" s="567">
        <v>348.72219999999999</v>
      </c>
      <c r="BK20" s="567">
        <v>346.94709999999998</v>
      </c>
      <c r="BL20" s="567">
        <v>317.49860000000001</v>
      </c>
      <c r="BM20" s="567">
        <v>319.68830000000003</v>
      </c>
      <c r="BN20" s="567">
        <v>291.61529999999999</v>
      </c>
      <c r="BO20" s="567">
        <v>326.81819999999999</v>
      </c>
      <c r="BP20" s="567">
        <v>366.16289999999998</v>
      </c>
      <c r="BQ20" s="567">
        <v>420.2704</v>
      </c>
      <c r="BR20" s="567">
        <v>412.97840000000002</v>
      </c>
      <c r="BS20" s="567">
        <v>351.97309999999999</v>
      </c>
      <c r="BT20" s="567">
        <v>311.42950000000002</v>
      </c>
      <c r="BU20" s="567">
        <v>310.32850000000002</v>
      </c>
      <c r="BV20" s="567">
        <v>350.38639999999998</v>
      </c>
    </row>
    <row r="21" spans="1:74" ht="11.15" customHeight="1" x14ac:dyDescent="0.25">
      <c r="A21" s="409"/>
      <c r="B21" s="102" t="s">
        <v>1208</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67"/>
      <c r="BJ21" s="267"/>
      <c r="BK21" s="267"/>
      <c r="BL21" s="267"/>
      <c r="BM21" s="267"/>
      <c r="BN21" s="267"/>
      <c r="BO21" s="267"/>
      <c r="BP21" s="267"/>
      <c r="BQ21" s="267"/>
      <c r="BR21" s="267"/>
      <c r="BS21" s="267"/>
      <c r="BT21" s="267"/>
      <c r="BU21" s="267"/>
      <c r="BV21" s="267"/>
    </row>
    <row r="22" spans="1:74" ht="11.15" customHeight="1" x14ac:dyDescent="0.25">
      <c r="A22" s="415" t="s">
        <v>1110</v>
      </c>
      <c r="B22" s="416" t="s">
        <v>1342</v>
      </c>
      <c r="C22" s="566">
        <v>3.6804454099999999</v>
      </c>
      <c r="D22" s="566">
        <v>3.1469889279999999</v>
      </c>
      <c r="E22" s="566">
        <v>3.4340791400000001</v>
      </c>
      <c r="F22" s="566">
        <v>3.2540318099999999</v>
      </c>
      <c r="G22" s="566">
        <v>2.909958332</v>
      </c>
      <c r="H22" s="566">
        <v>3.6252321219999999</v>
      </c>
      <c r="I22" s="566">
        <v>6.350583018</v>
      </c>
      <c r="J22" s="566">
        <v>5.3193565720000002</v>
      </c>
      <c r="K22" s="566">
        <v>3.610639833</v>
      </c>
      <c r="L22" s="566">
        <v>3.6915430310000001</v>
      </c>
      <c r="M22" s="566">
        <v>3.4386043449999999</v>
      </c>
      <c r="N22" s="566">
        <v>4.193226299</v>
      </c>
      <c r="O22" s="566">
        <v>4.1098701469999996</v>
      </c>
      <c r="P22" s="566">
        <v>3.7334824530000001</v>
      </c>
      <c r="Q22" s="566">
        <v>2.8574423179999999</v>
      </c>
      <c r="R22" s="566">
        <v>3.1440908670000001</v>
      </c>
      <c r="S22" s="566">
        <v>2.6959840690000001</v>
      </c>
      <c r="T22" s="566">
        <v>4.655647117</v>
      </c>
      <c r="U22" s="566">
        <v>6.6681605360000002</v>
      </c>
      <c r="V22" s="566">
        <v>5.5522695090000003</v>
      </c>
      <c r="W22" s="566">
        <v>4.3177679419999997</v>
      </c>
      <c r="X22" s="566">
        <v>3.8922456080000001</v>
      </c>
      <c r="Y22" s="566">
        <v>3.57192847</v>
      </c>
      <c r="Z22" s="566">
        <v>3.8991281990000002</v>
      </c>
      <c r="AA22" s="566">
        <v>4.4561335350000002</v>
      </c>
      <c r="AB22" s="566">
        <v>4.1086150249999998</v>
      </c>
      <c r="AC22" s="566">
        <v>3.5085204980000002</v>
      </c>
      <c r="AD22" s="566">
        <v>2.9064025660000001</v>
      </c>
      <c r="AE22" s="566">
        <v>3.3516356260000002</v>
      </c>
      <c r="AF22" s="566">
        <v>5.5168708210000004</v>
      </c>
      <c r="AG22" s="566">
        <v>5.5160232679999996</v>
      </c>
      <c r="AH22" s="566">
        <v>6.3909202430000001</v>
      </c>
      <c r="AI22" s="566">
        <v>4.7753580659999999</v>
      </c>
      <c r="AJ22" s="566">
        <v>4.7166901179999998</v>
      </c>
      <c r="AK22" s="566">
        <v>4.2720732540000004</v>
      </c>
      <c r="AL22" s="566">
        <v>3.9068217930000002</v>
      </c>
      <c r="AM22" s="566">
        <v>3.939917957</v>
      </c>
      <c r="AN22" s="566">
        <v>3.5889442699999998</v>
      </c>
      <c r="AO22" s="566">
        <v>3.8894771869999998</v>
      </c>
      <c r="AP22" s="566">
        <v>3.5339791479999998</v>
      </c>
      <c r="AQ22" s="566">
        <v>4.3209078449999998</v>
      </c>
      <c r="AR22" s="566">
        <v>4.6405108940000002</v>
      </c>
      <c r="AS22" s="566">
        <v>6.7065068849999996</v>
      </c>
      <c r="AT22" s="566">
        <v>6.8012020360000003</v>
      </c>
      <c r="AU22" s="566">
        <v>4.6609431160000003</v>
      </c>
      <c r="AV22" s="566">
        <v>3.5988453310000001</v>
      </c>
      <c r="AW22" s="566">
        <v>4.0187897379999997</v>
      </c>
      <c r="AX22" s="566">
        <v>3.6339898179999999</v>
      </c>
      <c r="AY22" s="566">
        <v>4.0415839739999999</v>
      </c>
      <c r="AZ22" s="566">
        <v>3.54824194</v>
      </c>
      <c r="BA22" s="566">
        <v>3.902591664</v>
      </c>
      <c r="BB22" s="566">
        <v>3.8212683859999999</v>
      </c>
      <c r="BC22" s="566">
        <v>3.5993302030000001</v>
      </c>
      <c r="BD22" s="566">
        <v>4.9316553809999997</v>
      </c>
      <c r="BE22" s="566">
        <v>6.0974459220000004</v>
      </c>
      <c r="BF22" s="566">
        <v>4.9978418299999996</v>
      </c>
      <c r="BG22" s="566">
        <v>4.3664490000000002</v>
      </c>
      <c r="BH22" s="566">
        <v>3.6664750000000002</v>
      </c>
      <c r="BI22" s="567">
        <v>4.2238230000000003</v>
      </c>
      <c r="BJ22" s="567">
        <v>4.1990600000000002</v>
      </c>
      <c r="BK22" s="567">
        <v>4.2352959999999999</v>
      </c>
      <c r="BL22" s="567">
        <v>3.8240080000000001</v>
      </c>
      <c r="BM22" s="567">
        <v>3.8736769999999998</v>
      </c>
      <c r="BN22" s="567">
        <v>3.02257</v>
      </c>
      <c r="BO22" s="567">
        <v>3.400801</v>
      </c>
      <c r="BP22" s="567">
        <v>4.6782789999999999</v>
      </c>
      <c r="BQ22" s="567">
        <v>6.7167019999999997</v>
      </c>
      <c r="BR22" s="567">
        <v>6.2266550000000001</v>
      </c>
      <c r="BS22" s="567">
        <v>4.7497780000000001</v>
      </c>
      <c r="BT22" s="567">
        <v>4.7631329999999998</v>
      </c>
      <c r="BU22" s="567">
        <v>3.8146200000000001</v>
      </c>
      <c r="BV22" s="567">
        <v>4.1679810000000002</v>
      </c>
    </row>
    <row r="23" spans="1:74" ht="11.15" customHeight="1" x14ac:dyDescent="0.25">
      <c r="A23" s="415" t="s">
        <v>1111</v>
      </c>
      <c r="B23" s="416" t="s">
        <v>79</v>
      </c>
      <c r="C23" s="566">
        <v>0.17624726700000001</v>
      </c>
      <c r="D23" s="566">
        <v>3.1579263000000003E-2</v>
      </c>
      <c r="E23" s="566">
        <v>4.8330579999999998E-2</v>
      </c>
      <c r="F23" s="566">
        <v>2.8616700000000002E-3</v>
      </c>
      <c r="G23" s="566">
        <v>1.6658930000000001E-3</v>
      </c>
      <c r="H23" s="566">
        <v>3.6460326000000001E-2</v>
      </c>
      <c r="I23" s="566">
        <v>3.7802548999999998E-2</v>
      </c>
      <c r="J23" s="566">
        <v>2.0012615000000001E-2</v>
      </c>
      <c r="K23" s="566">
        <v>1.5698549999999999E-2</v>
      </c>
      <c r="L23" s="566">
        <v>1.1486727E-2</v>
      </c>
      <c r="M23" s="566">
        <v>2.4133214E-2</v>
      </c>
      <c r="N23" s="566">
        <v>5.0313710999999997E-2</v>
      </c>
      <c r="O23" s="566">
        <v>2.8377423999999998E-2</v>
      </c>
      <c r="P23" s="566">
        <v>2.9363568E-2</v>
      </c>
      <c r="Q23" s="566">
        <v>1.2913689999999999E-3</v>
      </c>
      <c r="R23" s="566">
        <v>6.8995899999999997E-4</v>
      </c>
      <c r="S23" s="566">
        <v>1.391623E-3</v>
      </c>
      <c r="T23" s="566">
        <v>6.2023770000000002E-3</v>
      </c>
      <c r="U23" s="566">
        <v>3.1684679999999998E-3</v>
      </c>
      <c r="V23" s="566">
        <v>2.1349979999999999E-3</v>
      </c>
      <c r="W23" s="566">
        <v>2.3138450000000001E-3</v>
      </c>
      <c r="X23" s="566">
        <v>6.8073989999999996E-3</v>
      </c>
      <c r="Y23" s="566">
        <v>8.1290549999999996E-3</v>
      </c>
      <c r="Z23" s="566">
        <v>6.6456096000000006E-2</v>
      </c>
      <c r="AA23" s="566">
        <v>0.174569587</v>
      </c>
      <c r="AB23" s="566">
        <v>0.255268312</v>
      </c>
      <c r="AC23" s="566">
        <v>4.8117300000000002E-2</v>
      </c>
      <c r="AD23" s="566">
        <v>-1.1234300000000001E-4</v>
      </c>
      <c r="AE23" s="566">
        <v>2.851601E-3</v>
      </c>
      <c r="AF23" s="566">
        <v>2.2246559999999999E-2</v>
      </c>
      <c r="AG23" s="566">
        <v>1.7308212999999999E-2</v>
      </c>
      <c r="AH23" s="566">
        <v>2.4954101999999999E-2</v>
      </c>
      <c r="AI23" s="566">
        <v>6.4342519999999997E-3</v>
      </c>
      <c r="AJ23" s="566">
        <v>3.8076799999999999E-3</v>
      </c>
      <c r="AK23" s="566">
        <v>2.8467739999999998E-3</v>
      </c>
      <c r="AL23" s="566">
        <v>2.0514774E-2</v>
      </c>
      <c r="AM23" s="566">
        <v>0.15433516799999999</v>
      </c>
      <c r="AN23" s="566">
        <v>9.1760670000000003E-2</v>
      </c>
      <c r="AO23" s="566">
        <v>1.3233144000000001E-2</v>
      </c>
      <c r="AP23" s="566">
        <v>4.16885E-3</v>
      </c>
      <c r="AQ23" s="566">
        <v>6.7032029999999996E-3</v>
      </c>
      <c r="AR23" s="566">
        <v>1.813217E-3</v>
      </c>
      <c r="AS23" s="566">
        <v>1.3912753999999999E-2</v>
      </c>
      <c r="AT23" s="566">
        <v>1.9949887999999999E-2</v>
      </c>
      <c r="AU23" s="566">
        <v>1.9410149999999999E-3</v>
      </c>
      <c r="AV23" s="566">
        <v>2.9320259999999999E-3</v>
      </c>
      <c r="AW23" s="566">
        <v>4.3568460000000002E-3</v>
      </c>
      <c r="AX23" s="566">
        <v>3.2791041E-2</v>
      </c>
      <c r="AY23" s="566">
        <v>2.8954839E-2</v>
      </c>
      <c r="AZ23" s="566">
        <v>8.2918449000000005E-2</v>
      </c>
      <c r="BA23" s="566">
        <v>5.6058009999999997E-3</v>
      </c>
      <c r="BB23" s="566">
        <v>2.5041709999999999E-3</v>
      </c>
      <c r="BC23" s="566">
        <v>1.906982E-3</v>
      </c>
      <c r="BD23" s="566">
        <v>1.8449510000000001E-3</v>
      </c>
      <c r="BE23" s="566">
        <v>1.3886745000000001E-2</v>
      </c>
      <c r="BF23" s="566">
        <v>2.073872E-3</v>
      </c>
      <c r="BG23" s="566">
        <v>1.9410199999999999E-3</v>
      </c>
      <c r="BH23" s="566">
        <v>2.93203E-3</v>
      </c>
      <c r="BI23" s="567">
        <v>4.3568499999999998E-3</v>
      </c>
      <c r="BJ23" s="567">
        <v>2.0691000000000001E-2</v>
      </c>
      <c r="BK23" s="567">
        <v>0.14245479999999999</v>
      </c>
      <c r="BL23" s="567">
        <v>0.20729839999999999</v>
      </c>
      <c r="BM23" s="567">
        <v>5.6058000000000002E-3</v>
      </c>
      <c r="BN23" s="567">
        <v>2.50417E-3</v>
      </c>
      <c r="BO23" s="567">
        <v>1.90698E-3</v>
      </c>
      <c r="BP23" s="567">
        <v>3.3445000000000003E-2</v>
      </c>
      <c r="BQ23" s="567">
        <v>0.1137867</v>
      </c>
      <c r="BR23" s="567">
        <v>0.1004439</v>
      </c>
      <c r="BS23" s="567">
        <v>5.7001000000000003E-2</v>
      </c>
      <c r="BT23" s="567">
        <v>0.10584200000000001</v>
      </c>
      <c r="BU23" s="567">
        <v>4.3568499999999998E-3</v>
      </c>
      <c r="BV23" s="567">
        <v>2.0691000000000001E-2</v>
      </c>
    </row>
    <row r="24" spans="1:74" ht="11.15" customHeight="1" x14ac:dyDescent="0.25">
      <c r="A24" s="415" t="s">
        <v>1112</v>
      </c>
      <c r="B24" s="418" t="s">
        <v>80</v>
      </c>
      <c r="C24" s="566">
        <v>2.9352330000000002</v>
      </c>
      <c r="D24" s="566">
        <v>2.7001740000000001</v>
      </c>
      <c r="E24" s="566">
        <v>2.968493</v>
      </c>
      <c r="F24" s="566">
        <v>2.1317759999999999</v>
      </c>
      <c r="G24" s="566">
        <v>2.2666149999999998</v>
      </c>
      <c r="H24" s="566">
        <v>2.4008630000000002</v>
      </c>
      <c r="I24" s="566">
        <v>2.464915</v>
      </c>
      <c r="J24" s="566">
        <v>2.4621689999999998</v>
      </c>
      <c r="K24" s="566">
        <v>2.38035</v>
      </c>
      <c r="L24" s="566">
        <v>2.4668909999999999</v>
      </c>
      <c r="M24" s="566">
        <v>2.3858109999999999</v>
      </c>
      <c r="N24" s="566">
        <v>2.254235</v>
      </c>
      <c r="O24" s="566">
        <v>2.4839150000000001</v>
      </c>
      <c r="P24" s="566">
        <v>2.3291620000000002</v>
      </c>
      <c r="Q24" s="566">
        <v>2.4775450000000001</v>
      </c>
      <c r="R24" s="566">
        <v>1.041372</v>
      </c>
      <c r="S24" s="566">
        <v>1.76756</v>
      </c>
      <c r="T24" s="566">
        <v>2.113524</v>
      </c>
      <c r="U24" s="566">
        <v>2.4715370000000001</v>
      </c>
      <c r="V24" s="566">
        <v>2.4385620000000001</v>
      </c>
      <c r="W24" s="566">
        <v>2.3892000000000002</v>
      </c>
      <c r="X24" s="566">
        <v>1.5923560000000001</v>
      </c>
      <c r="Y24" s="566">
        <v>2.0348350000000002</v>
      </c>
      <c r="Z24" s="566">
        <v>2.440483</v>
      </c>
      <c r="AA24" s="566">
        <v>2.3273169999999999</v>
      </c>
      <c r="AB24" s="566">
        <v>2.2517390000000002</v>
      </c>
      <c r="AC24" s="566">
        <v>2.4931589999999999</v>
      </c>
      <c r="AD24" s="566">
        <v>2.4123830000000002</v>
      </c>
      <c r="AE24" s="566">
        <v>2.4901870000000002</v>
      </c>
      <c r="AF24" s="566">
        <v>2.160364</v>
      </c>
      <c r="AG24" s="566">
        <v>2.4736359999999999</v>
      </c>
      <c r="AH24" s="566">
        <v>2.4537969999999998</v>
      </c>
      <c r="AI24" s="566">
        <v>2.3843839999999998</v>
      </c>
      <c r="AJ24" s="566">
        <v>1.0638080000000001</v>
      </c>
      <c r="AK24" s="566">
        <v>2.0740970000000001</v>
      </c>
      <c r="AL24" s="566">
        <v>2.4877549999999999</v>
      </c>
      <c r="AM24" s="566">
        <v>2.351677</v>
      </c>
      <c r="AN24" s="566">
        <v>2.2473770000000002</v>
      </c>
      <c r="AO24" s="566">
        <v>2.483851</v>
      </c>
      <c r="AP24" s="566">
        <v>1.7011769999999999</v>
      </c>
      <c r="AQ24" s="566">
        <v>1.573663</v>
      </c>
      <c r="AR24" s="566">
        <v>2.2830180000000002</v>
      </c>
      <c r="AS24" s="566">
        <v>2.4790740000000002</v>
      </c>
      <c r="AT24" s="566">
        <v>2.4692310000000002</v>
      </c>
      <c r="AU24" s="566">
        <v>2.391289</v>
      </c>
      <c r="AV24" s="566">
        <v>2.4850319999999999</v>
      </c>
      <c r="AW24" s="566">
        <v>2.4198059999999999</v>
      </c>
      <c r="AX24" s="566">
        <v>2.5005000000000002</v>
      </c>
      <c r="AY24" s="566">
        <v>2.454634</v>
      </c>
      <c r="AZ24" s="566">
        <v>2.1987679999999998</v>
      </c>
      <c r="BA24" s="566">
        <v>2.4810859999999999</v>
      </c>
      <c r="BB24" s="566">
        <v>0.999247</v>
      </c>
      <c r="BC24" s="566">
        <v>1.4977579999999999</v>
      </c>
      <c r="BD24" s="566">
        <v>0.924898</v>
      </c>
      <c r="BE24" s="566">
        <v>2.3311120000000001</v>
      </c>
      <c r="BF24" s="566">
        <v>2.3212760000000001</v>
      </c>
      <c r="BG24" s="566">
        <v>2.2607499999999998</v>
      </c>
      <c r="BH24" s="566">
        <v>2.1432199999999999</v>
      </c>
      <c r="BI24" s="567">
        <v>1.6781900000000001</v>
      </c>
      <c r="BJ24" s="567">
        <v>2.4363000000000001</v>
      </c>
      <c r="BK24" s="567">
        <v>2.4363000000000001</v>
      </c>
      <c r="BL24" s="567">
        <v>2.2791299999999999</v>
      </c>
      <c r="BM24" s="567">
        <v>2.4363000000000001</v>
      </c>
      <c r="BN24" s="567">
        <v>2.35771</v>
      </c>
      <c r="BO24" s="567">
        <v>2.4363000000000001</v>
      </c>
      <c r="BP24" s="567">
        <v>2.35771</v>
      </c>
      <c r="BQ24" s="567">
        <v>2.4363000000000001</v>
      </c>
      <c r="BR24" s="567">
        <v>2.4363000000000001</v>
      </c>
      <c r="BS24" s="567">
        <v>2.35771</v>
      </c>
      <c r="BT24" s="567">
        <v>1.03338</v>
      </c>
      <c r="BU24" s="567">
        <v>2.14052</v>
      </c>
      <c r="BV24" s="567">
        <v>2.4363000000000001</v>
      </c>
    </row>
    <row r="25" spans="1:74" ht="11.15" customHeight="1" x14ac:dyDescent="0.25">
      <c r="A25" s="415" t="s">
        <v>1113</v>
      </c>
      <c r="B25" s="418" t="s">
        <v>1114</v>
      </c>
      <c r="C25" s="566">
        <v>0.84618852200000005</v>
      </c>
      <c r="D25" s="566">
        <v>0.78578130300000004</v>
      </c>
      <c r="E25" s="566">
        <v>0.82941081800000005</v>
      </c>
      <c r="F25" s="566">
        <v>0.89930413399999998</v>
      </c>
      <c r="G25" s="566">
        <v>0.95542758900000002</v>
      </c>
      <c r="H25" s="566">
        <v>0.68034820900000004</v>
      </c>
      <c r="I25" s="566">
        <v>0.41323180500000001</v>
      </c>
      <c r="J25" s="566">
        <v>0.23285988399999999</v>
      </c>
      <c r="K25" s="566">
        <v>0.20686868999999999</v>
      </c>
      <c r="L25" s="566">
        <v>0.450806602</v>
      </c>
      <c r="M25" s="566">
        <v>0.54965013399999996</v>
      </c>
      <c r="N25" s="566">
        <v>0.74538159000000004</v>
      </c>
      <c r="O25" s="566">
        <v>0.75935424399999996</v>
      </c>
      <c r="P25" s="566">
        <v>0.64705111900000001</v>
      </c>
      <c r="Q25" s="566">
        <v>0.882870339</v>
      </c>
      <c r="R25" s="566">
        <v>0.95268624700000004</v>
      </c>
      <c r="S25" s="566">
        <v>0.85851040499999998</v>
      </c>
      <c r="T25" s="566">
        <v>0.28434881400000001</v>
      </c>
      <c r="U25" s="566">
        <v>0.36120232800000002</v>
      </c>
      <c r="V25" s="566">
        <v>0.19527572200000001</v>
      </c>
      <c r="W25" s="566">
        <v>0.111149912</v>
      </c>
      <c r="X25" s="566">
        <v>0.41260286299999999</v>
      </c>
      <c r="Y25" s="566">
        <v>0.48643651999999998</v>
      </c>
      <c r="Z25" s="566">
        <v>0.65697561699999996</v>
      </c>
      <c r="AA25" s="566">
        <v>0.61855426400000002</v>
      </c>
      <c r="AB25" s="566">
        <v>0.39721144899999999</v>
      </c>
      <c r="AC25" s="566">
        <v>0.61190738899999997</v>
      </c>
      <c r="AD25" s="566">
        <v>0.75461627799999997</v>
      </c>
      <c r="AE25" s="566">
        <v>0.57886209700000002</v>
      </c>
      <c r="AF25" s="566">
        <v>0.25651305600000002</v>
      </c>
      <c r="AG25" s="566">
        <v>0.51096708300000004</v>
      </c>
      <c r="AH25" s="566">
        <v>0.35805573299999999</v>
      </c>
      <c r="AI25" s="566">
        <v>0.41188328299999999</v>
      </c>
      <c r="AJ25" s="566">
        <v>0.44209013699999999</v>
      </c>
      <c r="AK25" s="566">
        <v>0.62441825900000003</v>
      </c>
      <c r="AL25" s="566">
        <v>0.61288063199999998</v>
      </c>
      <c r="AM25" s="566">
        <v>0.50072918300000002</v>
      </c>
      <c r="AN25" s="566">
        <v>0.61926938799999998</v>
      </c>
      <c r="AO25" s="566">
        <v>0.90835944999999996</v>
      </c>
      <c r="AP25" s="566">
        <v>1.040137264</v>
      </c>
      <c r="AQ25" s="566">
        <v>0.75784167800000002</v>
      </c>
      <c r="AR25" s="566">
        <v>0.35747368800000001</v>
      </c>
      <c r="AS25" s="566">
        <v>0.20358311800000001</v>
      </c>
      <c r="AT25" s="566">
        <v>0.178426736</v>
      </c>
      <c r="AU25" s="566">
        <v>0.33314761199999998</v>
      </c>
      <c r="AV25" s="566">
        <v>0.43662063600000001</v>
      </c>
      <c r="AW25" s="566">
        <v>0.48507423700000002</v>
      </c>
      <c r="AX25" s="566">
        <v>0.70199537000000001</v>
      </c>
      <c r="AY25" s="566">
        <v>0.70777975800000004</v>
      </c>
      <c r="AZ25" s="566">
        <v>0.56243507299999995</v>
      </c>
      <c r="BA25" s="566">
        <v>0.63023032300000004</v>
      </c>
      <c r="BB25" s="566">
        <v>0.50462031399999996</v>
      </c>
      <c r="BC25" s="566">
        <v>0.52729889799999996</v>
      </c>
      <c r="BD25" s="566">
        <v>0.34581282600000002</v>
      </c>
      <c r="BE25" s="566">
        <v>0.55081499199999995</v>
      </c>
      <c r="BF25" s="566">
        <v>0.57242612100000001</v>
      </c>
      <c r="BG25" s="566">
        <v>0.44382319999999997</v>
      </c>
      <c r="BH25" s="566">
        <v>0.54748079999999999</v>
      </c>
      <c r="BI25" s="567">
        <v>0.60107310000000003</v>
      </c>
      <c r="BJ25" s="567">
        <v>0.69191519999999995</v>
      </c>
      <c r="BK25" s="567">
        <v>0.67866409999999999</v>
      </c>
      <c r="BL25" s="567">
        <v>0.60704950000000002</v>
      </c>
      <c r="BM25" s="567">
        <v>0.72041549999999999</v>
      </c>
      <c r="BN25" s="567">
        <v>0.83373459999999999</v>
      </c>
      <c r="BO25" s="567">
        <v>0.77018980000000004</v>
      </c>
      <c r="BP25" s="567">
        <v>0.56243379999999998</v>
      </c>
      <c r="BQ25" s="567">
        <v>0.4641382</v>
      </c>
      <c r="BR25" s="567">
        <v>0.36997039999999998</v>
      </c>
      <c r="BS25" s="567">
        <v>0.34405920000000001</v>
      </c>
      <c r="BT25" s="567">
        <v>0.49422529999999998</v>
      </c>
      <c r="BU25" s="567">
        <v>0.5747293</v>
      </c>
      <c r="BV25" s="567">
        <v>0.67800059999999995</v>
      </c>
    </row>
    <row r="26" spans="1:74" ht="11.15" customHeight="1" x14ac:dyDescent="0.25">
      <c r="A26" s="415" t="s">
        <v>1115</v>
      </c>
      <c r="B26" s="418" t="s">
        <v>1209</v>
      </c>
      <c r="C26" s="566">
        <v>0.907905552</v>
      </c>
      <c r="D26" s="566">
        <v>0.88901158199999997</v>
      </c>
      <c r="E26" s="566">
        <v>0.93889913899999999</v>
      </c>
      <c r="F26" s="566">
        <v>0.83095936599999998</v>
      </c>
      <c r="G26" s="566">
        <v>0.73309111100000002</v>
      </c>
      <c r="H26" s="566">
        <v>0.71151302900000002</v>
      </c>
      <c r="I26" s="566">
        <v>0.76712556499999995</v>
      </c>
      <c r="J26" s="566">
        <v>0.73680377600000002</v>
      </c>
      <c r="K26" s="566">
        <v>0.74472988399999995</v>
      </c>
      <c r="L26" s="566">
        <v>0.73170508899999998</v>
      </c>
      <c r="M26" s="566">
        <v>0.86242028199999998</v>
      </c>
      <c r="N26" s="566">
        <v>0.920231205</v>
      </c>
      <c r="O26" s="566">
        <v>0.79772429199999995</v>
      </c>
      <c r="P26" s="566">
        <v>0.76760733800000003</v>
      </c>
      <c r="Q26" s="566">
        <v>0.95461972900000003</v>
      </c>
      <c r="R26" s="566">
        <v>0.90707987199999995</v>
      </c>
      <c r="S26" s="566">
        <v>0.96798325399999996</v>
      </c>
      <c r="T26" s="566">
        <v>0.77652804799999997</v>
      </c>
      <c r="U26" s="566">
        <v>0.79425407299999995</v>
      </c>
      <c r="V26" s="566">
        <v>0.82367074699999998</v>
      </c>
      <c r="W26" s="566">
        <v>0.80573772099999996</v>
      </c>
      <c r="X26" s="566">
        <v>0.80002652600000002</v>
      </c>
      <c r="Y26" s="566">
        <v>0.87123339099999997</v>
      </c>
      <c r="Z26" s="566">
        <v>0.882541142</v>
      </c>
      <c r="AA26" s="566">
        <v>0.88476125900000002</v>
      </c>
      <c r="AB26" s="566">
        <v>0.768994921</v>
      </c>
      <c r="AC26" s="566">
        <v>1.1756789050000001</v>
      </c>
      <c r="AD26" s="566">
        <v>0.91605813400000002</v>
      </c>
      <c r="AE26" s="566">
        <v>0.91735251500000003</v>
      </c>
      <c r="AF26" s="566">
        <v>0.97340448700000004</v>
      </c>
      <c r="AG26" s="566">
        <v>0.83012341000000001</v>
      </c>
      <c r="AH26" s="566">
        <v>0.78809179500000004</v>
      </c>
      <c r="AI26" s="566">
        <v>0.86305953899999999</v>
      </c>
      <c r="AJ26" s="566">
        <v>0.79536567000000002</v>
      </c>
      <c r="AK26" s="566">
        <v>0.91185725299999998</v>
      </c>
      <c r="AL26" s="566">
        <v>0.89821061700000004</v>
      </c>
      <c r="AM26" s="566">
        <v>0.97584689999999996</v>
      </c>
      <c r="AN26" s="566">
        <v>0.89363110499999998</v>
      </c>
      <c r="AO26" s="566">
        <v>1.0647364319999999</v>
      </c>
      <c r="AP26" s="566">
        <v>1.007452647</v>
      </c>
      <c r="AQ26" s="566">
        <v>0.90728945500000002</v>
      </c>
      <c r="AR26" s="566">
        <v>0.92164512499999995</v>
      </c>
      <c r="AS26" s="566">
        <v>1.007180465</v>
      </c>
      <c r="AT26" s="566">
        <v>0.83025921300000005</v>
      </c>
      <c r="AU26" s="566">
        <v>0.81533298600000004</v>
      </c>
      <c r="AV26" s="566">
        <v>0.74466577599999995</v>
      </c>
      <c r="AW26" s="566">
        <v>0.89832545799999997</v>
      </c>
      <c r="AX26" s="566">
        <v>0.87641433899999999</v>
      </c>
      <c r="AY26" s="566">
        <v>0.807447409</v>
      </c>
      <c r="AZ26" s="566">
        <v>0.82316047299999995</v>
      </c>
      <c r="BA26" s="566">
        <v>0.964024047</v>
      </c>
      <c r="BB26" s="566">
        <v>0.91228778099999996</v>
      </c>
      <c r="BC26" s="566">
        <v>1.029548704</v>
      </c>
      <c r="BD26" s="566">
        <v>0.83196253200000003</v>
      </c>
      <c r="BE26" s="566">
        <v>0.89966225300000002</v>
      </c>
      <c r="BF26" s="566">
        <v>0.930812058</v>
      </c>
      <c r="BG26" s="566">
        <v>0.73710189999999998</v>
      </c>
      <c r="BH26" s="566">
        <v>0.75875170000000003</v>
      </c>
      <c r="BI26" s="567">
        <v>0.7887767</v>
      </c>
      <c r="BJ26" s="567">
        <v>0.84635680000000002</v>
      </c>
      <c r="BK26" s="567">
        <v>0.78044939999999996</v>
      </c>
      <c r="BL26" s="567">
        <v>0.85660060000000005</v>
      </c>
      <c r="BM26" s="567">
        <v>0.99958670000000005</v>
      </c>
      <c r="BN26" s="567">
        <v>1.0339020000000001</v>
      </c>
      <c r="BO26" s="567">
        <v>1.0699529999999999</v>
      </c>
      <c r="BP26" s="567">
        <v>0.97646809999999995</v>
      </c>
      <c r="BQ26" s="567">
        <v>0.97730550000000005</v>
      </c>
      <c r="BR26" s="567">
        <v>1.089405</v>
      </c>
      <c r="BS26" s="567">
        <v>0.92682370000000003</v>
      </c>
      <c r="BT26" s="567">
        <v>0.94641169999999997</v>
      </c>
      <c r="BU26" s="567">
        <v>1.232712</v>
      </c>
      <c r="BV26" s="567">
        <v>1.1094109999999999</v>
      </c>
    </row>
    <row r="27" spans="1:74" ht="11.15" customHeight="1" x14ac:dyDescent="0.25">
      <c r="A27" s="415" t="s">
        <v>1116</v>
      </c>
      <c r="B27" s="416" t="s">
        <v>1210</v>
      </c>
      <c r="C27" s="566">
        <v>0.152991667</v>
      </c>
      <c r="D27" s="566">
        <v>9.5792741000000001E-2</v>
      </c>
      <c r="E27" s="566">
        <v>9.8677666999999997E-2</v>
      </c>
      <c r="F27" s="566">
        <v>0.106436633</v>
      </c>
      <c r="G27" s="566">
        <v>0.11520148199999999</v>
      </c>
      <c r="H27" s="566">
        <v>0.10977368699999999</v>
      </c>
      <c r="I27" s="566">
        <v>0.12260478599999999</v>
      </c>
      <c r="J27" s="566">
        <v>0.116889381</v>
      </c>
      <c r="K27" s="566">
        <v>0.105015231</v>
      </c>
      <c r="L27" s="566">
        <v>0.12230234600000001</v>
      </c>
      <c r="M27" s="566">
        <v>0.12336768400000001</v>
      </c>
      <c r="N27" s="566">
        <v>0.141478459</v>
      </c>
      <c r="O27" s="566">
        <v>0.13604313500000001</v>
      </c>
      <c r="P27" s="566">
        <v>0.108216241</v>
      </c>
      <c r="Q27" s="566">
        <v>0.103679756</v>
      </c>
      <c r="R27" s="566">
        <v>0.118909696</v>
      </c>
      <c r="S27" s="566">
        <v>0.11367258700000001</v>
      </c>
      <c r="T27" s="566">
        <v>0.105723999</v>
      </c>
      <c r="U27" s="566">
        <v>0.124566758</v>
      </c>
      <c r="V27" s="566">
        <v>0.10172434</v>
      </c>
      <c r="W27" s="566">
        <v>0.117616807</v>
      </c>
      <c r="X27" s="566">
        <v>0.116574279</v>
      </c>
      <c r="Y27" s="566">
        <v>0.103958593</v>
      </c>
      <c r="Z27" s="566">
        <v>0.18217488500000001</v>
      </c>
      <c r="AA27" s="566">
        <v>0.13571301899999999</v>
      </c>
      <c r="AB27" s="566">
        <v>0.178951211</v>
      </c>
      <c r="AC27" s="566">
        <v>9.5957549000000003E-2</v>
      </c>
      <c r="AD27" s="566">
        <v>8.8774617E-2</v>
      </c>
      <c r="AE27" s="566">
        <v>0.11244568000000001</v>
      </c>
      <c r="AF27" s="566">
        <v>0.12696512500000001</v>
      </c>
      <c r="AG27" s="566">
        <v>0.103632434</v>
      </c>
      <c r="AH27" s="566">
        <v>0.113647638</v>
      </c>
      <c r="AI27" s="566">
        <v>0.10314685899999999</v>
      </c>
      <c r="AJ27" s="566">
        <v>0.10405201</v>
      </c>
      <c r="AK27" s="566">
        <v>0.11908450700000001</v>
      </c>
      <c r="AL27" s="566">
        <v>0.159166265</v>
      </c>
      <c r="AM27" s="566">
        <v>1.1027061760000001</v>
      </c>
      <c r="AN27" s="566">
        <v>0.22231395900000001</v>
      </c>
      <c r="AO27" s="566">
        <v>7.9907396000000006E-2</v>
      </c>
      <c r="AP27" s="566">
        <v>5.7083012000000002E-2</v>
      </c>
      <c r="AQ27" s="566">
        <v>7.2012775000000001E-2</v>
      </c>
      <c r="AR27" s="566">
        <v>6.8671864999999999E-2</v>
      </c>
      <c r="AS27" s="566">
        <v>0.101588446</v>
      </c>
      <c r="AT27" s="566">
        <v>6.1669123999999999E-2</v>
      </c>
      <c r="AU27" s="566">
        <v>5.8995211999999998E-2</v>
      </c>
      <c r="AV27" s="566">
        <v>5.5040553999999998E-2</v>
      </c>
      <c r="AW27" s="566">
        <v>4.7921495000000001E-2</v>
      </c>
      <c r="AX27" s="566">
        <v>0.52787595799999998</v>
      </c>
      <c r="AY27" s="566">
        <v>6.4771816999999995E-2</v>
      </c>
      <c r="AZ27" s="566">
        <v>0.23404023099999999</v>
      </c>
      <c r="BA27" s="566">
        <v>4.8527145000000001E-2</v>
      </c>
      <c r="BB27" s="566">
        <v>6.3241361999999995E-2</v>
      </c>
      <c r="BC27" s="566">
        <v>8.6983933999999999E-2</v>
      </c>
      <c r="BD27" s="566">
        <v>6.1017752000000001E-2</v>
      </c>
      <c r="BE27" s="566">
        <v>8.9469571999999997E-2</v>
      </c>
      <c r="BF27" s="566">
        <v>5.8109104000000002E-2</v>
      </c>
      <c r="BG27" s="566">
        <v>5.0396499999999997E-2</v>
      </c>
      <c r="BH27" s="566">
        <v>5.6948699999999998E-2</v>
      </c>
      <c r="BI27" s="567">
        <v>6.4391299999999999E-2</v>
      </c>
      <c r="BJ27" s="567">
        <v>0.2580749</v>
      </c>
      <c r="BK27" s="567">
        <v>0.4023428</v>
      </c>
      <c r="BL27" s="567">
        <v>0.19006390000000001</v>
      </c>
      <c r="BM27" s="567">
        <v>3.1493699999999999E-2</v>
      </c>
      <c r="BN27" s="567">
        <v>6.8643700000000002E-2</v>
      </c>
      <c r="BO27" s="567">
        <v>8.3321599999999996E-2</v>
      </c>
      <c r="BP27" s="567">
        <v>7.6169000000000001E-2</v>
      </c>
      <c r="BQ27" s="567">
        <v>9.1899800000000004E-2</v>
      </c>
      <c r="BR27" s="567">
        <v>7.5930999999999998E-2</v>
      </c>
      <c r="BS27" s="567">
        <v>5.2754700000000002E-2</v>
      </c>
      <c r="BT27" s="567">
        <v>5.72328E-2</v>
      </c>
      <c r="BU27" s="567">
        <v>6.0603999999999998E-2</v>
      </c>
      <c r="BV27" s="567">
        <v>0.31151519999999999</v>
      </c>
    </row>
    <row r="28" spans="1:74" ht="11.15" customHeight="1" x14ac:dyDescent="0.25">
      <c r="A28" s="415" t="s">
        <v>1117</v>
      </c>
      <c r="B28" s="418" t="s">
        <v>1118</v>
      </c>
      <c r="C28" s="566">
        <v>8.6990114179999996</v>
      </c>
      <c r="D28" s="566">
        <v>7.6493278169999996</v>
      </c>
      <c r="E28" s="566">
        <v>8.3178903440000003</v>
      </c>
      <c r="F28" s="566">
        <v>7.2253696129999998</v>
      </c>
      <c r="G28" s="566">
        <v>6.9819594069999997</v>
      </c>
      <c r="H28" s="566">
        <v>7.5641903729999997</v>
      </c>
      <c r="I28" s="566">
        <v>10.156262722999999</v>
      </c>
      <c r="J28" s="566">
        <v>8.8880912280000004</v>
      </c>
      <c r="K28" s="566">
        <v>7.0633021879999998</v>
      </c>
      <c r="L28" s="566">
        <v>7.4747347949999998</v>
      </c>
      <c r="M28" s="566">
        <v>7.3839866589999996</v>
      </c>
      <c r="N28" s="566">
        <v>8.3048662639999993</v>
      </c>
      <c r="O28" s="566">
        <v>8.3152842420000006</v>
      </c>
      <c r="P28" s="566">
        <v>7.6148827189999997</v>
      </c>
      <c r="Q28" s="566">
        <v>7.2774485110000002</v>
      </c>
      <c r="R28" s="566">
        <v>6.1648286409999997</v>
      </c>
      <c r="S28" s="566">
        <v>6.4051019379999996</v>
      </c>
      <c r="T28" s="566">
        <v>7.9419743550000002</v>
      </c>
      <c r="U28" s="566">
        <v>10.422889163000001</v>
      </c>
      <c r="V28" s="566">
        <v>9.1136373160000002</v>
      </c>
      <c r="W28" s="566">
        <v>7.7437862270000002</v>
      </c>
      <c r="X28" s="566">
        <v>6.8206126749999996</v>
      </c>
      <c r="Y28" s="566">
        <v>7.0765210290000002</v>
      </c>
      <c r="Z28" s="566">
        <v>8.1277589389999996</v>
      </c>
      <c r="AA28" s="566">
        <v>8.5970486640000008</v>
      </c>
      <c r="AB28" s="566">
        <v>7.9607799180000001</v>
      </c>
      <c r="AC28" s="566">
        <v>7.933340641</v>
      </c>
      <c r="AD28" s="566">
        <v>7.078122252</v>
      </c>
      <c r="AE28" s="566">
        <v>7.4533345190000002</v>
      </c>
      <c r="AF28" s="566">
        <v>9.0563640490000008</v>
      </c>
      <c r="AG28" s="566">
        <v>9.4516904079999993</v>
      </c>
      <c r="AH28" s="566">
        <v>10.129466511</v>
      </c>
      <c r="AI28" s="566">
        <v>8.5442659990000003</v>
      </c>
      <c r="AJ28" s="566">
        <v>7.1258136150000002</v>
      </c>
      <c r="AK28" s="566">
        <v>8.0043770470000002</v>
      </c>
      <c r="AL28" s="566">
        <v>8.0853490810000004</v>
      </c>
      <c r="AM28" s="566">
        <v>9.0252123839999996</v>
      </c>
      <c r="AN28" s="566">
        <v>7.6632963920000003</v>
      </c>
      <c r="AO28" s="566">
        <v>8.4395646089999996</v>
      </c>
      <c r="AP28" s="566">
        <v>7.3439979209999997</v>
      </c>
      <c r="AQ28" s="566">
        <v>7.6384179559999996</v>
      </c>
      <c r="AR28" s="566">
        <v>8.2731327889999999</v>
      </c>
      <c r="AS28" s="566">
        <v>10.511845667999999</v>
      </c>
      <c r="AT28" s="566">
        <v>10.360737996999999</v>
      </c>
      <c r="AU28" s="566">
        <v>8.2616489410000007</v>
      </c>
      <c r="AV28" s="566">
        <v>7.3231363229999999</v>
      </c>
      <c r="AW28" s="566">
        <v>7.8742737739999997</v>
      </c>
      <c r="AX28" s="566">
        <v>8.2735665259999998</v>
      </c>
      <c r="AY28" s="566">
        <v>8.1051717970000006</v>
      </c>
      <c r="AZ28" s="566">
        <v>7.449564166</v>
      </c>
      <c r="BA28" s="566">
        <v>8.0320649799999995</v>
      </c>
      <c r="BB28" s="566">
        <v>6.3031690139999998</v>
      </c>
      <c r="BC28" s="566">
        <v>6.7428267210000001</v>
      </c>
      <c r="BD28" s="566">
        <v>7.0971914419999997</v>
      </c>
      <c r="BE28" s="566">
        <v>9.9823914840000008</v>
      </c>
      <c r="BF28" s="566">
        <v>8.8825389850000001</v>
      </c>
      <c r="BG28" s="566">
        <v>7.8604609999999999</v>
      </c>
      <c r="BH28" s="566">
        <v>7.1758090000000001</v>
      </c>
      <c r="BI28" s="567">
        <v>7.3606109999999996</v>
      </c>
      <c r="BJ28" s="567">
        <v>8.4523980000000005</v>
      </c>
      <c r="BK28" s="567">
        <v>8.6755069999999996</v>
      </c>
      <c r="BL28" s="567">
        <v>7.9641500000000001</v>
      </c>
      <c r="BM28" s="567">
        <v>8.0670789999999997</v>
      </c>
      <c r="BN28" s="567">
        <v>7.3190650000000002</v>
      </c>
      <c r="BO28" s="567">
        <v>7.7624719999999998</v>
      </c>
      <c r="BP28" s="567">
        <v>8.6845040000000004</v>
      </c>
      <c r="BQ28" s="567">
        <v>10.800129999999999</v>
      </c>
      <c r="BR28" s="567">
        <v>10.29871</v>
      </c>
      <c r="BS28" s="567">
        <v>8.4881270000000004</v>
      </c>
      <c r="BT28" s="567">
        <v>7.4002249999999998</v>
      </c>
      <c r="BU28" s="567">
        <v>7.8275420000000002</v>
      </c>
      <c r="BV28" s="567">
        <v>8.7238989999999994</v>
      </c>
    </row>
    <row r="29" spans="1:74" ht="11.15" customHeight="1" x14ac:dyDescent="0.25">
      <c r="A29" s="415" t="s">
        <v>1119</v>
      </c>
      <c r="B29" s="416" t="s">
        <v>1211</v>
      </c>
      <c r="C29" s="566">
        <v>11.074835999999999</v>
      </c>
      <c r="D29" s="566">
        <v>9.6586269999999992</v>
      </c>
      <c r="E29" s="566">
        <v>9.8968554999999991</v>
      </c>
      <c r="F29" s="566">
        <v>8.6402289999999997</v>
      </c>
      <c r="G29" s="566">
        <v>8.7477780000000003</v>
      </c>
      <c r="H29" s="566">
        <v>9.4116520000000001</v>
      </c>
      <c r="I29" s="566">
        <v>12.387816000000001</v>
      </c>
      <c r="J29" s="566">
        <v>11.231529999999999</v>
      </c>
      <c r="K29" s="566">
        <v>9.1173129999999993</v>
      </c>
      <c r="L29" s="566">
        <v>8.9188130000000001</v>
      </c>
      <c r="M29" s="566">
        <v>9.4226805000000002</v>
      </c>
      <c r="N29" s="566">
        <v>10.648273</v>
      </c>
      <c r="O29" s="566">
        <v>10.416409</v>
      </c>
      <c r="P29" s="566">
        <v>9.4946540000000006</v>
      </c>
      <c r="Q29" s="566">
        <v>9.1991785000000004</v>
      </c>
      <c r="R29" s="566">
        <v>8.2708069999999996</v>
      </c>
      <c r="S29" s="566">
        <v>8.2461640000000003</v>
      </c>
      <c r="T29" s="566">
        <v>9.8770279999999993</v>
      </c>
      <c r="U29" s="566">
        <v>12.302941000000001</v>
      </c>
      <c r="V29" s="566">
        <v>11.483109000000001</v>
      </c>
      <c r="W29" s="566">
        <v>9.2312580000000004</v>
      </c>
      <c r="X29" s="566">
        <v>8.8436900000000005</v>
      </c>
      <c r="Y29" s="566">
        <v>9.0089365000000008</v>
      </c>
      <c r="Z29" s="566">
        <v>10.485099999999999</v>
      </c>
      <c r="AA29" s="566">
        <v>10.67671</v>
      </c>
      <c r="AB29" s="566">
        <v>9.7437380000000005</v>
      </c>
      <c r="AC29" s="566">
        <v>9.5002545000000005</v>
      </c>
      <c r="AD29" s="566">
        <v>8.3468099999999996</v>
      </c>
      <c r="AE29" s="566">
        <v>8.6536329999999992</v>
      </c>
      <c r="AF29" s="566">
        <v>10.718552000000001</v>
      </c>
      <c r="AG29" s="566">
        <v>11.022432</v>
      </c>
      <c r="AH29" s="566">
        <v>12.095171000000001</v>
      </c>
      <c r="AI29" s="566">
        <v>9.6442940000000004</v>
      </c>
      <c r="AJ29" s="566">
        <v>8.8786090000000009</v>
      </c>
      <c r="AK29" s="566">
        <v>9.1386524999999992</v>
      </c>
      <c r="AL29" s="566">
        <v>10.293087</v>
      </c>
      <c r="AM29" s="566">
        <v>11.312889999999999</v>
      </c>
      <c r="AN29" s="566">
        <v>9.6541979999999992</v>
      </c>
      <c r="AO29" s="566">
        <v>9.6152689999999996</v>
      </c>
      <c r="AP29" s="566">
        <v>8.3073530000000009</v>
      </c>
      <c r="AQ29" s="566">
        <v>8.9615390000000001</v>
      </c>
      <c r="AR29" s="566">
        <v>9.5047619999999995</v>
      </c>
      <c r="AS29" s="566">
        <v>12.140250999999999</v>
      </c>
      <c r="AT29" s="566">
        <v>12.245239</v>
      </c>
      <c r="AU29" s="566">
        <v>9.1396859999999993</v>
      </c>
      <c r="AV29" s="566">
        <v>8.658671</v>
      </c>
      <c r="AW29" s="566">
        <v>8.9345239999999997</v>
      </c>
      <c r="AX29" s="566">
        <v>10.402646000000001</v>
      </c>
      <c r="AY29" s="566">
        <v>10.233377000000001</v>
      </c>
      <c r="AZ29" s="566">
        <v>9.326511</v>
      </c>
      <c r="BA29" s="566">
        <v>9.4454419999999999</v>
      </c>
      <c r="BB29" s="566">
        <v>8.1306589999999996</v>
      </c>
      <c r="BC29" s="566">
        <v>8.2133330000000004</v>
      </c>
      <c r="BD29" s="566">
        <v>9.2215600000000002</v>
      </c>
      <c r="BE29" s="566">
        <v>12.029227000000001</v>
      </c>
      <c r="BF29" s="566">
        <v>10.531534000000001</v>
      </c>
      <c r="BG29" s="566">
        <v>9.4211779999999994</v>
      </c>
      <c r="BH29" s="566">
        <v>8.6936870000000006</v>
      </c>
      <c r="BI29" s="567">
        <v>9.1683839999999996</v>
      </c>
      <c r="BJ29" s="567">
        <v>10.597530000000001</v>
      </c>
      <c r="BK29" s="567">
        <v>10.72682</v>
      </c>
      <c r="BL29" s="567">
        <v>9.8578650000000003</v>
      </c>
      <c r="BM29" s="567">
        <v>9.7999799999999997</v>
      </c>
      <c r="BN29" s="567">
        <v>8.5362489999999998</v>
      </c>
      <c r="BO29" s="567">
        <v>9.0848180000000003</v>
      </c>
      <c r="BP29" s="567">
        <v>10.151199999999999</v>
      </c>
      <c r="BQ29" s="567">
        <v>12.510529999999999</v>
      </c>
      <c r="BR29" s="567">
        <v>12.04175</v>
      </c>
      <c r="BS29" s="567">
        <v>9.7967709999999997</v>
      </c>
      <c r="BT29" s="567">
        <v>9.1710279999999997</v>
      </c>
      <c r="BU29" s="567">
        <v>9.4414639999999999</v>
      </c>
      <c r="BV29" s="567">
        <v>10.84085</v>
      </c>
    </row>
    <row r="30" spans="1:74" ht="11.15" customHeight="1" x14ac:dyDescent="0.25">
      <c r="A30" s="409"/>
      <c r="B30" s="102" t="s">
        <v>1212</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67"/>
      <c r="BJ30" s="267"/>
      <c r="BK30" s="267"/>
      <c r="BL30" s="267"/>
      <c r="BM30" s="267"/>
      <c r="BN30" s="267"/>
      <c r="BO30" s="267"/>
      <c r="BP30" s="267"/>
      <c r="BQ30" s="267"/>
      <c r="BR30" s="267"/>
      <c r="BS30" s="267"/>
      <c r="BT30" s="267"/>
      <c r="BU30" s="267"/>
      <c r="BV30" s="267"/>
    </row>
    <row r="31" spans="1:74" ht="11.15" customHeight="1" x14ac:dyDescent="0.25">
      <c r="A31" s="415" t="s">
        <v>1120</v>
      </c>
      <c r="B31" s="416" t="s">
        <v>1342</v>
      </c>
      <c r="C31" s="566">
        <v>4.2043621949999999</v>
      </c>
      <c r="D31" s="566">
        <v>3.9874665899999999</v>
      </c>
      <c r="E31" s="566">
        <v>3.7444050309999999</v>
      </c>
      <c r="F31" s="566">
        <v>3.2866763959999998</v>
      </c>
      <c r="G31" s="566">
        <v>3.176671539</v>
      </c>
      <c r="H31" s="566">
        <v>4.2076790419999996</v>
      </c>
      <c r="I31" s="566">
        <v>7.1765515669999997</v>
      </c>
      <c r="J31" s="566">
        <v>6.2025141530000001</v>
      </c>
      <c r="K31" s="566">
        <v>4.3962844399999996</v>
      </c>
      <c r="L31" s="566">
        <v>3.7630127670000002</v>
      </c>
      <c r="M31" s="566">
        <v>3.86022643</v>
      </c>
      <c r="N31" s="566">
        <v>4.3588084020000002</v>
      </c>
      <c r="O31" s="566">
        <v>4.3259720970000002</v>
      </c>
      <c r="P31" s="566">
        <v>4.0040926880000001</v>
      </c>
      <c r="Q31" s="566">
        <v>3.890320419</v>
      </c>
      <c r="R31" s="566">
        <v>2.8541326069999999</v>
      </c>
      <c r="S31" s="566">
        <v>3.2596785150000001</v>
      </c>
      <c r="T31" s="566">
        <v>5.3796860339999997</v>
      </c>
      <c r="U31" s="566">
        <v>7.9983687750000003</v>
      </c>
      <c r="V31" s="566">
        <v>7.063430404</v>
      </c>
      <c r="W31" s="566">
        <v>5.3591588809999999</v>
      </c>
      <c r="X31" s="566">
        <v>4.1443655379999997</v>
      </c>
      <c r="Y31" s="566">
        <v>4.2748023929999999</v>
      </c>
      <c r="Z31" s="566">
        <v>4.579847752</v>
      </c>
      <c r="AA31" s="566">
        <v>4.8306660199999998</v>
      </c>
      <c r="AB31" s="566">
        <v>4.2300590290000004</v>
      </c>
      <c r="AC31" s="566">
        <v>4.0542196029999999</v>
      </c>
      <c r="AD31" s="566">
        <v>3.4315900780000002</v>
      </c>
      <c r="AE31" s="566">
        <v>4.3321623770000004</v>
      </c>
      <c r="AF31" s="566">
        <v>6.2713546859999996</v>
      </c>
      <c r="AG31" s="566">
        <v>6.8321734239999996</v>
      </c>
      <c r="AH31" s="566">
        <v>7.4751218570000004</v>
      </c>
      <c r="AI31" s="566">
        <v>5.0664499149999997</v>
      </c>
      <c r="AJ31" s="566">
        <v>5.0379280570000002</v>
      </c>
      <c r="AK31" s="566">
        <v>4.85678915</v>
      </c>
      <c r="AL31" s="566">
        <v>4.9504481910000004</v>
      </c>
      <c r="AM31" s="566">
        <v>5.078028786</v>
      </c>
      <c r="AN31" s="566">
        <v>4.7311718989999996</v>
      </c>
      <c r="AO31" s="566">
        <v>4.4750605830000003</v>
      </c>
      <c r="AP31" s="566">
        <v>4.5520362519999997</v>
      </c>
      <c r="AQ31" s="566">
        <v>5.4151973189999998</v>
      </c>
      <c r="AR31" s="566">
        <v>5.678253572</v>
      </c>
      <c r="AS31" s="566">
        <v>7.992725321</v>
      </c>
      <c r="AT31" s="566">
        <v>7.894759605</v>
      </c>
      <c r="AU31" s="566">
        <v>5.2105133480000001</v>
      </c>
      <c r="AV31" s="566">
        <v>4.6602065049999997</v>
      </c>
      <c r="AW31" s="566">
        <v>4.7720984680000003</v>
      </c>
      <c r="AX31" s="566">
        <v>4.8532388400000004</v>
      </c>
      <c r="AY31" s="566">
        <v>4.8451777570000001</v>
      </c>
      <c r="AZ31" s="566">
        <v>4.4872558089999997</v>
      </c>
      <c r="BA31" s="566">
        <v>4.2032248809999997</v>
      </c>
      <c r="BB31" s="566">
        <v>4.0163030109999998</v>
      </c>
      <c r="BC31" s="566">
        <v>4.3741908179999998</v>
      </c>
      <c r="BD31" s="566">
        <v>5.8438603069999999</v>
      </c>
      <c r="BE31" s="566">
        <v>8.4950754540000002</v>
      </c>
      <c r="BF31" s="566">
        <v>6.6928033789999999</v>
      </c>
      <c r="BG31" s="566">
        <v>5.7229910000000004</v>
      </c>
      <c r="BH31" s="566">
        <v>4.7949250000000001</v>
      </c>
      <c r="BI31" s="567">
        <v>4.7892299999999999</v>
      </c>
      <c r="BJ31" s="567">
        <v>5.111199</v>
      </c>
      <c r="BK31" s="567">
        <v>5.020715</v>
      </c>
      <c r="BL31" s="567">
        <v>4.4795299999999996</v>
      </c>
      <c r="BM31" s="567">
        <v>4.76403</v>
      </c>
      <c r="BN31" s="567">
        <v>3.7385649999999999</v>
      </c>
      <c r="BO31" s="567">
        <v>4.4021530000000002</v>
      </c>
      <c r="BP31" s="567">
        <v>5.7146179999999998</v>
      </c>
      <c r="BQ31" s="567">
        <v>8.0905249999999995</v>
      </c>
      <c r="BR31" s="567">
        <v>7.4178559999999996</v>
      </c>
      <c r="BS31" s="567">
        <v>5.7225679999999999</v>
      </c>
      <c r="BT31" s="567">
        <v>5.1119979999999998</v>
      </c>
      <c r="BU31" s="567">
        <v>4.6203279999999998</v>
      </c>
      <c r="BV31" s="567">
        <v>5.0123629999999997</v>
      </c>
    </row>
    <row r="32" spans="1:74" ht="11.15" customHeight="1" x14ac:dyDescent="0.25">
      <c r="A32" s="415" t="s">
        <v>1121</v>
      </c>
      <c r="B32" s="418" t="s">
        <v>79</v>
      </c>
      <c r="C32" s="566">
        <v>0.21217448899999999</v>
      </c>
      <c r="D32" s="566">
        <v>5.5326017999999998E-2</v>
      </c>
      <c r="E32" s="566">
        <v>6.5540195999999995E-2</v>
      </c>
      <c r="F32" s="566">
        <v>8.8565190000000002E-3</v>
      </c>
      <c r="G32" s="566">
        <v>0</v>
      </c>
      <c r="H32" s="566">
        <v>6.9337999999999995E-4</v>
      </c>
      <c r="I32" s="566">
        <v>4.2948964999999999E-2</v>
      </c>
      <c r="J32" s="566">
        <v>3.6411827000000001E-2</v>
      </c>
      <c r="K32" s="566">
        <v>0</v>
      </c>
      <c r="L32" s="566">
        <v>0</v>
      </c>
      <c r="M32" s="566">
        <v>0</v>
      </c>
      <c r="N32" s="566">
        <v>0</v>
      </c>
      <c r="O32" s="566">
        <v>2.079568E-2</v>
      </c>
      <c r="P32" s="566">
        <v>2.6068313999999999E-2</v>
      </c>
      <c r="Q32" s="566">
        <v>9.6827539000000004E-2</v>
      </c>
      <c r="R32" s="566">
        <v>0</v>
      </c>
      <c r="S32" s="566">
        <v>0</v>
      </c>
      <c r="T32" s="566">
        <v>0</v>
      </c>
      <c r="U32" s="566">
        <v>0</v>
      </c>
      <c r="V32" s="566">
        <v>0</v>
      </c>
      <c r="W32" s="566">
        <v>0</v>
      </c>
      <c r="X32" s="566">
        <v>0</v>
      </c>
      <c r="Y32" s="566">
        <v>0</v>
      </c>
      <c r="Z32" s="566">
        <v>0</v>
      </c>
      <c r="AA32" s="566">
        <v>0</v>
      </c>
      <c r="AB32" s="566">
        <v>0</v>
      </c>
      <c r="AC32" s="566">
        <v>0</v>
      </c>
      <c r="AD32" s="566">
        <v>0</v>
      </c>
      <c r="AE32" s="566">
        <v>0</v>
      </c>
      <c r="AF32" s="566">
        <v>0</v>
      </c>
      <c r="AG32" s="566">
        <v>0</v>
      </c>
      <c r="AH32" s="566">
        <v>0</v>
      </c>
      <c r="AI32" s="566">
        <v>0</v>
      </c>
      <c r="AJ32" s="566">
        <v>0</v>
      </c>
      <c r="AK32" s="566">
        <v>0</v>
      </c>
      <c r="AL32" s="566">
        <v>0</v>
      </c>
      <c r="AM32" s="566">
        <v>0</v>
      </c>
      <c r="AN32" s="566">
        <v>0</v>
      </c>
      <c r="AO32" s="566">
        <v>0</v>
      </c>
      <c r="AP32" s="566">
        <v>0</v>
      </c>
      <c r="AQ32" s="566">
        <v>0</v>
      </c>
      <c r="AR32" s="566">
        <v>0</v>
      </c>
      <c r="AS32" s="566">
        <v>0</v>
      </c>
      <c r="AT32" s="566">
        <v>0</v>
      </c>
      <c r="AU32" s="566">
        <v>0</v>
      </c>
      <c r="AV32" s="566">
        <v>0</v>
      </c>
      <c r="AW32" s="566">
        <v>0</v>
      </c>
      <c r="AX32" s="566">
        <v>0</v>
      </c>
      <c r="AY32" s="566">
        <v>0</v>
      </c>
      <c r="AZ32" s="566">
        <v>0</v>
      </c>
      <c r="BA32" s="566">
        <v>0</v>
      </c>
      <c r="BB32" s="566">
        <v>0</v>
      </c>
      <c r="BC32" s="566">
        <v>0</v>
      </c>
      <c r="BD32" s="566">
        <v>0</v>
      </c>
      <c r="BE32" s="566">
        <v>0</v>
      </c>
      <c r="BF32" s="566">
        <v>0</v>
      </c>
      <c r="BG32" s="566">
        <v>0</v>
      </c>
      <c r="BH32" s="566">
        <v>0</v>
      </c>
      <c r="BI32" s="567">
        <v>0</v>
      </c>
      <c r="BJ32" s="567">
        <v>0</v>
      </c>
      <c r="BK32" s="567">
        <v>0</v>
      </c>
      <c r="BL32" s="567">
        <v>0</v>
      </c>
      <c r="BM32" s="567">
        <v>0</v>
      </c>
      <c r="BN32" s="567">
        <v>0</v>
      </c>
      <c r="BO32" s="567">
        <v>0</v>
      </c>
      <c r="BP32" s="567">
        <v>0</v>
      </c>
      <c r="BQ32" s="567">
        <v>0</v>
      </c>
      <c r="BR32" s="567">
        <v>0</v>
      </c>
      <c r="BS32" s="567">
        <v>0</v>
      </c>
      <c r="BT32" s="567">
        <v>0</v>
      </c>
      <c r="BU32" s="567">
        <v>0</v>
      </c>
      <c r="BV32" s="567">
        <v>0</v>
      </c>
    </row>
    <row r="33" spans="1:74" ht="11.15" customHeight="1" x14ac:dyDescent="0.25">
      <c r="A33" s="415" t="s">
        <v>1122</v>
      </c>
      <c r="B33" s="418" t="s">
        <v>80</v>
      </c>
      <c r="C33" s="566">
        <v>4.0311719999999998</v>
      </c>
      <c r="D33" s="566">
        <v>3.6121789999999998</v>
      </c>
      <c r="E33" s="566">
        <v>2.7963490000000002</v>
      </c>
      <c r="F33" s="566">
        <v>3.1027659999999999</v>
      </c>
      <c r="G33" s="566">
        <v>3.9197679999999999</v>
      </c>
      <c r="H33" s="566">
        <v>3.8089810000000002</v>
      </c>
      <c r="I33" s="566">
        <v>3.922358</v>
      </c>
      <c r="J33" s="566">
        <v>3.9163239999999999</v>
      </c>
      <c r="K33" s="566">
        <v>3.9167399999999999</v>
      </c>
      <c r="L33" s="566">
        <v>3.9579870000000001</v>
      </c>
      <c r="M33" s="566">
        <v>3.8852630000000001</v>
      </c>
      <c r="N33" s="566">
        <v>3.9951310000000002</v>
      </c>
      <c r="O33" s="566">
        <v>4.0071940000000001</v>
      </c>
      <c r="P33" s="566">
        <v>3.5162409999999999</v>
      </c>
      <c r="Q33" s="566">
        <v>3.1279089999999998</v>
      </c>
      <c r="R33" s="566">
        <v>3.1975500000000001</v>
      </c>
      <c r="S33" s="566">
        <v>2.8957039999999998</v>
      </c>
      <c r="T33" s="566">
        <v>3.1186989999999999</v>
      </c>
      <c r="U33" s="566">
        <v>3.164209</v>
      </c>
      <c r="V33" s="566">
        <v>3.1246719999999999</v>
      </c>
      <c r="W33" s="566">
        <v>2.7108289999999999</v>
      </c>
      <c r="X33" s="566">
        <v>3.1341990000000002</v>
      </c>
      <c r="Y33" s="566">
        <v>3.1689349999999998</v>
      </c>
      <c r="Z33" s="566">
        <v>3.263935</v>
      </c>
      <c r="AA33" s="566">
        <v>3.2741229999999999</v>
      </c>
      <c r="AB33" s="566">
        <v>2.9367179999999999</v>
      </c>
      <c r="AC33" s="566">
        <v>3.0706630000000001</v>
      </c>
      <c r="AD33" s="566">
        <v>2.830031</v>
      </c>
      <c r="AE33" s="566">
        <v>2.475368</v>
      </c>
      <c r="AF33" s="566">
        <v>2.3699210000000002</v>
      </c>
      <c r="AG33" s="566">
        <v>2.4680550000000001</v>
      </c>
      <c r="AH33" s="566">
        <v>2.407</v>
      </c>
      <c r="AI33" s="566">
        <v>2.3781020000000002</v>
      </c>
      <c r="AJ33" s="566">
        <v>2.105477</v>
      </c>
      <c r="AK33" s="566">
        <v>2.3819910000000002</v>
      </c>
      <c r="AL33" s="566">
        <v>2.4791340000000002</v>
      </c>
      <c r="AM33" s="566">
        <v>2.4766319999999999</v>
      </c>
      <c r="AN33" s="566">
        <v>2.129934</v>
      </c>
      <c r="AO33" s="566">
        <v>1.759827</v>
      </c>
      <c r="AP33" s="566">
        <v>2.2480720000000001</v>
      </c>
      <c r="AQ33" s="566">
        <v>2.449576</v>
      </c>
      <c r="AR33" s="566">
        <v>2.3463850000000002</v>
      </c>
      <c r="AS33" s="566">
        <v>2.3799920000000001</v>
      </c>
      <c r="AT33" s="566">
        <v>2.2978160000000001</v>
      </c>
      <c r="AU33" s="566">
        <v>1.7285269999999999</v>
      </c>
      <c r="AV33" s="566">
        <v>2.1130990000000001</v>
      </c>
      <c r="AW33" s="566">
        <v>2.3962590000000001</v>
      </c>
      <c r="AX33" s="566">
        <v>2.4860449999999998</v>
      </c>
      <c r="AY33" s="566">
        <v>2.4696549999999999</v>
      </c>
      <c r="AZ33" s="566">
        <v>2.1856100000000001</v>
      </c>
      <c r="BA33" s="566">
        <v>2.139999</v>
      </c>
      <c r="BB33" s="566">
        <v>1.771711</v>
      </c>
      <c r="BC33" s="566">
        <v>2.4506009999999998</v>
      </c>
      <c r="BD33" s="566">
        <v>2.3679579999999998</v>
      </c>
      <c r="BE33" s="566">
        <v>2.386361</v>
      </c>
      <c r="BF33" s="566">
        <v>2.409554</v>
      </c>
      <c r="BG33" s="566">
        <v>2.1774200000000001</v>
      </c>
      <c r="BH33" s="566">
        <v>2.4347699999999999</v>
      </c>
      <c r="BI33" s="567">
        <v>2.3322699999999998</v>
      </c>
      <c r="BJ33" s="567">
        <v>2.4100199999999998</v>
      </c>
      <c r="BK33" s="567">
        <v>2.4100199999999998</v>
      </c>
      <c r="BL33" s="567">
        <v>2.2545299999999999</v>
      </c>
      <c r="BM33" s="567">
        <v>1.7452399999999999</v>
      </c>
      <c r="BN33" s="567">
        <v>2.3322699999999998</v>
      </c>
      <c r="BO33" s="567">
        <v>2.4100199999999998</v>
      </c>
      <c r="BP33" s="567">
        <v>2.3322699999999998</v>
      </c>
      <c r="BQ33" s="567">
        <v>2.4100199999999998</v>
      </c>
      <c r="BR33" s="567">
        <v>2.4100199999999998</v>
      </c>
      <c r="BS33" s="567">
        <v>2.2037499999999999</v>
      </c>
      <c r="BT33" s="567">
        <v>1.7235799999999999</v>
      </c>
      <c r="BU33" s="567">
        <v>2.3137400000000001</v>
      </c>
      <c r="BV33" s="567">
        <v>2.4100199999999998</v>
      </c>
    </row>
    <row r="34" spans="1:74" ht="11.15" customHeight="1" x14ac:dyDescent="0.25">
      <c r="A34" s="415" t="s">
        <v>1123</v>
      </c>
      <c r="B34" s="418" t="s">
        <v>1114</v>
      </c>
      <c r="C34" s="566">
        <v>2.541015754</v>
      </c>
      <c r="D34" s="566">
        <v>2.242034672</v>
      </c>
      <c r="E34" s="566">
        <v>2.6348551279999999</v>
      </c>
      <c r="F34" s="566">
        <v>2.2957411510000001</v>
      </c>
      <c r="G34" s="566">
        <v>2.5997156320000001</v>
      </c>
      <c r="H34" s="566">
        <v>2.536030679</v>
      </c>
      <c r="I34" s="566">
        <v>2.7123652329999999</v>
      </c>
      <c r="J34" s="566">
        <v>2.669632666</v>
      </c>
      <c r="K34" s="566">
        <v>2.5651962159999999</v>
      </c>
      <c r="L34" s="566">
        <v>2.5093131880000001</v>
      </c>
      <c r="M34" s="566">
        <v>2.4929213319999999</v>
      </c>
      <c r="N34" s="566">
        <v>2.7482953750000001</v>
      </c>
      <c r="O34" s="566">
        <v>2.5383984929999999</v>
      </c>
      <c r="P34" s="566">
        <v>2.3637195480000002</v>
      </c>
      <c r="Q34" s="566">
        <v>2.5126768030000002</v>
      </c>
      <c r="R34" s="566">
        <v>2.4584600750000001</v>
      </c>
      <c r="S34" s="566">
        <v>2.5740743909999999</v>
      </c>
      <c r="T34" s="566">
        <v>2.4206127940000002</v>
      </c>
      <c r="U34" s="566">
        <v>2.5416630809999998</v>
      </c>
      <c r="V34" s="566">
        <v>2.493076233</v>
      </c>
      <c r="W34" s="566">
        <v>2.3698172290000001</v>
      </c>
      <c r="X34" s="566">
        <v>2.3814373760000001</v>
      </c>
      <c r="Y34" s="566">
        <v>2.3517225150000001</v>
      </c>
      <c r="Z34" s="566">
        <v>2.4744136349999999</v>
      </c>
      <c r="AA34" s="566">
        <v>2.570166526</v>
      </c>
      <c r="AB34" s="566">
        <v>2.073726127</v>
      </c>
      <c r="AC34" s="566">
        <v>2.4211474750000002</v>
      </c>
      <c r="AD34" s="566">
        <v>2.303364889</v>
      </c>
      <c r="AE34" s="566">
        <v>2.3623638969999998</v>
      </c>
      <c r="AF34" s="566">
        <v>2.3366264960000001</v>
      </c>
      <c r="AG34" s="566">
        <v>2.4282567199999998</v>
      </c>
      <c r="AH34" s="566">
        <v>2.4386904309999999</v>
      </c>
      <c r="AI34" s="566">
        <v>2.2669035769999999</v>
      </c>
      <c r="AJ34" s="566">
        <v>2.3673957300000001</v>
      </c>
      <c r="AK34" s="566">
        <v>2.4805946909999999</v>
      </c>
      <c r="AL34" s="566">
        <v>2.638890983</v>
      </c>
      <c r="AM34" s="566">
        <v>2.4115053469999999</v>
      </c>
      <c r="AN34" s="566">
        <v>2.2091782919999998</v>
      </c>
      <c r="AO34" s="566">
        <v>2.51748605</v>
      </c>
      <c r="AP34" s="566">
        <v>2.1814047269999999</v>
      </c>
      <c r="AQ34" s="566">
        <v>2.2980127619999999</v>
      </c>
      <c r="AR34" s="566">
        <v>2.333229373</v>
      </c>
      <c r="AS34" s="566">
        <v>2.3903478069999999</v>
      </c>
      <c r="AT34" s="566">
        <v>2.2928776530000001</v>
      </c>
      <c r="AU34" s="566">
        <v>2.1509347860000001</v>
      </c>
      <c r="AV34" s="566">
        <v>2.1189708970000001</v>
      </c>
      <c r="AW34" s="566">
        <v>2.1497675209999998</v>
      </c>
      <c r="AX34" s="566">
        <v>2.3276987849999999</v>
      </c>
      <c r="AY34" s="566">
        <v>2.540940365</v>
      </c>
      <c r="AZ34" s="566">
        <v>2.1602343820000001</v>
      </c>
      <c r="BA34" s="566">
        <v>2.3926045930000002</v>
      </c>
      <c r="BB34" s="566">
        <v>2.125849004</v>
      </c>
      <c r="BC34" s="566">
        <v>2.3405776349999998</v>
      </c>
      <c r="BD34" s="566">
        <v>2.1117670589999999</v>
      </c>
      <c r="BE34" s="566">
        <v>2.357668087</v>
      </c>
      <c r="BF34" s="566">
        <v>2.3562956669999999</v>
      </c>
      <c r="BG34" s="566">
        <v>2.1964670000000002</v>
      </c>
      <c r="BH34" s="566">
        <v>2.2437589999999998</v>
      </c>
      <c r="BI34" s="567">
        <v>2.400074</v>
      </c>
      <c r="BJ34" s="567">
        <v>2.4924919999999999</v>
      </c>
      <c r="BK34" s="567">
        <v>2.3543349999999998</v>
      </c>
      <c r="BL34" s="567">
        <v>2.1929249999999998</v>
      </c>
      <c r="BM34" s="567">
        <v>2.4467720000000002</v>
      </c>
      <c r="BN34" s="567">
        <v>2.2440319999999998</v>
      </c>
      <c r="BO34" s="567">
        <v>2.3628650000000002</v>
      </c>
      <c r="BP34" s="567">
        <v>2.3038219999999998</v>
      </c>
      <c r="BQ34" s="567">
        <v>2.389011</v>
      </c>
      <c r="BR34" s="567">
        <v>2.3322319999999999</v>
      </c>
      <c r="BS34" s="567">
        <v>2.1764399999999999</v>
      </c>
      <c r="BT34" s="567">
        <v>2.225962</v>
      </c>
      <c r="BU34" s="567">
        <v>2.385262</v>
      </c>
      <c r="BV34" s="567">
        <v>2.4793280000000002</v>
      </c>
    </row>
    <row r="35" spans="1:74" ht="11.15" customHeight="1" x14ac:dyDescent="0.25">
      <c r="A35" s="415" t="s">
        <v>1124</v>
      </c>
      <c r="B35" s="418" t="s">
        <v>1209</v>
      </c>
      <c r="C35" s="566">
        <v>0.61858933800000004</v>
      </c>
      <c r="D35" s="566">
        <v>0.56649201699999996</v>
      </c>
      <c r="E35" s="566">
        <v>0.63154422300000002</v>
      </c>
      <c r="F35" s="566">
        <v>0.572375101</v>
      </c>
      <c r="G35" s="566">
        <v>0.47657223900000001</v>
      </c>
      <c r="H35" s="566">
        <v>0.51815586499999999</v>
      </c>
      <c r="I35" s="566">
        <v>0.44554561500000001</v>
      </c>
      <c r="J35" s="566">
        <v>0.45733439599999998</v>
      </c>
      <c r="K35" s="566">
        <v>0.46364782199999999</v>
      </c>
      <c r="L35" s="566">
        <v>0.56975654499999995</v>
      </c>
      <c r="M35" s="566">
        <v>0.55105126999999998</v>
      </c>
      <c r="N35" s="566">
        <v>0.64736818799999996</v>
      </c>
      <c r="O35" s="566">
        <v>0.55604105400000003</v>
      </c>
      <c r="P35" s="566">
        <v>0.568946269</v>
      </c>
      <c r="Q35" s="566">
        <v>0.675254197</v>
      </c>
      <c r="R35" s="566">
        <v>0.64904775999999997</v>
      </c>
      <c r="S35" s="566">
        <v>0.55314084500000005</v>
      </c>
      <c r="T35" s="566">
        <v>0.46401141800000001</v>
      </c>
      <c r="U35" s="566">
        <v>0.49904348199999998</v>
      </c>
      <c r="V35" s="566">
        <v>0.46676637100000001</v>
      </c>
      <c r="W35" s="566">
        <v>0.55559442400000003</v>
      </c>
      <c r="X35" s="566">
        <v>0.56890435399999995</v>
      </c>
      <c r="Y35" s="566">
        <v>0.74342156299999995</v>
      </c>
      <c r="Z35" s="566">
        <v>0.63309783200000003</v>
      </c>
      <c r="AA35" s="566">
        <v>0.459257321</v>
      </c>
      <c r="AB35" s="566">
        <v>0.48225167099999999</v>
      </c>
      <c r="AC35" s="566">
        <v>0.80387760799999997</v>
      </c>
      <c r="AD35" s="566">
        <v>0.54751741200000004</v>
      </c>
      <c r="AE35" s="566">
        <v>0.53470625199999999</v>
      </c>
      <c r="AF35" s="566">
        <v>0.63538251899999998</v>
      </c>
      <c r="AG35" s="566">
        <v>0.45202173600000001</v>
      </c>
      <c r="AH35" s="566">
        <v>0.450892719</v>
      </c>
      <c r="AI35" s="566">
        <v>0.566624499</v>
      </c>
      <c r="AJ35" s="566">
        <v>0.551901325</v>
      </c>
      <c r="AK35" s="566">
        <v>0.59530490599999997</v>
      </c>
      <c r="AL35" s="566">
        <v>0.695245958</v>
      </c>
      <c r="AM35" s="566">
        <v>0.52152241899999996</v>
      </c>
      <c r="AN35" s="566">
        <v>0.630065439</v>
      </c>
      <c r="AO35" s="566">
        <v>0.71854970399999996</v>
      </c>
      <c r="AP35" s="566">
        <v>0.67883593200000003</v>
      </c>
      <c r="AQ35" s="566">
        <v>0.54393480299999997</v>
      </c>
      <c r="AR35" s="566">
        <v>0.58882283999999996</v>
      </c>
      <c r="AS35" s="566">
        <v>0.57297131000000001</v>
      </c>
      <c r="AT35" s="566">
        <v>0.48905159199999998</v>
      </c>
      <c r="AU35" s="566">
        <v>0.45530801999999998</v>
      </c>
      <c r="AV35" s="566">
        <v>0.64289540300000003</v>
      </c>
      <c r="AW35" s="566">
        <v>0.68673810000000002</v>
      </c>
      <c r="AX35" s="566">
        <v>0.706240019</v>
      </c>
      <c r="AY35" s="566">
        <v>0.54503705400000002</v>
      </c>
      <c r="AZ35" s="566">
        <v>0.75862702999999998</v>
      </c>
      <c r="BA35" s="566">
        <v>0.80893289099999999</v>
      </c>
      <c r="BB35" s="566">
        <v>0.73229454000000005</v>
      </c>
      <c r="BC35" s="566">
        <v>0.69732762500000001</v>
      </c>
      <c r="BD35" s="566">
        <v>0.59102153800000001</v>
      </c>
      <c r="BE35" s="566">
        <v>0.61155810799999999</v>
      </c>
      <c r="BF35" s="566">
        <v>0.65484039599999999</v>
      </c>
      <c r="BG35" s="566">
        <v>0.56517450000000002</v>
      </c>
      <c r="BH35" s="566">
        <v>0.84073690000000001</v>
      </c>
      <c r="BI35" s="567">
        <v>0.7933654</v>
      </c>
      <c r="BJ35" s="567">
        <v>1.00163</v>
      </c>
      <c r="BK35" s="567">
        <v>0.70483280000000004</v>
      </c>
      <c r="BL35" s="567">
        <v>0.89984569999999997</v>
      </c>
      <c r="BM35" s="567">
        <v>1.0216799999999999</v>
      </c>
      <c r="BN35" s="567">
        <v>0.89088000000000001</v>
      </c>
      <c r="BO35" s="567">
        <v>0.87696770000000002</v>
      </c>
      <c r="BP35" s="567">
        <v>0.82885909999999996</v>
      </c>
      <c r="BQ35" s="567">
        <v>0.76342310000000002</v>
      </c>
      <c r="BR35" s="567">
        <v>0.7830049</v>
      </c>
      <c r="BS35" s="567">
        <v>0.67270070000000004</v>
      </c>
      <c r="BT35" s="567">
        <v>0.93899089999999996</v>
      </c>
      <c r="BU35" s="567">
        <v>0.89757699999999996</v>
      </c>
      <c r="BV35" s="567">
        <v>1.0560560000000001</v>
      </c>
    </row>
    <row r="36" spans="1:74" ht="11.15" customHeight="1" x14ac:dyDescent="0.25">
      <c r="A36" s="415" t="s">
        <v>1125</v>
      </c>
      <c r="B36" s="416" t="s">
        <v>1210</v>
      </c>
      <c r="C36" s="566">
        <v>0.383799689</v>
      </c>
      <c r="D36" s="566">
        <v>0.11114611100000001</v>
      </c>
      <c r="E36" s="566">
        <v>1.7319477E-2</v>
      </c>
      <c r="F36" s="566">
        <v>-2.8059040000000001E-3</v>
      </c>
      <c r="G36" s="566">
        <v>4.5998155999999998E-2</v>
      </c>
      <c r="H36" s="566">
        <v>4.3071423999999997E-2</v>
      </c>
      <c r="I36" s="566">
        <v>6.2411135999999999E-2</v>
      </c>
      <c r="J36" s="566">
        <v>4.1215344000000001E-2</v>
      </c>
      <c r="K36" s="566">
        <v>4.3998270999999999E-2</v>
      </c>
      <c r="L36" s="566">
        <v>4.0158036000000001E-2</v>
      </c>
      <c r="M36" s="566">
        <v>3.8099938999999999E-2</v>
      </c>
      <c r="N36" s="566">
        <v>8.0465094000000001E-2</v>
      </c>
      <c r="O36" s="566">
        <v>7.9098932999999996E-2</v>
      </c>
      <c r="P36" s="566">
        <v>6.9025095999999994E-2</v>
      </c>
      <c r="Q36" s="566">
        <v>7.2007570000000007E-2</v>
      </c>
      <c r="R36" s="566">
        <v>5.6986938000000001E-2</v>
      </c>
      <c r="S36" s="566">
        <v>7.3385586000000003E-2</v>
      </c>
      <c r="T36" s="566">
        <v>4.0627436000000003E-2</v>
      </c>
      <c r="U36" s="566">
        <v>5.7498475E-2</v>
      </c>
      <c r="V36" s="566">
        <v>4.7226678000000001E-2</v>
      </c>
      <c r="W36" s="566">
        <v>5.2539475000000002E-2</v>
      </c>
      <c r="X36" s="566">
        <v>5.4941416999999999E-2</v>
      </c>
      <c r="Y36" s="566">
        <v>5.2636744999999999E-2</v>
      </c>
      <c r="Z36" s="566">
        <v>9.4480037000000003E-2</v>
      </c>
      <c r="AA36" s="566">
        <v>0.16743904800000001</v>
      </c>
      <c r="AB36" s="566">
        <v>0.16364062099999999</v>
      </c>
      <c r="AC36" s="566">
        <v>5.06145E-2</v>
      </c>
      <c r="AD36" s="566">
        <v>6.4282599999999995E-2</v>
      </c>
      <c r="AE36" s="566">
        <v>3.0509905E-2</v>
      </c>
      <c r="AF36" s="566">
        <v>6.2714131000000006E-2</v>
      </c>
      <c r="AG36" s="566">
        <v>6.0224921000000001E-2</v>
      </c>
      <c r="AH36" s="566">
        <v>0.210045812</v>
      </c>
      <c r="AI36" s="566">
        <v>0.13731048900000001</v>
      </c>
      <c r="AJ36" s="566">
        <v>2.7464367E-2</v>
      </c>
      <c r="AK36" s="566">
        <v>2.8636255999999999E-2</v>
      </c>
      <c r="AL36" s="566">
        <v>3.9257950999999999E-2</v>
      </c>
      <c r="AM36" s="566">
        <v>0.98390797600000002</v>
      </c>
      <c r="AN36" s="566">
        <v>9.6752643999999999E-2</v>
      </c>
      <c r="AO36" s="566">
        <v>1.9171304E-2</v>
      </c>
      <c r="AP36" s="566">
        <v>-1.7272501999999999E-2</v>
      </c>
      <c r="AQ36" s="566">
        <v>-3.3430320000000001E-3</v>
      </c>
      <c r="AR36" s="566">
        <v>-1.8703447000000002E-2</v>
      </c>
      <c r="AS36" s="566">
        <v>2.4078605999999999E-2</v>
      </c>
      <c r="AT36" s="566">
        <v>1.8118476000000001E-2</v>
      </c>
      <c r="AU36" s="566">
        <v>-4.5139070000000002E-3</v>
      </c>
      <c r="AV36" s="566">
        <v>-1.0522067E-2</v>
      </c>
      <c r="AW36" s="566">
        <v>-5.31549E-3</v>
      </c>
      <c r="AX36" s="566">
        <v>0.50694203900000001</v>
      </c>
      <c r="AY36" s="566">
        <v>1.3623596999999999E-2</v>
      </c>
      <c r="AZ36" s="566">
        <v>0.16268454800000001</v>
      </c>
      <c r="BA36" s="566">
        <v>1.4404448E-2</v>
      </c>
      <c r="BB36" s="566">
        <v>7.1602580000000001E-3</v>
      </c>
      <c r="BC36" s="566">
        <v>2.2065040000000002E-3</v>
      </c>
      <c r="BD36" s="566">
        <v>-1.2644692000000001E-2</v>
      </c>
      <c r="BE36" s="566">
        <v>1.5986116000000002E-2</v>
      </c>
      <c r="BF36" s="566">
        <v>-1.03623E-3</v>
      </c>
      <c r="BG36" s="566">
        <v>2.32897E-2</v>
      </c>
      <c r="BH36" s="566">
        <v>-1.19162E-2</v>
      </c>
      <c r="BI36" s="567">
        <v>-2.3535700000000001E-3</v>
      </c>
      <c r="BJ36" s="567">
        <v>0.1777058</v>
      </c>
      <c r="BK36" s="567">
        <v>0.39259690000000003</v>
      </c>
      <c r="BL36" s="567">
        <v>0.1571207</v>
      </c>
      <c r="BM36" s="567">
        <v>8.67128E-3</v>
      </c>
      <c r="BN36" s="567">
        <v>1.1313699999999999E-2</v>
      </c>
      <c r="BO36" s="567">
        <v>6.3869000000000003E-4</v>
      </c>
      <c r="BP36" s="567">
        <v>-7.3119099999999996E-3</v>
      </c>
      <c r="BQ36" s="567">
        <v>1.7345599999999999E-2</v>
      </c>
      <c r="BR36" s="567">
        <v>8.9497999999999994E-2</v>
      </c>
      <c r="BS36" s="567">
        <v>3.9562300000000002E-2</v>
      </c>
      <c r="BT36" s="567">
        <v>-1.9438E-2</v>
      </c>
      <c r="BU36" s="567">
        <v>-6.0485699999999996E-3</v>
      </c>
      <c r="BV36" s="567">
        <v>0.22627</v>
      </c>
    </row>
    <row r="37" spans="1:74" ht="11.15" customHeight="1" x14ac:dyDescent="0.25">
      <c r="A37" s="415" t="s">
        <v>1126</v>
      </c>
      <c r="B37" s="418" t="s">
        <v>1118</v>
      </c>
      <c r="C37" s="566">
        <v>11.991113465</v>
      </c>
      <c r="D37" s="566">
        <v>10.574644407999999</v>
      </c>
      <c r="E37" s="566">
        <v>9.8900130550000007</v>
      </c>
      <c r="F37" s="566">
        <v>9.2636092629999993</v>
      </c>
      <c r="G37" s="566">
        <v>10.218725566</v>
      </c>
      <c r="H37" s="566">
        <v>11.11461139</v>
      </c>
      <c r="I37" s="566">
        <v>14.362180516</v>
      </c>
      <c r="J37" s="566">
        <v>13.323432386</v>
      </c>
      <c r="K37" s="566">
        <v>11.385866749</v>
      </c>
      <c r="L37" s="566">
        <v>10.840227536</v>
      </c>
      <c r="M37" s="566">
        <v>10.827561971</v>
      </c>
      <c r="N37" s="566">
        <v>11.830068059</v>
      </c>
      <c r="O37" s="566">
        <v>11.527500257</v>
      </c>
      <c r="P37" s="566">
        <v>10.548092915</v>
      </c>
      <c r="Q37" s="566">
        <v>10.374995527999999</v>
      </c>
      <c r="R37" s="566">
        <v>9.2161773799999995</v>
      </c>
      <c r="S37" s="566">
        <v>9.3559833369999996</v>
      </c>
      <c r="T37" s="566">
        <v>11.423636682</v>
      </c>
      <c r="U37" s="566">
        <v>14.260782813000001</v>
      </c>
      <c r="V37" s="566">
        <v>13.195171686</v>
      </c>
      <c r="W37" s="566">
        <v>11.047939009</v>
      </c>
      <c r="X37" s="566">
        <v>10.283847685</v>
      </c>
      <c r="Y37" s="566">
        <v>10.591518216000001</v>
      </c>
      <c r="Z37" s="566">
        <v>11.045774256</v>
      </c>
      <c r="AA37" s="566">
        <v>11.301651915000001</v>
      </c>
      <c r="AB37" s="566">
        <v>9.886395448</v>
      </c>
      <c r="AC37" s="566">
        <v>10.400522186</v>
      </c>
      <c r="AD37" s="566">
        <v>9.1767859789999999</v>
      </c>
      <c r="AE37" s="566">
        <v>9.7351104310000007</v>
      </c>
      <c r="AF37" s="566">
        <v>11.675998831999999</v>
      </c>
      <c r="AG37" s="566">
        <v>12.240731801000001</v>
      </c>
      <c r="AH37" s="566">
        <v>12.981750819</v>
      </c>
      <c r="AI37" s="566">
        <v>10.415390479999999</v>
      </c>
      <c r="AJ37" s="566">
        <v>10.090166479000001</v>
      </c>
      <c r="AK37" s="566">
        <v>10.343316003</v>
      </c>
      <c r="AL37" s="566">
        <v>10.802977083</v>
      </c>
      <c r="AM37" s="566">
        <v>11.471596527999999</v>
      </c>
      <c r="AN37" s="566">
        <v>9.7971022740000002</v>
      </c>
      <c r="AO37" s="566">
        <v>9.4900946410000007</v>
      </c>
      <c r="AP37" s="566">
        <v>9.6430764090000007</v>
      </c>
      <c r="AQ37" s="566">
        <v>10.703377851999999</v>
      </c>
      <c r="AR37" s="566">
        <v>10.927987337999999</v>
      </c>
      <c r="AS37" s="566">
        <v>13.360115044</v>
      </c>
      <c r="AT37" s="566">
        <v>12.992623326</v>
      </c>
      <c r="AU37" s="566">
        <v>9.5407692470000001</v>
      </c>
      <c r="AV37" s="566">
        <v>9.5246497380000008</v>
      </c>
      <c r="AW37" s="566">
        <v>9.9995475989999996</v>
      </c>
      <c r="AX37" s="566">
        <v>10.880164683</v>
      </c>
      <c r="AY37" s="566">
        <v>10.414433773000001</v>
      </c>
      <c r="AZ37" s="566">
        <v>9.7544117690000007</v>
      </c>
      <c r="BA37" s="566">
        <v>9.5591658129999999</v>
      </c>
      <c r="BB37" s="566">
        <v>8.6533178129999992</v>
      </c>
      <c r="BC37" s="566">
        <v>9.8649035820000002</v>
      </c>
      <c r="BD37" s="566">
        <v>10.901962212000001</v>
      </c>
      <c r="BE37" s="566">
        <v>13.866648765000001</v>
      </c>
      <c r="BF37" s="566">
        <v>12.112457212000001</v>
      </c>
      <c r="BG37" s="566">
        <v>10.68534</v>
      </c>
      <c r="BH37" s="566">
        <v>10.30227</v>
      </c>
      <c r="BI37" s="567">
        <v>10.31259</v>
      </c>
      <c r="BJ37" s="567">
        <v>11.193049999999999</v>
      </c>
      <c r="BK37" s="567">
        <v>10.8825</v>
      </c>
      <c r="BL37" s="567">
        <v>9.9839520000000004</v>
      </c>
      <c r="BM37" s="567">
        <v>9.9863929999999996</v>
      </c>
      <c r="BN37" s="567">
        <v>9.21706</v>
      </c>
      <c r="BO37" s="567">
        <v>10.05264</v>
      </c>
      <c r="BP37" s="567">
        <v>11.17226</v>
      </c>
      <c r="BQ37" s="567">
        <v>13.67032</v>
      </c>
      <c r="BR37" s="567">
        <v>13.03261</v>
      </c>
      <c r="BS37" s="567">
        <v>10.815020000000001</v>
      </c>
      <c r="BT37" s="567">
        <v>9.9810929999999995</v>
      </c>
      <c r="BU37" s="567">
        <v>10.21086</v>
      </c>
      <c r="BV37" s="567">
        <v>11.18404</v>
      </c>
    </row>
    <row r="38" spans="1:74" ht="11.15" customHeight="1" x14ac:dyDescent="0.25">
      <c r="A38" s="415" t="s">
        <v>1127</v>
      </c>
      <c r="B38" s="416" t="s">
        <v>1211</v>
      </c>
      <c r="C38" s="566">
        <v>13.927788</v>
      </c>
      <c r="D38" s="566">
        <v>12.201897000000001</v>
      </c>
      <c r="E38" s="566">
        <v>12.760063000000001</v>
      </c>
      <c r="F38" s="566">
        <v>11.142821</v>
      </c>
      <c r="G38" s="566">
        <v>11.552856</v>
      </c>
      <c r="H38" s="566">
        <v>12.882329</v>
      </c>
      <c r="I38" s="566">
        <v>16.723877999999999</v>
      </c>
      <c r="J38" s="566">
        <v>15.099152999999999</v>
      </c>
      <c r="K38" s="566">
        <v>12.584186000000001</v>
      </c>
      <c r="L38" s="566">
        <v>11.701275000000001</v>
      </c>
      <c r="M38" s="566">
        <v>12.003873</v>
      </c>
      <c r="N38" s="566">
        <v>13.251586</v>
      </c>
      <c r="O38" s="566">
        <v>13.123086000000001</v>
      </c>
      <c r="P38" s="566">
        <v>12.089384000000001</v>
      </c>
      <c r="Q38" s="566">
        <v>11.631062</v>
      </c>
      <c r="R38" s="566">
        <v>10.320007</v>
      </c>
      <c r="S38" s="566">
        <v>10.692757</v>
      </c>
      <c r="T38" s="566">
        <v>12.925613</v>
      </c>
      <c r="U38" s="566">
        <v>16.439550000000001</v>
      </c>
      <c r="V38" s="566">
        <v>15.156836999999999</v>
      </c>
      <c r="W38" s="566">
        <v>12.229409</v>
      </c>
      <c r="X38" s="566">
        <v>11.363655</v>
      </c>
      <c r="Y38" s="566">
        <v>11.296244</v>
      </c>
      <c r="Z38" s="566">
        <v>12.930681</v>
      </c>
      <c r="AA38" s="566">
        <v>13.223711</v>
      </c>
      <c r="AB38" s="566">
        <v>12.147183999999999</v>
      </c>
      <c r="AC38" s="566">
        <v>11.930161</v>
      </c>
      <c r="AD38" s="566">
        <v>10.610669</v>
      </c>
      <c r="AE38" s="566">
        <v>11.314845</v>
      </c>
      <c r="AF38" s="566">
        <v>13.754079000000001</v>
      </c>
      <c r="AG38" s="566">
        <v>14.962937999999999</v>
      </c>
      <c r="AH38" s="566">
        <v>15.637915</v>
      </c>
      <c r="AI38" s="566">
        <v>12.591926000000001</v>
      </c>
      <c r="AJ38" s="566">
        <v>11.554100999999999</v>
      </c>
      <c r="AK38" s="566">
        <v>11.605649</v>
      </c>
      <c r="AL38" s="566">
        <v>12.645562999999999</v>
      </c>
      <c r="AM38" s="566">
        <v>13.97039</v>
      </c>
      <c r="AN38" s="566">
        <v>12.007031</v>
      </c>
      <c r="AO38" s="566">
        <v>12.095578</v>
      </c>
      <c r="AP38" s="566">
        <v>10.768924</v>
      </c>
      <c r="AQ38" s="566">
        <v>11.527875999999999</v>
      </c>
      <c r="AR38" s="566">
        <v>12.668126000000001</v>
      </c>
      <c r="AS38" s="566">
        <v>15.765587999999999</v>
      </c>
      <c r="AT38" s="566">
        <v>15.923831</v>
      </c>
      <c r="AU38" s="566">
        <v>12.340597000000001</v>
      </c>
      <c r="AV38" s="566">
        <v>11.119373</v>
      </c>
      <c r="AW38" s="566">
        <v>11.447889999999999</v>
      </c>
      <c r="AX38" s="566">
        <v>13.046155000000001</v>
      </c>
      <c r="AY38" s="566">
        <v>12.699878999999999</v>
      </c>
      <c r="AZ38" s="566">
        <v>11.432169999999999</v>
      </c>
      <c r="BA38" s="566">
        <v>11.992837</v>
      </c>
      <c r="BB38" s="566">
        <v>10.478895</v>
      </c>
      <c r="BC38" s="566">
        <v>10.838215</v>
      </c>
      <c r="BD38" s="566">
        <v>12.015824</v>
      </c>
      <c r="BE38" s="566">
        <v>15.608202</v>
      </c>
      <c r="BF38" s="566">
        <v>13.953676</v>
      </c>
      <c r="BG38" s="566">
        <v>12.560556</v>
      </c>
      <c r="BH38" s="566">
        <v>11.335150000000001</v>
      </c>
      <c r="BI38" s="567">
        <v>11.608879999999999</v>
      </c>
      <c r="BJ38" s="567">
        <v>13.266389999999999</v>
      </c>
      <c r="BK38" s="567">
        <v>13.288449999999999</v>
      </c>
      <c r="BL38" s="567">
        <v>12.202529999999999</v>
      </c>
      <c r="BM38" s="567">
        <v>12.477349999999999</v>
      </c>
      <c r="BN38" s="567">
        <v>11.018509999999999</v>
      </c>
      <c r="BO38" s="567">
        <v>11.88348</v>
      </c>
      <c r="BP38" s="567">
        <v>13.57039</v>
      </c>
      <c r="BQ38" s="567">
        <v>16.65484</v>
      </c>
      <c r="BR38" s="567">
        <v>15.97907</v>
      </c>
      <c r="BS38" s="567">
        <v>13.13598</v>
      </c>
      <c r="BT38" s="567">
        <v>11.81941</v>
      </c>
      <c r="BU38" s="567">
        <v>11.88744</v>
      </c>
      <c r="BV38" s="567">
        <v>13.524620000000001</v>
      </c>
    </row>
    <row r="39" spans="1:74" ht="11.15" customHeight="1" x14ac:dyDescent="0.25">
      <c r="A39" s="409"/>
      <c r="B39" s="102" t="s">
        <v>1213</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67"/>
      <c r="BJ39" s="267"/>
      <c r="BK39" s="267"/>
      <c r="BL39" s="267"/>
      <c r="BM39" s="267"/>
      <c r="BN39" s="267"/>
      <c r="BO39" s="267"/>
      <c r="BP39" s="267"/>
      <c r="BQ39" s="267"/>
      <c r="BR39" s="267"/>
      <c r="BS39" s="267"/>
      <c r="BT39" s="267"/>
      <c r="BU39" s="267"/>
      <c r="BV39" s="267"/>
    </row>
    <row r="40" spans="1:74" ht="11.15" customHeight="1" x14ac:dyDescent="0.25">
      <c r="A40" s="415" t="s">
        <v>1128</v>
      </c>
      <c r="B40" s="416" t="s">
        <v>1342</v>
      </c>
      <c r="C40" s="566">
        <v>23.577641385</v>
      </c>
      <c r="D40" s="566">
        <v>23.488582304000001</v>
      </c>
      <c r="E40" s="566">
        <v>23.666043654999999</v>
      </c>
      <c r="F40" s="566">
        <v>19.144651359000001</v>
      </c>
      <c r="G40" s="566">
        <v>20.621514673</v>
      </c>
      <c r="H40" s="566">
        <v>25.7625858</v>
      </c>
      <c r="I40" s="566">
        <v>33.182800671999999</v>
      </c>
      <c r="J40" s="566">
        <v>31.581232861</v>
      </c>
      <c r="K40" s="566">
        <v>26.476665862000001</v>
      </c>
      <c r="L40" s="566">
        <v>23.114625842999999</v>
      </c>
      <c r="M40" s="566">
        <v>21.853505769000002</v>
      </c>
      <c r="N40" s="566">
        <v>26.118671538000001</v>
      </c>
      <c r="O40" s="566">
        <v>28.417717084</v>
      </c>
      <c r="P40" s="566">
        <v>26.290444872999998</v>
      </c>
      <c r="Q40" s="566">
        <v>26.253165926000001</v>
      </c>
      <c r="R40" s="566">
        <v>21.906882093</v>
      </c>
      <c r="S40" s="566">
        <v>21.627072521999999</v>
      </c>
      <c r="T40" s="566">
        <v>27.596354945000002</v>
      </c>
      <c r="U40" s="566">
        <v>36.508154845999996</v>
      </c>
      <c r="V40" s="566">
        <v>33.433145633000002</v>
      </c>
      <c r="W40" s="566">
        <v>26.670318397999999</v>
      </c>
      <c r="X40" s="566">
        <v>24.014930407000001</v>
      </c>
      <c r="Y40" s="566">
        <v>20.285044801000002</v>
      </c>
      <c r="Z40" s="566">
        <v>25.765267504000001</v>
      </c>
      <c r="AA40" s="566">
        <v>25.875181625</v>
      </c>
      <c r="AB40" s="566">
        <v>22.602738249000002</v>
      </c>
      <c r="AC40" s="566">
        <v>23.806918026999998</v>
      </c>
      <c r="AD40" s="566">
        <v>21.628948263000002</v>
      </c>
      <c r="AE40" s="566">
        <v>22.309867403999998</v>
      </c>
      <c r="AF40" s="566">
        <v>27.49856746</v>
      </c>
      <c r="AG40" s="566">
        <v>31.469946647</v>
      </c>
      <c r="AH40" s="566">
        <v>32.899928668000001</v>
      </c>
      <c r="AI40" s="566">
        <v>25.593735605999999</v>
      </c>
      <c r="AJ40" s="566">
        <v>26.142855049000001</v>
      </c>
      <c r="AK40" s="566">
        <v>25.655771902000001</v>
      </c>
      <c r="AL40" s="566">
        <v>27.094792935000001</v>
      </c>
      <c r="AM40" s="566">
        <v>26.852465638000002</v>
      </c>
      <c r="AN40" s="566">
        <v>23.787591860999999</v>
      </c>
      <c r="AO40" s="566">
        <v>25.407644981000001</v>
      </c>
      <c r="AP40" s="566">
        <v>20.083242568999999</v>
      </c>
      <c r="AQ40" s="566">
        <v>23.354358458</v>
      </c>
      <c r="AR40" s="566">
        <v>29.648434672</v>
      </c>
      <c r="AS40" s="566">
        <v>36.272475524999997</v>
      </c>
      <c r="AT40" s="566">
        <v>35.880873938000001</v>
      </c>
      <c r="AU40" s="566">
        <v>30.178582931000001</v>
      </c>
      <c r="AV40" s="566">
        <v>26.526557800999999</v>
      </c>
      <c r="AW40" s="566">
        <v>25.191196273999999</v>
      </c>
      <c r="AX40" s="566">
        <v>27.628266554</v>
      </c>
      <c r="AY40" s="566">
        <v>30.122692610000001</v>
      </c>
      <c r="AZ40" s="566">
        <v>26.720505660000001</v>
      </c>
      <c r="BA40" s="566">
        <v>28.301098312000001</v>
      </c>
      <c r="BB40" s="566">
        <v>23.145670201000001</v>
      </c>
      <c r="BC40" s="566">
        <v>26.095037300000001</v>
      </c>
      <c r="BD40" s="566">
        <v>32.330528866000002</v>
      </c>
      <c r="BE40" s="566">
        <v>41.227866022999997</v>
      </c>
      <c r="BF40" s="566">
        <v>38.411858213000002</v>
      </c>
      <c r="BG40" s="566">
        <v>31.664350077000002</v>
      </c>
      <c r="BH40" s="566">
        <v>26.021528257</v>
      </c>
      <c r="BI40" s="567">
        <v>27.115819999999999</v>
      </c>
      <c r="BJ40" s="567">
        <v>31.8139</v>
      </c>
      <c r="BK40" s="567">
        <v>28.93619</v>
      </c>
      <c r="BL40" s="567">
        <v>26.82161</v>
      </c>
      <c r="BM40" s="567">
        <v>26.57141</v>
      </c>
      <c r="BN40" s="567">
        <v>23.43544</v>
      </c>
      <c r="BO40" s="567">
        <v>24.732489999999999</v>
      </c>
      <c r="BP40" s="567">
        <v>30.7712</v>
      </c>
      <c r="BQ40" s="567">
        <v>39.450569999999999</v>
      </c>
      <c r="BR40" s="567">
        <v>38.030279999999998</v>
      </c>
      <c r="BS40" s="567">
        <v>29.49014</v>
      </c>
      <c r="BT40" s="567">
        <v>26.80641</v>
      </c>
      <c r="BU40" s="567">
        <v>25.36693</v>
      </c>
      <c r="BV40" s="567">
        <v>31.647829999999999</v>
      </c>
    </row>
    <row r="41" spans="1:74" ht="11.15" customHeight="1" x14ac:dyDescent="0.25">
      <c r="A41" s="415" t="s">
        <v>1129</v>
      </c>
      <c r="B41" s="418" t="s">
        <v>79</v>
      </c>
      <c r="C41" s="566">
        <v>21.747715916000001</v>
      </c>
      <c r="D41" s="566">
        <v>15.292684415</v>
      </c>
      <c r="E41" s="566">
        <v>16.307267370000002</v>
      </c>
      <c r="F41" s="566">
        <v>11.771934763000001</v>
      </c>
      <c r="G41" s="566">
        <v>13.657118228</v>
      </c>
      <c r="H41" s="566">
        <v>14.294750832</v>
      </c>
      <c r="I41" s="566">
        <v>20.030178351</v>
      </c>
      <c r="J41" s="566">
        <v>16.674341817999998</v>
      </c>
      <c r="K41" s="566">
        <v>14.876386153</v>
      </c>
      <c r="L41" s="566">
        <v>10.562555604</v>
      </c>
      <c r="M41" s="566">
        <v>14.433888047</v>
      </c>
      <c r="N41" s="566">
        <v>13.645176169999999</v>
      </c>
      <c r="O41" s="566">
        <v>12.442781044</v>
      </c>
      <c r="P41" s="566">
        <v>11.977560064</v>
      </c>
      <c r="Q41" s="566">
        <v>9.3370079760000007</v>
      </c>
      <c r="R41" s="566">
        <v>7.313116076</v>
      </c>
      <c r="S41" s="566">
        <v>9.0785404520000004</v>
      </c>
      <c r="T41" s="566">
        <v>13.251508526</v>
      </c>
      <c r="U41" s="566">
        <v>18.817444277</v>
      </c>
      <c r="V41" s="566">
        <v>16.887344279000001</v>
      </c>
      <c r="W41" s="566">
        <v>10.882438966</v>
      </c>
      <c r="X41" s="566">
        <v>9.6242066919999996</v>
      </c>
      <c r="Y41" s="566">
        <v>12.151286494000001</v>
      </c>
      <c r="Z41" s="566">
        <v>16.18249101</v>
      </c>
      <c r="AA41" s="566">
        <v>16.743927436</v>
      </c>
      <c r="AB41" s="566">
        <v>20.409738678</v>
      </c>
      <c r="AC41" s="566">
        <v>12.683046763</v>
      </c>
      <c r="AD41" s="566">
        <v>10.476472797</v>
      </c>
      <c r="AE41" s="566">
        <v>11.436374662</v>
      </c>
      <c r="AF41" s="566">
        <v>17.853197160000001</v>
      </c>
      <c r="AG41" s="566">
        <v>21.226040175000001</v>
      </c>
      <c r="AH41" s="566">
        <v>20.758307085999999</v>
      </c>
      <c r="AI41" s="566">
        <v>13.330375504999999</v>
      </c>
      <c r="AJ41" s="566">
        <v>9.0429991449999996</v>
      </c>
      <c r="AK41" s="566">
        <v>9.2259576590000005</v>
      </c>
      <c r="AL41" s="566">
        <v>11.498792262</v>
      </c>
      <c r="AM41" s="566">
        <v>21.488793485999999</v>
      </c>
      <c r="AN41" s="566">
        <v>15.666828722</v>
      </c>
      <c r="AO41" s="566">
        <v>11.769496050000001</v>
      </c>
      <c r="AP41" s="566">
        <v>11.287875865</v>
      </c>
      <c r="AQ41" s="566">
        <v>11.352450564</v>
      </c>
      <c r="AR41" s="566">
        <v>13.02842676</v>
      </c>
      <c r="AS41" s="566">
        <v>15.720831725</v>
      </c>
      <c r="AT41" s="566">
        <v>16.579918687999999</v>
      </c>
      <c r="AU41" s="566">
        <v>10.217734618</v>
      </c>
      <c r="AV41" s="566">
        <v>7.263808901</v>
      </c>
      <c r="AW41" s="566">
        <v>9.2944511040000002</v>
      </c>
      <c r="AX41" s="566">
        <v>14.536779459</v>
      </c>
      <c r="AY41" s="566">
        <v>10.055663544</v>
      </c>
      <c r="AZ41" s="566">
        <v>8.6183011409999999</v>
      </c>
      <c r="BA41" s="566">
        <v>9.6576299369999994</v>
      </c>
      <c r="BB41" s="566">
        <v>8.0444199530000002</v>
      </c>
      <c r="BC41" s="566">
        <v>6.8575328009999996</v>
      </c>
      <c r="BD41" s="566">
        <v>7.980554658</v>
      </c>
      <c r="BE41" s="566">
        <v>13.596375551</v>
      </c>
      <c r="BF41" s="566">
        <v>13.306448395</v>
      </c>
      <c r="BG41" s="566">
        <v>9.0641700000000007</v>
      </c>
      <c r="BH41" s="566">
        <v>6.9745369999999998</v>
      </c>
      <c r="BI41" s="567">
        <v>6.9264809999999999</v>
      </c>
      <c r="BJ41" s="567">
        <v>10.55959</v>
      </c>
      <c r="BK41" s="567">
        <v>13.452540000000001</v>
      </c>
      <c r="BL41" s="567">
        <v>10.72716</v>
      </c>
      <c r="BM41" s="567">
        <v>9.6158029999999997</v>
      </c>
      <c r="BN41" s="567">
        <v>8.1763150000000007</v>
      </c>
      <c r="BO41" s="567">
        <v>7.0029529999999998</v>
      </c>
      <c r="BP41" s="567">
        <v>10.355169999999999</v>
      </c>
      <c r="BQ41" s="567">
        <v>13.059799999999999</v>
      </c>
      <c r="BR41" s="567">
        <v>12.02619</v>
      </c>
      <c r="BS41" s="567">
        <v>8.4432589999999994</v>
      </c>
      <c r="BT41" s="567">
        <v>4.5427119999999999</v>
      </c>
      <c r="BU41" s="567">
        <v>7.646096</v>
      </c>
      <c r="BV41" s="567">
        <v>10.348560000000001</v>
      </c>
    </row>
    <row r="42" spans="1:74" ht="11.15" customHeight="1" x14ac:dyDescent="0.25">
      <c r="A42" s="415" t="s">
        <v>1130</v>
      </c>
      <c r="B42" s="418" t="s">
        <v>80</v>
      </c>
      <c r="C42" s="566">
        <v>25.511693000000001</v>
      </c>
      <c r="D42" s="566">
        <v>22.232628999999999</v>
      </c>
      <c r="E42" s="566">
        <v>21.816561</v>
      </c>
      <c r="F42" s="566">
        <v>20.985571</v>
      </c>
      <c r="G42" s="566">
        <v>23.905849</v>
      </c>
      <c r="H42" s="566">
        <v>23.655968999999999</v>
      </c>
      <c r="I42" s="566">
        <v>24.594460000000002</v>
      </c>
      <c r="J42" s="566">
        <v>24.391673999999998</v>
      </c>
      <c r="K42" s="566">
        <v>22.711638000000001</v>
      </c>
      <c r="L42" s="566">
        <v>21.379864000000001</v>
      </c>
      <c r="M42" s="566">
        <v>21.870892999999999</v>
      </c>
      <c r="N42" s="566">
        <v>24.861221</v>
      </c>
      <c r="O42" s="566">
        <v>24.934111000000001</v>
      </c>
      <c r="P42" s="566">
        <v>22.001196</v>
      </c>
      <c r="Q42" s="566">
        <v>21.964994999999998</v>
      </c>
      <c r="R42" s="566">
        <v>20.822652000000001</v>
      </c>
      <c r="S42" s="566">
        <v>22.672436000000001</v>
      </c>
      <c r="T42" s="566">
        <v>23.568380999999999</v>
      </c>
      <c r="U42" s="566">
        <v>24.085398999999999</v>
      </c>
      <c r="V42" s="566">
        <v>24.138093000000001</v>
      </c>
      <c r="W42" s="566">
        <v>22.629688000000002</v>
      </c>
      <c r="X42" s="566">
        <v>21.771270000000001</v>
      </c>
      <c r="Y42" s="566">
        <v>22.651841999999998</v>
      </c>
      <c r="Z42" s="566">
        <v>24.509457000000001</v>
      </c>
      <c r="AA42" s="566">
        <v>25.059024999999998</v>
      </c>
      <c r="AB42" s="566">
        <v>22.059631</v>
      </c>
      <c r="AC42" s="566">
        <v>21.140552</v>
      </c>
      <c r="AD42" s="566">
        <v>19.603925</v>
      </c>
      <c r="AE42" s="566">
        <v>21.749980999999998</v>
      </c>
      <c r="AF42" s="566">
        <v>23.295214999999999</v>
      </c>
      <c r="AG42" s="566">
        <v>23.527076999999998</v>
      </c>
      <c r="AH42" s="566">
        <v>24.210357999999999</v>
      </c>
      <c r="AI42" s="566">
        <v>22.781082999999999</v>
      </c>
      <c r="AJ42" s="566">
        <v>21.486812</v>
      </c>
      <c r="AK42" s="566">
        <v>21.970548000000001</v>
      </c>
      <c r="AL42" s="566">
        <v>24.808299999999999</v>
      </c>
      <c r="AM42" s="566">
        <v>24.976103999999999</v>
      </c>
      <c r="AN42" s="566">
        <v>21.677513999999999</v>
      </c>
      <c r="AO42" s="566">
        <v>22.356406</v>
      </c>
      <c r="AP42" s="566">
        <v>19.338346000000001</v>
      </c>
      <c r="AQ42" s="566">
        <v>22.62135</v>
      </c>
      <c r="AR42" s="566">
        <v>23.104254000000001</v>
      </c>
      <c r="AS42" s="566">
        <v>23.994440999999998</v>
      </c>
      <c r="AT42" s="566">
        <v>23.605253999999999</v>
      </c>
      <c r="AU42" s="566">
        <v>22.09065</v>
      </c>
      <c r="AV42" s="566">
        <v>20.431763</v>
      </c>
      <c r="AW42" s="566">
        <v>22.007086000000001</v>
      </c>
      <c r="AX42" s="566">
        <v>24.383047000000001</v>
      </c>
      <c r="AY42" s="566">
        <v>24.382957999999999</v>
      </c>
      <c r="AZ42" s="566">
        <v>21.35632</v>
      </c>
      <c r="BA42" s="566">
        <v>21.878081000000002</v>
      </c>
      <c r="BB42" s="566">
        <v>20.077632000000001</v>
      </c>
      <c r="BC42" s="566">
        <v>22.207439000000001</v>
      </c>
      <c r="BD42" s="566">
        <v>23.373743000000001</v>
      </c>
      <c r="BE42" s="566">
        <v>24.054993</v>
      </c>
      <c r="BF42" s="566">
        <v>23.876401000000001</v>
      </c>
      <c r="BG42" s="566">
        <v>22.668510000000001</v>
      </c>
      <c r="BH42" s="566">
        <v>21.72719</v>
      </c>
      <c r="BI42" s="567">
        <v>22.366199999999999</v>
      </c>
      <c r="BJ42" s="567">
        <v>24.443919999999999</v>
      </c>
      <c r="BK42" s="567">
        <v>24.443919999999999</v>
      </c>
      <c r="BL42" s="567">
        <v>22.115780000000001</v>
      </c>
      <c r="BM42" s="567">
        <v>22.453220000000002</v>
      </c>
      <c r="BN42" s="567">
        <v>18.04862</v>
      </c>
      <c r="BO42" s="567">
        <v>23.26341</v>
      </c>
      <c r="BP42" s="567">
        <v>23.459620000000001</v>
      </c>
      <c r="BQ42" s="567">
        <v>24.443919999999999</v>
      </c>
      <c r="BR42" s="567">
        <v>24.443919999999999</v>
      </c>
      <c r="BS42" s="567">
        <v>23.04739</v>
      </c>
      <c r="BT42" s="567">
        <v>22.116289999999999</v>
      </c>
      <c r="BU42" s="567">
        <v>22.04691</v>
      </c>
      <c r="BV42" s="567">
        <v>24.418109999999999</v>
      </c>
    </row>
    <row r="43" spans="1:74" ht="11.15" customHeight="1" x14ac:dyDescent="0.25">
      <c r="A43" s="415" t="s">
        <v>1131</v>
      </c>
      <c r="B43" s="418" t="s">
        <v>1114</v>
      </c>
      <c r="C43" s="566">
        <v>1.207606612</v>
      </c>
      <c r="D43" s="566">
        <v>0.92531664199999997</v>
      </c>
      <c r="E43" s="566">
        <v>1.0474000409999999</v>
      </c>
      <c r="F43" s="566">
        <v>1.01866908</v>
      </c>
      <c r="G43" s="566">
        <v>1.0066494109999999</v>
      </c>
      <c r="H43" s="566">
        <v>0.92454915900000001</v>
      </c>
      <c r="I43" s="566">
        <v>0.74882807299999998</v>
      </c>
      <c r="J43" s="566">
        <v>0.64692022000000005</v>
      </c>
      <c r="K43" s="566">
        <v>0.56300937200000001</v>
      </c>
      <c r="L43" s="566">
        <v>0.60812718399999999</v>
      </c>
      <c r="M43" s="566">
        <v>0.63696984999999995</v>
      </c>
      <c r="N43" s="566">
        <v>0.89523295599999997</v>
      </c>
      <c r="O43" s="566">
        <v>0.93949220899999997</v>
      </c>
      <c r="P43" s="566">
        <v>1.0188192709999999</v>
      </c>
      <c r="Q43" s="566">
        <v>1.0669614650000001</v>
      </c>
      <c r="R43" s="566">
        <v>0.99442952399999995</v>
      </c>
      <c r="S43" s="566">
        <v>0.98901821899999998</v>
      </c>
      <c r="T43" s="566">
        <v>0.76655817500000001</v>
      </c>
      <c r="U43" s="566">
        <v>0.63732705099999998</v>
      </c>
      <c r="V43" s="566">
        <v>0.62380544900000001</v>
      </c>
      <c r="W43" s="566">
        <v>0.53583539599999996</v>
      </c>
      <c r="X43" s="566">
        <v>0.48072120099999999</v>
      </c>
      <c r="Y43" s="566">
        <v>0.57964233899999995</v>
      </c>
      <c r="Z43" s="566">
        <v>0.73478606099999999</v>
      </c>
      <c r="AA43" s="566">
        <v>0.89231832799999999</v>
      </c>
      <c r="AB43" s="566">
        <v>0.67636028699999995</v>
      </c>
      <c r="AC43" s="566">
        <v>1.1001856640000001</v>
      </c>
      <c r="AD43" s="566">
        <v>0.85810703099999996</v>
      </c>
      <c r="AE43" s="566">
        <v>0.86068651399999996</v>
      </c>
      <c r="AF43" s="566">
        <v>0.67914281600000004</v>
      </c>
      <c r="AG43" s="566">
        <v>0.80663605800000004</v>
      </c>
      <c r="AH43" s="566">
        <v>0.74119907900000004</v>
      </c>
      <c r="AI43" s="566">
        <v>0.80976743900000003</v>
      </c>
      <c r="AJ43" s="566">
        <v>0.77119779399999999</v>
      </c>
      <c r="AK43" s="566">
        <v>0.85735395400000003</v>
      </c>
      <c r="AL43" s="566">
        <v>0.71903915600000001</v>
      </c>
      <c r="AM43" s="566">
        <v>0.71987885100000004</v>
      </c>
      <c r="AN43" s="566">
        <v>0.783605408</v>
      </c>
      <c r="AO43" s="566">
        <v>1.0235541370000001</v>
      </c>
      <c r="AP43" s="566">
        <v>0.90004922499999995</v>
      </c>
      <c r="AQ43" s="566">
        <v>0.77020402399999999</v>
      </c>
      <c r="AR43" s="566">
        <v>0.623845023</v>
      </c>
      <c r="AS43" s="566">
        <v>0.53240849599999995</v>
      </c>
      <c r="AT43" s="566">
        <v>0.53731924399999997</v>
      </c>
      <c r="AU43" s="566">
        <v>0.54505073599999998</v>
      </c>
      <c r="AV43" s="566">
        <v>0.49058313599999998</v>
      </c>
      <c r="AW43" s="566">
        <v>0.59424775399999996</v>
      </c>
      <c r="AX43" s="566">
        <v>0.83769048599999996</v>
      </c>
      <c r="AY43" s="566">
        <v>1.0396885419999999</v>
      </c>
      <c r="AZ43" s="566">
        <v>0.69596227899999996</v>
      </c>
      <c r="BA43" s="566">
        <v>0.88338382299999996</v>
      </c>
      <c r="BB43" s="566">
        <v>0.68096343599999998</v>
      </c>
      <c r="BC43" s="566">
        <v>0.71430184299999999</v>
      </c>
      <c r="BD43" s="566">
        <v>0.37007406300000001</v>
      </c>
      <c r="BE43" s="566">
        <v>0.67323446600000003</v>
      </c>
      <c r="BF43" s="566">
        <v>0.70445491800000004</v>
      </c>
      <c r="BG43" s="566">
        <v>0.58966379999999996</v>
      </c>
      <c r="BH43" s="566">
        <v>0.66561139999999996</v>
      </c>
      <c r="BI43" s="567">
        <v>0.67833969999999999</v>
      </c>
      <c r="BJ43" s="567">
        <v>0.84711239999999999</v>
      </c>
      <c r="BK43" s="567">
        <v>0.88021020000000005</v>
      </c>
      <c r="BL43" s="567">
        <v>0.80192920000000001</v>
      </c>
      <c r="BM43" s="567">
        <v>0.98914440000000003</v>
      </c>
      <c r="BN43" s="567">
        <v>0.96912240000000005</v>
      </c>
      <c r="BO43" s="567">
        <v>0.92441870000000004</v>
      </c>
      <c r="BP43" s="567">
        <v>0.70369999999999999</v>
      </c>
      <c r="BQ43" s="567">
        <v>0.61444180000000004</v>
      </c>
      <c r="BR43" s="567">
        <v>0.54819269999999998</v>
      </c>
      <c r="BS43" s="567">
        <v>0.50503600000000004</v>
      </c>
      <c r="BT43" s="567">
        <v>0.61667260000000002</v>
      </c>
      <c r="BU43" s="567">
        <v>0.65183559999999996</v>
      </c>
      <c r="BV43" s="567">
        <v>0.83413890000000002</v>
      </c>
    </row>
    <row r="44" spans="1:74" ht="11.15" customHeight="1" x14ac:dyDescent="0.25">
      <c r="A44" s="415" t="s">
        <v>1132</v>
      </c>
      <c r="B44" s="418" t="s">
        <v>1209</v>
      </c>
      <c r="C44" s="566">
        <v>3.29020431</v>
      </c>
      <c r="D44" s="566">
        <v>2.902195538</v>
      </c>
      <c r="E44" s="566">
        <v>3.3687249860000001</v>
      </c>
      <c r="F44" s="566">
        <v>3.5398405780000002</v>
      </c>
      <c r="G44" s="566">
        <v>2.8797917879999999</v>
      </c>
      <c r="H44" s="566">
        <v>2.7316174950000001</v>
      </c>
      <c r="I44" s="566">
        <v>2.2322015309999999</v>
      </c>
      <c r="J44" s="566">
        <v>2.023152048</v>
      </c>
      <c r="K44" s="566">
        <v>2.366585766</v>
      </c>
      <c r="L44" s="566">
        <v>2.9860838260000002</v>
      </c>
      <c r="M44" s="566">
        <v>2.809927064</v>
      </c>
      <c r="N44" s="566">
        <v>3.5456450180000001</v>
      </c>
      <c r="O44" s="566">
        <v>3.3140700860000001</v>
      </c>
      <c r="P44" s="566">
        <v>3.3258166259999999</v>
      </c>
      <c r="Q44" s="566">
        <v>3.6917432680000002</v>
      </c>
      <c r="R44" s="566">
        <v>3.695524174</v>
      </c>
      <c r="S44" s="566">
        <v>3.379923346</v>
      </c>
      <c r="T44" s="566">
        <v>2.750406602</v>
      </c>
      <c r="U44" s="566">
        <v>2.1634261920000002</v>
      </c>
      <c r="V44" s="566">
        <v>1.982678943</v>
      </c>
      <c r="W44" s="566">
        <v>2.5467741529999999</v>
      </c>
      <c r="X44" s="566">
        <v>3.2090289529999998</v>
      </c>
      <c r="Y44" s="566">
        <v>4.0851077250000003</v>
      </c>
      <c r="Z44" s="566">
        <v>3.6278745400000001</v>
      </c>
      <c r="AA44" s="566">
        <v>3.3937382889999999</v>
      </c>
      <c r="AB44" s="566">
        <v>3.3810089130000001</v>
      </c>
      <c r="AC44" s="566">
        <v>4.5561602470000002</v>
      </c>
      <c r="AD44" s="566">
        <v>3.9970268839999998</v>
      </c>
      <c r="AE44" s="566">
        <v>3.6462954060000001</v>
      </c>
      <c r="AF44" s="566">
        <v>3.1942649620000001</v>
      </c>
      <c r="AG44" s="566">
        <v>2.7272960080000002</v>
      </c>
      <c r="AH44" s="566">
        <v>2.6166858899999998</v>
      </c>
      <c r="AI44" s="566">
        <v>3.6062705820000001</v>
      </c>
      <c r="AJ44" s="566">
        <v>3.4035435879999998</v>
      </c>
      <c r="AK44" s="566">
        <v>4.1234283100000004</v>
      </c>
      <c r="AL44" s="566">
        <v>4.3103231160000002</v>
      </c>
      <c r="AM44" s="566">
        <v>4.1652590380000003</v>
      </c>
      <c r="AN44" s="566">
        <v>4.4071442830000001</v>
      </c>
      <c r="AO44" s="566">
        <v>4.8096681979999998</v>
      </c>
      <c r="AP44" s="566">
        <v>4.9707611529999998</v>
      </c>
      <c r="AQ44" s="566">
        <v>4.4579280580000002</v>
      </c>
      <c r="AR44" s="566">
        <v>3.6788056120000001</v>
      </c>
      <c r="AS44" s="566">
        <v>3.223670136</v>
      </c>
      <c r="AT44" s="566">
        <v>2.9489053850000002</v>
      </c>
      <c r="AU44" s="566">
        <v>3.1290639329999999</v>
      </c>
      <c r="AV44" s="566">
        <v>4.1863329399999998</v>
      </c>
      <c r="AW44" s="566">
        <v>4.5232844459999999</v>
      </c>
      <c r="AX44" s="566">
        <v>3.9353161920000002</v>
      </c>
      <c r="AY44" s="566">
        <v>3.7491281939999999</v>
      </c>
      <c r="AZ44" s="566">
        <v>4.2736214380000002</v>
      </c>
      <c r="BA44" s="566">
        <v>4.8530995570000002</v>
      </c>
      <c r="BB44" s="566">
        <v>4.3775630449999996</v>
      </c>
      <c r="BC44" s="566">
        <v>3.975427571</v>
      </c>
      <c r="BD44" s="566">
        <v>3.5160525470000001</v>
      </c>
      <c r="BE44" s="566">
        <v>3.1683327459999999</v>
      </c>
      <c r="BF44" s="566">
        <v>3.4389197930000002</v>
      </c>
      <c r="BG44" s="566">
        <v>3.4070749999999999</v>
      </c>
      <c r="BH44" s="566">
        <v>4.3989929999999999</v>
      </c>
      <c r="BI44" s="567">
        <v>4.7910729999999999</v>
      </c>
      <c r="BJ44" s="567">
        <v>4.3777090000000003</v>
      </c>
      <c r="BK44" s="567">
        <v>4.4578689999999996</v>
      </c>
      <c r="BL44" s="567">
        <v>4.9575050000000003</v>
      </c>
      <c r="BM44" s="567">
        <v>5.5967250000000002</v>
      </c>
      <c r="BN44" s="567">
        <v>5.1044619999999998</v>
      </c>
      <c r="BO44" s="567">
        <v>4.9123789999999996</v>
      </c>
      <c r="BP44" s="567">
        <v>4.5497740000000002</v>
      </c>
      <c r="BQ44" s="567">
        <v>3.9897109999999998</v>
      </c>
      <c r="BR44" s="567">
        <v>4.125769</v>
      </c>
      <c r="BS44" s="567">
        <v>4.3433320000000002</v>
      </c>
      <c r="BT44" s="567">
        <v>5.1952199999999999</v>
      </c>
      <c r="BU44" s="567">
        <v>5.581277</v>
      </c>
      <c r="BV44" s="567">
        <v>4.7561960000000001</v>
      </c>
    </row>
    <row r="45" spans="1:74" ht="11.15" customHeight="1" x14ac:dyDescent="0.25">
      <c r="A45" s="415" t="s">
        <v>1133</v>
      </c>
      <c r="B45" s="416" t="s">
        <v>1210</v>
      </c>
      <c r="C45" s="566">
        <v>0.37256593500000001</v>
      </c>
      <c r="D45" s="566">
        <v>0.20109909200000001</v>
      </c>
      <c r="E45" s="566">
        <v>0.119212945</v>
      </c>
      <c r="F45" s="566">
        <v>0.18479230799999999</v>
      </c>
      <c r="G45" s="566">
        <v>0.24279518899999999</v>
      </c>
      <c r="H45" s="566">
        <v>0.22083216899999999</v>
      </c>
      <c r="I45" s="566">
        <v>0.179178912</v>
      </c>
      <c r="J45" s="566">
        <v>0.227516521</v>
      </c>
      <c r="K45" s="566">
        <v>0.11899725799999999</v>
      </c>
      <c r="L45" s="566">
        <v>0.102443535</v>
      </c>
      <c r="M45" s="566">
        <v>0.12408551299999999</v>
      </c>
      <c r="N45" s="566">
        <v>0.19846838999999999</v>
      </c>
      <c r="O45" s="566">
        <v>0.212039225</v>
      </c>
      <c r="P45" s="566">
        <v>0.223980293</v>
      </c>
      <c r="Q45" s="566">
        <v>0.25260438499999999</v>
      </c>
      <c r="R45" s="566">
        <v>0.24162708599999999</v>
      </c>
      <c r="S45" s="566">
        <v>0.19252097100000001</v>
      </c>
      <c r="T45" s="566">
        <v>0.17367027800000001</v>
      </c>
      <c r="U45" s="566">
        <v>0.143495185</v>
      </c>
      <c r="V45" s="566">
        <v>0.134289562</v>
      </c>
      <c r="W45" s="566">
        <v>0.157093493</v>
      </c>
      <c r="X45" s="566">
        <v>0.178143524</v>
      </c>
      <c r="Y45" s="566">
        <v>0.248418263</v>
      </c>
      <c r="Z45" s="566">
        <v>0.27803732799999997</v>
      </c>
      <c r="AA45" s="566">
        <v>0.222588852</v>
      </c>
      <c r="AB45" s="566">
        <v>0.29762717300000002</v>
      </c>
      <c r="AC45" s="566">
        <v>0.25830060300000002</v>
      </c>
      <c r="AD45" s="566">
        <v>0.29772101000000001</v>
      </c>
      <c r="AE45" s="566">
        <v>0.2253454</v>
      </c>
      <c r="AF45" s="566">
        <v>0.177935437</v>
      </c>
      <c r="AG45" s="566">
        <v>0.13315406499999999</v>
      </c>
      <c r="AH45" s="566">
        <v>0.17818717000000001</v>
      </c>
      <c r="AI45" s="566">
        <v>0.159858951</v>
      </c>
      <c r="AJ45" s="566">
        <v>0.200626743</v>
      </c>
      <c r="AK45" s="566">
        <v>0.28371126699999999</v>
      </c>
      <c r="AL45" s="566">
        <v>0.27476679599999998</v>
      </c>
      <c r="AM45" s="566">
        <v>0.31409239900000002</v>
      </c>
      <c r="AN45" s="566">
        <v>0.15658482900000001</v>
      </c>
      <c r="AO45" s="566">
        <v>0.128510493</v>
      </c>
      <c r="AP45" s="566">
        <v>0.14294485700000001</v>
      </c>
      <c r="AQ45" s="566">
        <v>5.8647249999999998E-2</v>
      </c>
      <c r="AR45" s="566">
        <v>6.9232241999999999E-2</v>
      </c>
      <c r="AS45" s="566">
        <v>6.4181178000000005E-2</v>
      </c>
      <c r="AT45" s="566">
        <v>5.7464413999999998E-2</v>
      </c>
      <c r="AU45" s="566">
        <v>5.7327197000000003E-2</v>
      </c>
      <c r="AV45" s="566">
        <v>0.16842827499999999</v>
      </c>
      <c r="AW45" s="566">
        <v>0.13586115100000001</v>
      </c>
      <c r="AX45" s="566">
        <v>0.78203020400000001</v>
      </c>
      <c r="AY45" s="566">
        <v>0.10777919399999999</v>
      </c>
      <c r="AZ45" s="566">
        <v>0.10535745000000001</v>
      </c>
      <c r="BA45" s="566">
        <v>0.107432028</v>
      </c>
      <c r="BB45" s="566">
        <v>6.0820937999999998E-2</v>
      </c>
      <c r="BC45" s="566">
        <v>5.2488947000000001E-2</v>
      </c>
      <c r="BD45" s="566">
        <v>-9.4588650000000003E-3</v>
      </c>
      <c r="BE45" s="566">
        <v>5.5597510000000003E-2</v>
      </c>
      <c r="BF45" s="566">
        <v>6.3727847000000004E-2</v>
      </c>
      <c r="BG45" s="566">
        <v>1.6990700000000001E-2</v>
      </c>
      <c r="BH45" s="566">
        <v>0.13437099999999999</v>
      </c>
      <c r="BI45" s="567">
        <v>0.14768819999999999</v>
      </c>
      <c r="BJ45" s="567">
        <v>0.35543229999999998</v>
      </c>
      <c r="BK45" s="567">
        <v>0.15683830000000001</v>
      </c>
      <c r="BL45" s="567">
        <v>0.18907450000000001</v>
      </c>
      <c r="BM45" s="567">
        <v>0.1163757</v>
      </c>
      <c r="BN45" s="567">
        <v>0.1083943</v>
      </c>
      <c r="BO45" s="567">
        <v>8.0069199999999993E-2</v>
      </c>
      <c r="BP45" s="567">
        <v>3.5064699999999997E-2</v>
      </c>
      <c r="BQ45" s="567">
        <v>6.0369600000000002E-2</v>
      </c>
      <c r="BR45" s="567">
        <v>7.0565900000000001E-2</v>
      </c>
      <c r="BS45" s="567">
        <v>3.58546E-2</v>
      </c>
      <c r="BT45" s="567">
        <v>0.14701710000000001</v>
      </c>
      <c r="BU45" s="567">
        <v>0.1432494</v>
      </c>
      <c r="BV45" s="567">
        <v>0.4256296</v>
      </c>
    </row>
    <row r="46" spans="1:74" ht="11.15" customHeight="1" x14ac:dyDescent="0.25">
      <c r="A46" s="415" t="s">
        <v>1134</v>
      </c>
      <c r="B46" s="418" t="s">
        <v>1118</v>
      </c>
      <c r="C46" s="566">
        <v>75.707427158000002</v>
      </c>
      <c r="D46" s="566">
        <v>65.042506990999996</v>
      </c>
      <c r="E46" s="566">
        <v>66.325209997000002</v>
      </c>
      <c r="F46" s="566">
        <v>56.645459088000003</v>
      </c>
      <c r="G46" s="566">
        <v>62.313718289000001</v>
      </c>
      <c r="H46" s="566">
        <v>67.590304454999995</v>
      </c>
      <c r="I46" s="566">
        <v>80.967647538999998</v>
      </c>
      <c r="J46" s="566">
        <v>75.544837467999997</v>
      </c>
      <c r="K46" s="566">
        <v>67.113282411</v>
      </c>
      <c r="L46" s="566">
        <v>58.753699992000001</v>
      </c>
      <c r="M46" s="566">
        <v>61.729269242999997</v>
      </c>
      <c r="N46" s="566">
        <v>69.264415072000006</v>
      </c>
      <c r="O46" s="566">
        <v>70.260210647999997</v>
      </c>
      <c r="P46" s="566">
        <v>64.837817126999994</v>
      </c>
      <c r="Q46" s="566">
        <v>62.566478019999998</v>
      </c>
      <c r="R46" s="566">
        <v>54.974230953000003</v>
      </c>
      <c r="S46" s="566">
        <v>57.939511510000003</v>
      </c>
      <c r="T46" s="566">
        <v>68.106879526</v>
      </c>
      <c r="U46" s="566">
        <v>82.355246550999993</v>
      </c>
      <c r="V46" s="566">
        <v>77.199356866000002</v>
      </c>
      <c r="W46" s="566">
        <v>63.422148405999998</v>
      </c>
      <c r="X46" s="566">
        <v>59.278300776999998</v>
      </c>
      <c r="Y46" s="566">
        <v>60.001341621999998</v>
      </c>
      <c r="Z46" s="566">
        <v>71.097913442999996</v>
      </c>
      <c r="AA46" s="566">
        <v>72.186779529999995</v>
      </c>
      <c r="AB46" s="566">
        <v>69.427104299999996</v>
      </c>
      <c r="AC46" s="566">
        <v>63.545163303999999</v>
      </c>
      <c r="AD46" s="566">
        <v>56.862200985000001</v>
      </c>
      <c r="AE46" s="566">
        <v>60.228550386000002</v>
      </c>
      <c r="AF46" s="566">
        <v>72.698322834999999</v>
      </c>
      <c r="AG46" s="566">
        <v>79.890149953000005</v>
      </c>
      <c r="AH46" s="566">
        <v>81.404665893000001</v>
      </c>
      <c r="AI46" s="566">
        <v>66.281091083000007</v>
      </c>
      <c r="AJ46" s="566">
        <v>61.048034319000003</v>
      </c>
      <c r="AK46" s="566">
        <v>62.116771092</v>
      </c>
      <c r="AL46" s="566">
        <v>68.706014264999993</v>
      </c>
      <c r="AM46" s="566">
        <v>78.516593412000006</v>
      </c>
      <c r="AN46" s="566">
        <v>66.479269102999993</v>
      </c>
      <c r="AO46" s="566">
        <v>65.495279858999993</v>
      </c>
      <c r="AP46" s="566">
        <v>56.723219669000002</v>
      </c>
      <c r="AQ46" s="566">
        <v>62.614938354000003</v>
      </c>
      <c r="AR46" s="566">
        <v>70.152998308999997</v>
      </c>
      <c r="AS46" s="566">
        <v>79.808008060000006</v>
      </c>
      <c r="AT46" s="566">
        <v>79.609735669000003</v>
      </c>
      <c r="AU46" s="566">
        <v>66.218409414999996</v>
      </c>
      <c r="AV46" s="566">
        <v>59.067474052999998</v>
      </c>
      <c r="AW46" s="566">
        <v>61.746126728999997</v>
      </c>
      <c r="AX46" s="566">
        <v>72.103129894999995</v>
      </c>
      <c r="AY46" s="566">
        <v>69.457910084000005</v>
      </c>
      <c r="AZ46" s="566">
        <v>61.770067967999999</v>
      </c>
      <c r="BA46" s="566">
        <v>65.680724656999999</v>
      </c>
      <c r="BB46" s="566">
        <v>56.387069572999998</v>
      </c>
      <c r="BC46" s="566">
        <v>59.902227461999999</v>
      </c>
      <c r="BD46" s="566">
        <v>67.561494268999994</v>
      </c>
      <c r="BE46" s="566">
        <v>82.776399295999994</v>
      </c>
      <c r="BF46" s="566">
        <v>79.801810165999996</v>
      </c>
      <c r="BG46" s="566">
        <v>67.410759612999996</v>
      </c>
      <c r="BH46" s="566">
        <v>59.922230771000002</v>
      </c>
      <c r="BI46" s="567">
        <v>62.025599999999997</v>
      </c>
      <c r="BJ46" s="567">
        <v>72.397660000000002</v>
      </c>
      <c r="BK46" s="567">
        <v>72.327560000000005</v>
      </c>
      <c r="BL46" s="567">
        <v>65.613069999999993</v>
      </c>
      <c r="BM46" s="567">
        <v>65.342680000000001</v>
      </c>
      <c r="BN46" s="567">
        <v>55.842359999999999</v>
      </c>
      <c r="BO46" s="567">
        <v>60.91572</v>
      </c>
      <c r="BP46" s="567">
        <v>69.874529999999993</v>
      </c>
      <c r="BQ46" s="567">
        <v>81.618809999999996</v>
      </c>
      <c r="BR46" s="567">
        <v>79.244919999999993</v>
      </c>
      <c r="BS46" s="567">
        <v>65.865009999999998</v>
      </c>
      <c r="BT46" s="567">
        <v>59.424320000000002</v>
      </c>
      <c r="BU46" s="567">
        <v>61.436300000000003</v>
      </c>
      <c r="BV46" s="567">
        <v>72.43047</v>
      </c>
    </row>
    <row r="47" spans="1:74" ht="11.15" customHeight="1" x14ac:dyDescent="0.25">
      <c r="A47" s="415" t="s">
        <v>1135</v>
      </c>
      <c r="B47" s="416" t="s">
        <v>1211</v>
      </c>
      <c r="C47" s="566">
        <v>74.049764999999994</v>
      </c>
      <c r="D47" s="566">
        <v>63.468871999999998</v>
      </c>
      <c r="E47" s="566">
        <v>65.395138000000003</v>
      </c>
      <c r="F47" s="566">
        <v>55.025002999999998</v>
      </c>
      <c r="G47" s="566">
        <v>60.083320000000001</v>
      </c>
      <c r="H47" s="566">
        <v>64.336136999999994</v>
      </c>
      <c r="I47" s="566">
        <v>79.838262</v>
      </c>
      <c r="J47" s="566">
        <v>73.480795999999998</v>
      </c>
      <c r="K47" s="566">
        <v>64.578294999999997</v>
      </c>
      <c r="L47" s="566">
        <v>57.858818999999997</v>
      </c>
      <c r="M47" s="566">
        <v>61.703183000000003</v>
      </c>
      <c r="N47" s="566">
        <v>67.388902999999999</v>
      </c>
      <c r="O47" s="566">
        <v>68.221802999999994</v>
      </c>
      <c r="P47" s="566">
        <v>62.905379000000003</v>
      </c>
      <c r="Q47" s="566">
        <v>59.462333999999998</v>
      </c>
      <c r="R47" s="566">
        <v>51.781345999999999</v>
      </c>
      <c r="S47" s="566">
        <v>54.440184000000002</v>
      </c>
      <c r="T47" s="566">
        <v>64.904945999999995</v>
      </c>
      <c r="U47" s="566">
        <v>80.293980000000005</v>
      </c>
      <c r="V47" s="566">
        <v>73.807963999999998</v>
      </c>
      <c r="W47" s="566">
        <v>59.756191999999999</v>
      </c>
      <c r="X47" s="566">
        <v>56.075634999999998</v>
      </c>
      <c r="Y47" s="566">
        <v>57.001455</v>
      </c>
      <c r="Z47" s="566">
        <v>68.633041000000006</v>
      </c>
      <c r="AA47" s="566">
        <v>70.744906589999999</v>
      </c>
      <c r="AB47" s="566">
        <v>66.156363729999995</v>
      </c>
      <c r="AC47" s="566">
        <v>61.242915719999999</v>
      </c>
      <c r="AD47" s="566">
        <v>54.994824029999997</v>
      </c>
      <c r="AE47" s="566">
        <v>58.533422549999997</v>
      </c>
      <c r="AF47" s="566">
        <v>69.179724820000004</v>
      </c>
      <c r="AG47" s="566">
        <v>75.877906170000003</v>
      </c>
      <c r="AH47" s="566">
        <v>77.929277339999999</v>
      </c>
      <c r="AI47" s="566">
        <v>63.483484490000002</v>
      </c>
      <c r="AJ47" s="566">
        <v>58.563643519999999</v>
      </c>
      <c r="AK47" s="566">
        <v>61.040286279999997</v>
      </c>
      <c r="AL47" s="566">
        <v>64.937141789999998</v>
      </c>
      <c r="AM47" s="566">
        <v>76.399011455999997</v>
      </c>
      <c r="AN47" s="566">
        <v>64.002150127999997</v>
      </c>
      <c r="AO47" s="566">
        <v>62.973501882999997</v>
      </c>
      <c r="AP47" s="566">
        <v>56.502889404999998</v>
      </c>
      <c r="AQ47" s="566">
        <v>61.029707100000003</v>
      </c>
      <c r="AR47" s="566">
        <v>67.842669318000006</v>
      </c>
      <c r="AS47" s="566">
        <v>77.671677622000004</v>
      </c>
      <c r="AT47" s="566">
        <v>76.395934113999999</v>
      </c>
      <c r="AU47" s="566">
        <v>62.646572157000001</v>
      </c>
      <c r="AV47" s="566">
        <v>57.334343019000002</v>
      </c>
      <c r="AW47" s="566">
        <v>60.602413104999997</v>
      </c>
      <c r="AX47" s="566">
        <v>71.715381402000006</v>
      </c>
      <c r="AY47" s="566">
        <v>68.250291326999999</v>
      </c>
      <c r="AZ47" s="566">
        <v>60.280532186999999</v>
      </c>
      <c r="BA47" s="566">
        <v>63.967406615999998</v>
      </c>
      <c r="BB47" s="566">
        <v>55.538533973</v>
      </c>
      <c r="BC47" s="566">
        <v>57.983473566000001</v>
      </c>
      <c r="BD47" s="566">
        <v>62.719608792999999</v>
      </c>
      <c r="BE47" s="566">
        <v>77.335820769999998</v>
      </c>
      <c r="BF47" s="566">
        <v>73.727234706999994</v>
      </c>
      <c r="BG47" s="566">
        <v>63.351230278000003</v>
      </c>
      <c r="BH47" s="566">
        <v>57.502960000000002</v>
      </c>
      <c r="BI47" s="567">
        <v>60.25403</v>
      </c>
      <c r="BJ47" s="567">
        <v>70.569199999999995</v>
      </c>
      <c r="BK47" s="567">
        <v>71.373559999999998</v>
      </c>
      <c r="BL47" s="567">
        <v>64.512680000000003</v>
      </c>
      <c r="BM47" s="567">
        <v>63.68618</v>
      </c>
      <c r="BN47" s="567">
        <v>54.781419999999997</v>
      </c>
      <c r="BO47" s="567">
        <v>59.547069999999998</v>
      </c>
      <c r="BP47" s="567">
        <v>67.795069999999996</v>
      </c>
      <c r="BQ47" s="567">
        <v>79.793689999999998</v>
      </c>
      <c r="BR47" s="567">
        <v>76.755160000000004</v>
      </c>
      <c r="BS47" s="567">
        <v>63.340649999999997</v>
      </c>
      <c r="BT47" s="567">
        <v>56.95026</v>
      </c>
      <c r="BU47" s="567">
        <v>59.867229999999999</v>
      </c>
      <c r="BV47" s="567">
        <v>70.435680000000005</v>
      </c>
    </row>
    <row r="48" spans="1:74" ht="11.15" customHeight="1" x14ac:dyDescent="0.25">
      <c r="A48" s="409"/>
      <c r="B48" s="102" t="s">
        <v>1136</v>
      </c>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67"/>
      <c r="BJ48" s="267"/>
      <c r="BK48" s="267"/>
      <c r="BL48" s="267"/>
      <c r="BM48" s="267"/>
      <c r="BN48" s="267"/>
      <c r="BO48" s="267"/>
      <c r="BP48" s="267"/>
      <c r="BQ48" s="267"/>
      <c r="BR48" s="267"/>
      <c r="BS48" s="267"/>
      <c r="BT48" s="267"/>
      <c r="BU48" s="267"/>
      <c r="BV48" s="267"/>
    </row>
    <row r="49" spans="1:74" ht="11.15" customHeight="1" x14ac:dyDescent="0.25">
      <c r="A49" s="415" t="s">
        <v>1137</v>
      </c>
      <c r="B49" s="416" t="s">
        <v>1342</v>
      </c>
      <c r="C49" s="566">
        <v>19.566168769000001</v>
      </c>
      <c r="D49" s="566">
        <v>18.75059478</v>
      </c>
      <c r="E49" s="566">
        <v>19.214730939999999</v>
      </c>
      <c r="F49" s="566">
        <v>16.422428592999999</v>
      </c>
      <c r="G49" s="566">
        <v>20.632168356000001</v>
      </c>
      <c r="H49" s="566">
        <v>22.031366667</v>
      </c>
      <c r="I49" s="566">
        <v>25.625671627999999</v>
      </c>
      <c r="J49" s="566">
        <v>26.066586714</v>
      </c>
      <c r="K49" s="566">
        <v>24.203025386</v>
      </c>
      <c r="L49" s="566">
        <v>20.539608568999999</v>
      </c>
      <c r="M49" s="566">
        <v>19.223671639999999</v>
      </c>
      <c r="N49" s="566">
        <v>20.074597221000001</v>
      </c>
      <c r="O49" s="566">
        <v>21.836777592000001</v>
      </c>
      <c r="P49" s="566">
        <v>22.298677219999998</v>
      </c>
      <c r="Q49" s="566">
        <v>18.999464283999998</v>
      </c>
      <c r="R49" s="566">
        <v>15.913345143000001</v>
      </c>
      <c r="S49" s="566">
        <v>20.356350396</v>
      </c>
      <c r="T49" s="566">
        <v>23.013706450000001</v>
      </c>
      <c r="U49" s="566">
        <v>27.479775710999998</v>
      </c>
      <c r="V49" s="566">
        <v>25.270728081000001</v>
      </c>
      <c r="W49" s="566">
        <v>20.523459862999999</v>
      </c>
      <c r="X49" s="566">
        <v>19.142549817999999</v>
      </c>
      <c r="Y49" s="566">
        <v>17.596132727000001</v>
      </c>
      <c r="Z49" s="566">
        <v>22.026352547999998</v>
      </c>
      <c r="AA49" s="566">
        <v>23.114285643999999</v>
      </c>
      <c r="AB49" s="566">
        <v>17.65038277</v>
      </c>
      <c r="AC49" s="566">
        <v>16.259280844999999</v>
      </c>
      <c r="AD49" s="566">
        <v>16.282560398000001</v>
      </c>
      <c r="AE49" s="566">
        <v>18.104822481999999</v>
      </c>
      <c r="AF49" s="566">
        <v>22.578141281000001</v>
      </c>
      <c r="AG49" s="566">
        <v>25.417434076999999</v>
      </c>
      <c r="AH49" s="566">
        <v>25.976923492000001</v>
      </c>
      <c r="AI49" s="566">
        <v>21.048969145000001</v>
      </c>
      <c r="AJ49" s="566">
        <v>20.467302748000002</v>
      </c>
      <c r="AK49" s="566">
        <v>21.532666850999998</v>
      </c>
      <c r="AL49" s="566">
        <v>22.113803174000001</v>
      </c>
      <c r="AM49" s="566">
        <v>24.469076320999999</v>
      </c>
      <c r="AN49" s="566">
        <v>20.092598127999999</v>
      </c>
      <c r="AO49" s="566">
        <v>18.909592219</v>
      </c>
      <c r="AP49" s="566">
        <v>16.88608331</v>
      </c>
      <c r="AQ49" s="566">
        <v>21.531191167999999</v>
      </c>
      <c r="AR49" s="566">
        <v>28.283354898999999</v>
      </c>
      <c r="AS49" s="566">
        <v>31.335566034999999</v>
      </c>
      <c r="AT49" s="566">
        <v>30.283105479</v>
      </c>
      <c r="AU49" s="566">
        <v>24.413233694999999</v>
      </c>
      <c r="AV49" s="566">
        <v>20.588894439000001</v>
      </c>
      <c r="AW49" s="566">
        <v>20.798394264999999</v>
      </c>
      <c r="AX49" s="566">
        <v>23.231176109</v>
      </c>
      <c r="AY49" s="566">
        <v>22.736933452999999</v>
      </c>
      <c r="AZ49" s="566">
        <v>20.380462514000001</v>
      </c>
      <c r="BA49" s="566">
        <v>20.961667322</v>
      </c>
      <c r="BB49" s="566">
        <v>18.256820405999999</v>
      </c>
      <c r="BC49" s="566">
        <v>22.657856948999999</v>
      </c>
      <c r="BD49" s="566">
        <v>24.796853551000002</v>
      </c>
      <c r="BE49" s="566">
        <v>28.603542139999998</v>
      </c>
      <c r="BF49" s="566">
        <v>29.584061480999999</v>
      </c>
      <c r="BG49" s="566">
        <v>24.195440000000001</v>
      </c>
      <c r="BH49" s="566">
        <v>19.256830000000001</v>
      </c>
      <c r="BI49" s="567">
        <v>22.04635</v>
      </c>
      <c r="BJ49" s="567">
        <v>23.819230000000001</v>
      </c>
      <c r="BK49" s="567">
        <v>24.726420000000001</v>
      </c>
      <c r="BL49" s="567">
        <v>23.201260000000001</v>
      </c>
      <c r="BM49" s="567">
        <v>23.391819999999999</v>
      </c>
      <c r="BN49" s="567">
        <v>19.900079999999999</v>
      </c>
      <c r="BO49" s="567">
        <v>24.945820000000001</v>
      </c>
      <c r="BP49" s="567">
        <v>30.961559999999999</v>
      </c>
      <c r="BQ49" s="567">
        <v>33.651890000000002</v>
      </c>
      <c r="BR49" s="567">
        <v>32.112400000000001</v>
      </c>
      <c r="BS49" s="567">
        <v>26.622199999999999</v>
      </c>
      <c r="BT49" s="567">
        <v>23.531880000000001</v>
      </c>
      <c r="BU49" s="567">
        <v>26.0656</v>
      </c>
      <c r="BV49" s="567">
        <v>27.077739999999999</v>
      </c>
    </row>
    <row r="50" spans="1:74" ht="11.15" customHeight="1" x14ac:dyDescent="0.25">
      <c r="A50" s="415" t="s">
        <v>1138</v>
      </c>
      <c r="B50" s="418" t="s">
        <v>79</v>
      </c>
      <c r="C50" s="566">
        <v>14.935958747999999</v>
      </c>
      <c r="D50" s="566">
        <v>8.9798332379999994</v>
      </c>
      <c r="E50" s="566">
        <v>11.153107417999999</v>
      </c>
      <c r="F50" s="566">
        <v>9.8626930080000008</v>
      </c>
      <c r="G50" s="566">
        <v>14.126700984999999</v>
      </c>
      <c r="H50" s="566">
        <v>14.033393421</v>
      </c>
      <c r="I50" s="566">
        <v>18.356220172</v>
      </c>
      <c r="J50" s="566">
        <v>17.482441949999998</v>
      </c>
      <c r="K50" s="566">
        <v>17.446216704000001</v>
      </c>
      <c r="L50" s="566">
        <v>11.237416222</v>
      </c>
      <c r="M50" s="566">
        <v>11.577909407</v>
      </c>
      <c r="N50" s="566">
        <v>10.642608989999999</v>
      </c>
      <c r="O50" s="566">
        <v>9.2578089830000003</v>
      </c>
      <c r="P50" s="566">
        <v>7.1305350499999998</v>
      </c>
      <c r="Q50" s="566">
        <v>7.3710632980000002</v>
      </c>
      <c r="R50" s="566">
        <v>4.8364365979999997</v>
      </c>
      <c r="S50" s="566">
        <v>6.1472956190000003</v>
      </c>
      <c r="T50" s="566">
        <v>11.164512327000001</v>
      </c>
      <c r="U50" s="566">
        <v>16.161089513</v>
      </c>
      <c r="V50" s="566">
        <v>16.526285273999999</v>
      </c>
      <c r="W50" s="566">
        <v>11.707046948</v>
      </c>
      <c r="X50" s="566">
        <v>7.952245885</v>
      </c>
      <c r="Y50" s="566">
        <v>7.9375904200000003</v>
      </c>
      <c r="Z50" s="566">
        <v>12.086746728</v>
      </c>
      <c r="AA50" s="566">
        <v>11.647750309999999</v>
      </c>
      <c r="AB50" s="566">
        <v>15.154973752</v>
      </c>
      <c r="AC50" s="566">
        <v>9.4838357260000006</v>
      </c>
      <c r="AD50" s="566">
        <v>8.8773331130000006</v>
      </c>
      <c r="AE50" s="566">
        <v>10.850094249</v>
      </c>
      <c r="AF50" s="566">
        <v>13.999787378000001</v>
      </c>
      <c r="AG50" s="566">
        <v>15.939976949</v>
      </c>
      <c r="AH50" s="566">
        <v>16.867741472999999</v>
      </c>
      <c r="AI50" s="566">
        <v>11.497792859</v>
      </c>
      <c r="AJ50" s="566">
        <v>7.7290044309999999</v>
      </c>
      <c r="AK50" s="566">
        <v>8.5729405720000003</v>
      </c>
      <c r="AL50" s="566">
        <v>7.0302237810000001</v>
      </c>
      <c r="AM50" s="566">
        <v>13.893280153999999</v>
      </c>
      <c r="AN50" s="566">
        <v>9.6664791450000003</v>
      </c>
      <c r="AO50" s="566">
        <v>8.6923841250000002</v>
      </c>
      <c r="AP50" s="566">
        <v>9.0283778750000003</v>
      </c>
      <c r="AQ50" s="566">
        <v>11.580649838999999</v>
      </c>
      <c r="AR50" s="566">
        <v>12.142038175</v>
      </c>
      <c r="AS50" s="566">
        <v>12.681004986</v>
      </c>
      <c r="AT50" s="566">
        <v>10.534117582</v>
      </c>
      <c r="AU50" s="566">
        <v>8.8259390880000002</v>
      </c>
      <c r="AV50" s="566">
        <v>7.3938024200000001</v>
      </c>
      <c r="AW50" s="566">
        <v>8.7122821940000001</v>
      </c>
      <c r="AX50" s="566">
        <v>11.991264413</v>
      </c>
      <c r="AY50" s="566">
        <v>8.449414784</v>
      </c>
      <c r="AZ50" s="566">
        <v>6.7455824629999999</v>
      </c>
      <c r="BA50" s="566">
        <v>8.4338813669999997</v>
      </c>
      <c r="BB50" s="566">
        <v>7.915716228</v>
      </c>
      <c r="BC50" s="566">
        <v>8.0766695130000006</v>
      </c>
      <c r="BD50" s="566">
        <v>10.459553469999999</v>
      </c>
      <c r="BE50" s="566">
        <v>15.418035932</v>
      </c>
      <c r="BF50" s="566">
        <v>14.552758261999999</v>
      </c>
      <c r="BG50" s="566">
        <v>8.8585999999999991</v>
      </c>
      <c r="BH50" s="566">
        <v>5.811547</v>
      </c>
      <c r="BI50" s="567">
        <v>7.7048860000000001</v>
      </c>
      <c r="BJ50" s="567">
        <v>10.666069999999999</v>
      </c>
      <c r="BK50" s="567">
        <v>9.3069880000000005</v>
      </c>
      <c r="BL50" s="567">
        <v>7.9095300000000002</v>
      </c>
      <c r="BM50" s="567">
        <v>5.8182879999999999</v>
      </c>
      <c r="BN50" s="567">
        <v>4.6746980000000002</v>
      </c>
      <c r="BO50" s="567">
        <v>6.4615910000000003</v>
      </c>
      <c r="BP50" s="567">
        <v>7.7495139999999996</v>
      </c>
      <c r="BQ50" s="567">
        <v>12.762460000000001</v>
      </c>
      <c r="BR50" s="567">
        <v>12.916740000000001</v>
      </c>
      <c r="BS50" s="567">
        <v>9.2373089999999998</v>
      </c>
      <c r="BT50" s="567">
        <v>4.5269779999999997</v>
      </c>
      <c r="BU50" s="567">
        <v>3.7383850000000001</v>
      </c>
      <c r="BV50" s="567">
        <v>7.0595549999999996</v>
      </c>
    </row>
    <row r="51" spans="1:74" ht="11.15" customHeight="1" x14ac:dyDescent="0.25">
      <c r="A51" s="415" t="s">
        <v>1139</v>
      </c>
      <c r="B51" s="418" t="s">
        <v>80</v>
      </c>
      <c r="C51" s="566">
        <v>19.464435999999999</v>
      </c>
      <c r="D51" s="566">
        <v>16.682307999999999</v>
      </c>
      <c r="E51" s="566">
        <v>16.179718000000001</v>
      </c>
      <c r="F51" s="566">
        <v>15.775627</v>
      </c>
      <c r="G51" s="566">
        <v>18.466839</v>
      </c>
      <c r="H51" s="566">
        <v>18.562017999999998</v>
      </c>
      <c r="I51" s="566">
        <v>18.935409</v>
      </c>
      <c r="J51" s="566">
        <v>18.617035999999999</v>
      </c>
      <c r="K51" s="566">
        <v>16.152846</v>
      </c>
      <c r="L51" s="566">
        <v>16.408214999999998</v>
      </c>
      <c r="M51" s="566">
        <v>16.521829</v>
      </c>
      <c r="N51" s="566">
        <v>19.220815000000002</v>
      </c>
      <c r="O51" s="566">
        <v>19.340544000000001</v>
      </c>
      <c r="P51" s="566">
        <v>17.202967000000001</v>
      </c>
      <c r="Q51" s="566">
        <v>16.429819999999999</v>
      </c>
      <c r="R51" s="566">
        <v>16.481005</v>
      </c>
      <c r="S51" s="566">
        <v>16.382496</v>
      </c>
      <c r="T51" s="566">
        <v>17.664995999999999</v>
      </c>
      <c r="U51" s="566">
        <v>18.529578999999998</v>
      </c>
      <c r="V51" s="566">
        <v>18.085519999999999</v>
      </c>
      <c r="W51" s="566">
        <v>17.502645999999999</v>
      </c>
      <c r="X51" s="566">
        <v>16.755226</v>
      </c>
      <c r="Y51" s="566">
        <v>16.615877000000001</v>
      </c>
      <c r="Z51" s="566">
        <v>19.153713</v>
      </c>
      <c r="AA51" s="566">
        <v>19.530722999999998</v>
      </c>
      <c r="AB51" s="566">
        <v>16.982538999999999</v>
      </c>
      <c r="AC51" s="566">
        <v>17.324390000000001</v>
      </c>
      <c r="AD51" s="566">
        <v>15.76116</v>
      </c>
      <c r="AE51" s="566">
        <v>18.088152999999998</v>
      </c>
      <c r="AF51" s="566">
        <v>18.365967000000001</v>
      </c>
      <c r="AG51" s="566">
        <v>18.954926</v>
      </c>
      <c r="AH51" s="566">
        <v>18.491440999999998</v>
      </c>
      <c r="AI51" s="566">
        <v>16.658725</v>
      </c>
      <c r="AJ51" s="566">
        <v>16.633362999999999</v>
      </c>
      <c r="AK51" s="566">
        <v>16.663706999999999</v>
      </c>
      <c r="AL51" s="566">
        <v>18.752912999999999</v>
      </c>
      <c r="AM51" s="566">
        <v>19.091163000000002</v>
      </c>
      <c r="AN51" s="566">
        <v>16.057859000000001</v>
      </c>
      <c r="AO51" s="566">
        <v>16.294006</v>
      </c>
      <c r="AP51" s="566">
        <v>16.011775</v>
      </c>
      <c r="AQ51" s="566">
        <v>17.476329</v>
      </c>
      <c r="AR51" s="566">
        <v>17.613462999999999</v>
      </c>
      <c r="AS51" s="566">
        <v>19.047746</v>
      </c>
      <c r="AT51" s="566">
        <v>19.020423000000001</v>
      </c>
      <c r="AU51" s="566">
        <v>17.356864000000002</v>
      </c>
      <c r="AV51" s="566">
        <v>15.939408</v>
      </c>
      <c r="AW51" s="566">
        <v>16.841947999999999</v>
      </c>
      <c r="AX51" s="566">
        <v>18.285696999999999</v>
      </c>
      <c r="AY51" s="566">
        <v>19.449155999999999</v>
      </c>
      <c r="AZ51" s="566">
        <v>15.806047</v>
      </c>
      <c r="BA51" s="566">
        <v>16.459697999999999</v>
      </c>
      <c r="BB51" s="566">
        <v>16.530222999999999</v>
      </c>
      <c r="BC51" s="566">
        <v>17.880413999999998</v>
      </c>
      <c r="BD51" s="566">
        <v>18.448121</v>
      </c>
      <c r="BE51" s="566">
        <v>19.338314</v>
      </c>
      <c r="BF51" s="566">
        <v>19.712409000000001</v>
      </c>
      <c r="BG51" s="566">
        <v>18.35286</v>
      </c>
      <c r="BH51" s="566">
        <v>18.93177</v>
      </c>
      <c r="BI51" s="567">
        <v>16.999320000000001</v>
      </c>
      <c r="BJ51" s="567">
        <v>19.660070000000001</v>
      </c>
      <c r="BK51" s="567">
        <v>19.858889999999999</v>
      </c>
      <c r="BL51" s="567">
        <v>17.857589999999998</v>
      </c>
      <c r="BM51" s="567">
        <v>18.11993</v>
      </c>
      <c r="BN51" s="567">
        <v>18.21217</v>
      </c>
      <c r="BO51" s="567">
        <v>19.392240000000001</v>
      </c>
      <c r="BP51" s="567">
        <v>19.979949999999999</v>
      </c>
      <c r="BQ51" s="567">
        <v>20.649899999999999</v>
      </c>
      <c r="BR51" s="567">
        <v>20.647300000000001</v>
      </c>
      <c r="BS51" s="567">
        <v>18.217269999999999</v>
      </c>
      <c r="BT51" s="567">
        <v>17.347280000000001</v>
      </c>
      <c r="BU51" s="567">
        <v>17.194990000000001</v>
      </c>
      <c r="BV51" s="567">
        <v>20.101479999999999</v>
      </c>
    </row>
    <row r="52" spans="1:74" ht="11.15" customHeight="1" x14ac:dyDescent="0.25">
      <c r="A52" s="415" t="s">
        <v>1140</v>
      </c>
      <c r="B52" s="418" t="s">
        <v>1114</v>
      </c>
      <c r="C52" s="566">
        <v>4.2847657269999999</v>
      </c>
      <c r="D52" s="566">
        <v>3.160581928</v>
      </c>
      <c r="E52" s="566">
        <v>3.360832711</v>
      </c>
      <c r="F52" s="566">
        <v>3.6019993000000001</v>
      </c>
      <c r="G52" s="566">
        <v>3.795982725</v>
      </c>
      <c r="H52" s="566">
        <v>3.4045171359999999</v>
      </c>
      <c r="I52" s="566">
        <v>2.7580952160000001</v>
      </c>
      <c r="J52" s="566">
        <v>2.6434004139999998</v>
      </c>
      <c r="K52" s="566">
        <v>2.100999523</v>
      </c>
      <c r="L52" s="566">
        <v>2.0600046519999999</v>
      </c>
      <c r="M52" s="566">
        <v>2.6366538620000002</v>
      </c>
      <c r="N52" s="566">
        <v>3.1959433210000001</v>
      </c>
      <c r="O52" s="566">
        <v>4.26294358</v>
      </c>
      <c r="P52" s="566">
        <v>4.6452358159999996</v>
      </c>
      <c r="Q52" s="566">
        <v>4.5990997819999997</v>
      </c>
      <c r="R52" s="566">
        <v>3.7711147779999998</v>
      </c>
      <c r="S52" s="566">
        <v>4.3247778669999999</v>
      </c>
      <c r="T52" s="566">
        <v>4.0797222250000003</v>
      </c>
      <c r="U52" s="566">
        <v>3.8064122650000001</v>
      </c>
      <c r="V52" s="566">
        <v>3.521669395</v>
      </c>
      <c r="W52" s="566">
        <v>3.0796764040000002</v>
      </c>
      <c r="X52" s="566">
        <v>2.9351726089999999</v>
      </c>
      <c r="Y52" s="566">
        <v>3.5275855059999999</v>
      </c>
      <c r="Z52" s="566">
        <v>3.5702815430000001</v>
      </c>
      <c r="AA52" s="566">
        <v>3.5907635199999999</v>
      </c>
      <c r="AB52" s="566">
        <v>3.0007110030000002</v>
      </c>
      <c r="AC52" s="566">
        <v>3.4637378499999998</v>
      </c>
      <c r="AD52" s="566">
        <v>2.9060900740000002</v>
      </c>
      <c r="AE52" s="566">
        <v>3.131901901</v>
      </c>
      <c r="AF52" s="566">
        <v>3.0487549239999998</v>
      </c>
      <c r="AG52" s="566">
        <v>3.0379684870000001</v>
      </c>
      <c r="AH52" s="566">
        <v>2.8947556400000001</v>
      </c>
      <c r="AI52" s="566">
        <v>2.7321396249999998</v>
      </c>
      <c r="AJ52" s="566">
        <v>2.902439888</v>
      </c>
      <c r="AK52" s="566">
        <v>2.9444889930000002</v>
      </c>
      <c r="AL52" s="566">
        <v>3.3224370950000002</v>
      </c>
      <c r="AM52" s="566">
        <v>3.3412133669999999</v>
      </c>
      <c r="AN52" s="566">
        <v>2.8973707310000001</v>
      </c>
      <c r="AO52" s="566">
        <v>3.349696314</v>
      </c>
      <c r="AP52" s="566">
        <v>2.3787540319999998</v>
      </c>
      <c r="AQ52" s="566">
        <v>2.556178257</v>
      </c>
      <c r="AR52" s="566">
        <v>2.862843673</v>
      </c>
      <c r="AS52" s="566">
        <v>2.7325788530000001</v>
      </c>
      <c r="AT52" s="566">
        <v>2.7151059370000001</v>
      </c>
      <c r="AU52" s="566">
        <v>2.2539012089999999</v>
      </c>
      <c r="AV52" s="566">
        <v>1.788313394</v>
      </c>
      <c r="AW52" s="566">
        <v>2.124542328</v>
      </c>
      <c r="AX52" s="566">
        <v>3.0123019050000002</v>
      </c>
      <c r="AY52" s="566">
        <v>3.6979665110000002</v>
      </c>
      <c r="AZ52" s="566">
        <v>2.9311504049999999</v>
      </c>
      <c r="BA52" s="566">
        <v>3.2387055450000002</v>
      </c>
      <c r="BB52" s="566">
        <v>2.3864546010000001</v>
      </c>
      <c r="BC52" s="566">
        <v>2.4042099659999998</v>
      </c>
      <c r="BD52" s="566">
        <v>1.4109336880000001</v>
      </c>
      <c r="BE52" s="566">
        <v>2.6497047469999999</v>
      </c>
      <c r="BF52" s="566">
        <v>2.8689802379999998</v>
      </c>
      <c r="BG52" s="566">
        <v>2.5044849999999999</v>
      </c>
      <c r="BH52" s="566">
        <v>2.6517559999999998</v>
      </c>
      <c r="BI52" s="567">
        <v>2.9164659999999998</v>
      </c>
      <c r="BJ52" s="567">
        <v>3.5952570000000001</v>
      </c>
      <c r="BK52" s="567">
        <v>4.1122030000000001</v>
      </c>
      <c r="BL52" s="567">
        <v>3.7426810000000001</v>
      </c>
      <c r="BM52" s="567">
        <v>3.699392</v>
      </c>
      <c r="BN52" s="567">
        <v>3.117391</v>
      </c>
      <c r="BO52" s="567">
        <v>3.0630890000000002</v>
      </c>
      <c r="BP52" s="567">
        <v>2.858298</v>
      </c>
      <c r="BQ52" s="567">
        <v>2.7932000000000001</v>
      </c>
      <c r="BR52" s="567">
        <v>2.8018489999999998</v>
      </c>
      <c r="BS52" s="567">
        <v>2.4615999999999998</v>
      </c>
      <c r="BT52" s="567">
        <v>2.622557</v>
      </c>
      <c r="BU52" s="567">
        <v>2.8978470000000001</v>
      </c>
      <c r="BV52" s="567">
        <v>3.5825800000000001</v>
      </c>
    </row>
    <row r="53" spans="1:74" ht="11.15" customHeight="1" x14ac:dyDescent="0.25">
      <c r="A53" s="415" t="s">
        <v>1141</v>
      </c>
      <c r="B53" s="418" t="s">
        <v>1209</v>
      </c>
      <c r="C53" s="566">
        <v>0.81972944000000003</v>
      </c>
      <c r="D53" s="566">
        <v>0.75168318000000001</v>
      </c>
      <c r="E53" s="566">
        <v>1.126636755</v>
      </c>
      <c r="F53" s="566">
        <v>1.188951777</v>
      </c>
      <c r="G53" s="566">
        <v>1.3578621399999999</v>
      </c>
      <c r="H53" s="566">
        <v>1.2716821030000001</v>
      </c>
      <c r="I53" s="566">
        <v>1.375880437</v>
      </c>
      <c r="J53" s="566">
        <v>1.283690942</v>
      </c>
      <c r="K53" s="566">
        <v>1.2337731089999999</v>
      </c>
      <c r="L53" s="566">
        <v>1.021008151</v>
      </c>
      <c r="M53" s="566">
        <v>0.98917722100000005</v>
      </c>
      <c r="N53" s="566">
        <v>0.984179252</v>
      </c>
      <c r="O53" s="566">
        <v>1.0065230759999999</v>
      </c>
      <c r="P53" s="566">
        <v>1.0372151329999999</v>
      </c>
      <c r="Q53" s="566">
        <v>1.2757807409999999</v>
      </c>
      <c r="R53" s="566">
        <v>1.5420123910000001</v>
      </c>
      <c r="S53" s="566">
        <v>1.7244459249999999</v>
      </c>
      <c r="T53" s="566">
        <v>1.565514772</v>
      </c>
      <c r="U53" s="566">
        <v>1.721721815</v>
      </c>
      <c r="V53" s="566">
        <v>1.592344169</v>
      </c>
      <c r="W53" s="566">
        <v>1.379848105</v>
      </c>
      <c r="X53" s="566">
        <v>1.3945271130000001</v>
      </c>
      <c r="Y53" s="566">
        <v>1.2360148929999999</v>
      </c>
      <c r="Z53" s="566">
        <v>1.1832227449999999</v>
      </c>
      <c r="AA53" s="566">
        <v>1.1403826260000001</v>
      </c>
      <c r="AB53" s="566">
        <v>1.0965880649999999</v>
      </c>
      <c r="AC53" s="566">
        <v>1.5669570770000001</v>
      </c>
      <c r="AD53" s="566">
        <v>1.8600923599999999</v>
      </c>
      <c r="AE53" s="566">
        <v>2.056184521</v>
      </c>
      <c r="AF53" s="566">
        <v>1.801783082</v>
      </c>
      <c r="AG53" s="566">
        <v>1.8669885450000001</v>
      </c>
      <c r="AH53" s="566">
        <v>1.7625101809999999</v>
      </c>
      <c r="AI53" s="566">
        <v>1.7501822279999999</v>
      </c>
      <c r="AJ53" s="566">
        <v>1.526435942</v>
      </c>
      <c r="AK53" s="566">
        <v>1.4542239990000001</v>
      </c>
      <c r="AL53" s="566">
        <v>1.203021246</v>
      </c>
      <c r="AM53" s="566">
        <v>1.443064643</v>
      </c>
      <c r="AN53" s="566">
        <v>1.577688252</v>
      </c>
      <c r="AO53" s="566">
        <v>1.9710002120000001</v>
      </c>
      <c r="AP53" s="566">
        <v>2.289095187</v>
      </c>
      <c r="AQ53" s="566">
        <v>2.3756917799999999</v>
      </c>
      <c r="AR53" s="566">
        <v>2.5051795370000001</v>
      </c>
      <c r="AS53" s="566">
        <v>2.2733930889999998</v>
      </c>
      <c r="AT53" s="566">
        <v>2.0847876689999998</v>
      </c>
      <c r="AU53" s="566">
        <v>2.087963969</v>
      </c>
      <c r="AV53" s="566">
        <v>1.9549470630000001</v>
      </c>
      <c r="AW53" s="566">
        <v>1.438503248</v>
      </c>
      <c r="AX53" s="566">
        <v>1.264201508</v>
      </c>
      <c r="AY53" s="566">
        <v>1.4132088629999999</v>
      </c>
      <c r="AZ53" s="566">
        <v>1.480117117</v>
      </c>
      <c r="BA53" s="566">
        <v>2.051671136</v>
      </c>
      <c r="BB53" s="566">
        <v>2.2146007089999999</v>
      </c>
      <c r="BC53" s="566">
        <v>2.4790407820000002</v>
      </c>
      <c r="BD53" s="566">
        <v>2.4974243380000001</v>
      </c>
      <c r="BE53" s="566">
        <v>2.6019185290000002</v>
      </c>
      <c r="BF53" s="566">
        <v>2.5873022890000001</v>
      </c>
      <c r="BG53" s="566">
        <v>2.4101620000000001</v>
      </c>
      <c r="BH53" s="566">
        <v>2.4440390000000001</v>
      </c>
      <c r="BI53" s="567">
        <v>1.831097</v>
      </c>
      <c r="BJ53" s="567">
        <v>1.4799819999999999</v>
      </c>
      <c r="BK53" s="567">
        <v>1.499074</v>
      </c>
      <c r="BL53" s="567">
        <v>1.829531</v>
      </c>
      <c r="BM53" s="567">
        <v>2.4283199999999998</v>
      </c>
      <c r="BN53" s="567">
        <v>2.6453199999999999</v>
      </c>
      <c r="BO53" s="567">
        <v>2.7322760000000001</v>
      </c>
      <c r="BP53" s="567">
        <v>2.775363</v>
      </c>
      <c r="BQ53" s="567">
        <v>2.8002750000000001</v>
      </c>
      <c r="BR53" s="567">
        <v>2.671818</v>
      </c>
      <c r="BS53" s="567">
        <v>2.7693699999999999</v>
      </c>
      <c r="BT53" s="567">
        <v>2.7063169999999999</v>
      </c>
      <c r="BU53" s="567">
        <v>2.0998009999999998</v>
      </c>
      <c r="BV53" s="567">
        <v>1.7057640000000001</v>
      </c>
    </row>
    <row r="54" spans="1:74" ht="11.15" customHeight="1" x14ac:dyDescent="0.25">
      <c r="A54" s="415" t="s">
        <v>1142</v>
      </c>
      <c r="B54" s="416" t="s">
        <v>1210</v>
      </c>
      <c r="C54" s="566">
        <v>5.8853872000000002E-2</v>
      </c>
      <c r="D54" s="566">
        <v>-5.6984801000000002E-2</v>
      </c>
      <c r="E54" s="566">
        <v>-1.7126380000000001E-3</v>
      </c>
      <c r="F54" s="566">
        <v>3.6323207000000003E-2</v>
      </c>
      <c r="G54" s="566">
        <v>-9.5476031000000003E-2</v>
      </c>
      <c r="H54" s="566">
        <v>-0.15384451199999999</v>
      </c>
      <c r="I54" s="566">
        <v>-0.17964660599999999</v>
      </c>
      <c r="J54" s="566">
        <v>-0.21056349599999999</v>
      </c>
      <c r="K54" s="566">
        <v>-0.24640946799999999</v>
      </c>
      <c r="L54" s="566">
        <v>-0.16928085500000001</v>
      </c>
      <c r="M54" s="566">
        <v>-0.142812352</v>
      </c>
      <c r="N54" s="566">
        <v>-0.11880468800000001</v>
      </c>
      <c r="O54" s="566">
        <v>-3.2075909E-2</v>
      </c>
      <c r="P54" s="566">
        <v>-6.5674030000000003E-3</v>
      </c>
      <c r="Q54" s="566">
        <v>-6.8861770000000003E-3</v>
      </c>
      <c r="R54" s="566">
        <v>-5.6281198999999997E-2</v>
      </c>
      <c r="S54" s="566">
        <v>-6.4439148000000002E-2</v>
      </c>
      <c r="T54" s="566">
        <v>-0.17101904200000001</v>
      </c>
      <c r="U54" s="566">
        <v>-0.20873729799999999</v>
      </c>
      <c r="V54" s="566">
        <v>-0.21908997999999999</v>
      </c>
      <c r="W54" s="566">
        <v>-0.148404128</v>
      </c>
      <c r="X54" s="566">
        <v>-0.108859438</v>
      </c>
      <c r="Y54" s="566">
        <v>-4.8588399999999997E-2</v>
      </c>
      <c r="Z54" s="566">
        <v>-5.4406893999999997E-2</v>
      </c>
      <c r="AA54" s="566">
        <v>-5.8865372999999999E-2</v>
      </c>
      <c r="AB54" s="566">
        <v>1.3440961E-2</v>
      </c>
      <c r="AC54" s="566">
        <v>-3.8732559999999998E-3</v>
      </c>
      <c r="AD54" s="566">
        <v>-1.0856040000000001E-2</v>
      </c>
      <c r="AE54" s="566">
        <v>-0.114556592</v>
      </c>
      <c r="AF54" s="566">
        <v>-0.109547114</v>
      </c>
      <c r="AG54" s="566">
        <v>-0.20248196600000001</v>
      </c>
      <c r="AH54" s="566">
        <v>-0.15470057400000001</v>
      </c>
      <c r="AI54" s="566">
        <v>-0.118889325</v>
      </c>
      <c r="AJ54" s="566">
        <v>-1.9729044000000001E-2</v>
      </c>
      <c r="AK54" s="566">
        <v>-8.7443273000000002E-2</v>
      </c>
      <c r="AL54" s="566">
        <v>-0.13242184300000001</v>
      </c>
      <c r="AM54" s="566">
        <v>-9.1324210000000003E-2</v>
      </c>
      <c r="AN54" s="566">
        <v>-0.109194691</v>
      </c>
      <c r="AO54" s="566">
        <v>-1.8545486999999999E-2</v>
      </c>
      <c r="AP54" s="566">
        <v>-6.1455329999999999E-3</v>
      </c>
      <c r="AQ54" s="566">
        <v>-9.8584148999999996E-2</v>
      </c>
      <c r="AR54" s="566">
        <v>-0.127606885</v>
      </c>
      <c r="AS54" s="566">
        <v>-0.25762144999999997</v>
      </c>
      <c r="AT54" s="566">
        <v>-0.18777712599999999</v>
      </c>
      <c r="AU54" s="566">
        <v>-0.16755546299999999</v>
      </c>
      <c r="AV54" s="566">
        <v>-0.14048629900000001</v>
      </c>
      <c r="AW54" s="566">
        <v>-0.15649344700000001</v>
      </c>
      <c r="AX54" s="566">
        <v>0.24823408499999999</v>
      </c>
      <c r="AY54" s="566">
        <v>-9.7908607999999994E-2</v>
      </c>
      <c r="AZ54" s="566">
        <v>-9.8467586999999995E-2</v>
      </c>
      <c r="BA54" s="566">
        <v>-6.0737075000000001E-2</v>
      </c>
      <c r="BB54" s="566">
        <v>-5.1227076000000003E-2</v>
      </c>
      <c r="BC54" s="566">
        <v>-6.2973375999999998E-2</v>
      </c>
      <c r="BD54" s="566">
        <v>-0.118530335</v>
      </c>
      <c r="BE54" s="566">
        <v>-0.14592581700000001</v>
      </c>
      <c r="BF54" s="566">
        <v>-0.14337160600000001</v>
      </c>
      <c r="BG54" s="566">
        <v>-0.17909559999999999</v>
      </c>
      <c r="BH54" s="566">
        <v>-0.1661456</v>
      </c>
      <c r="BI54" s="567">
        <v>-0.1273166</v>
      </c>
      <c r="BJ54" s="567">
        <v>4.0079499999999997E-2</v>
      </c>
      <c r="BK54" s="567">
        <v>-5.5316400000000002E-2</v>
      </c>
      <c r="BL54" s="567">
        <v>-7.9156500000000005E-2</v>
      </c>
      <c r="BM54" s="567">
        <v>-9.3059299999999998E-2</v>
      </c>
      <c r="BN54" s="567">
        <v>-0.1089729</v>
      </c>
      <c r="BO54" s="567">
        <v>-8.1220100000000003E-2</v>
      </c>
      <c r="BP54" s="567">
        <v>-0.1010278</v>
      </c>
      <c r="BQ54" s="567">
        <v>-0.13842370000000001</v>
      </c>
      <c r="BR54" s="567">
        <v>-0.1357902</v>
      </c>
      <c r="BS54" s="567">
        <v>-0.1824471</v>
      </c>
      <c r="BT54" s="567">
        <v>-0.15666070000000001</v>
      </c>
      <c r="BU54" s="567">
        <v>-0.2149721</v>
      </c>
      <c r="BV54" s="567">
        <v>1.1361100000000001E-2</v>
      </c>
    </row>
    <row r="55" spans="1:74" ht="11.15" customHeight="1" x14ac:dyDescent="0.25">
      <c r="A55" s="415" t="s">
        <v>1143</v>
      </c>
      <c r="B55" s="418" t="s">
        <v>1118</v>
      </c>
      <c r="C55" s="566">
        <v>59.129912556000001</v>
      </c>
      <c r="D55" s="566">
        <v>48.268016324999998</v>
      </c>
      <c r="E55" s="566">
        <v>51.033313186000001</v>
      </c>
      <c r="F55" s="566">
        <v>46.888022884999998</v>
      </c>
      <c r="G55" s="566">
        <v>58.284077175</v>
      </c>
      <c r="H55" s="566">
        <v>59.149132815000002</v>
      </c>
      <c r="I55" s="566">
        <v>66.871629846999994</v>
      </c>
      <c r="J55" s="566">
        <v>65.882592524000003</v>
      </c>
      <c r="K55" s="566">
        <v>60.890451253999998</v>
      </c>
      <c r="L55" s="566">
        <v>51.096971738999997</v>
      </c>
      <c r="M55" s="566">
        <v>50.806428777999997</v>
      </c>
      <c r="N55" s="566">
        <v>53.999339096</v>
      </c>
      <c r="O55" s="566">
        <v>55.672521322000001</v>
      </c>
      <c r="P55" s="566">
        <v>52.308062816000003</v>
      </c>
      <c r="Q55" s="566">
        <v>48.668341927999997</v>
      </c>
      <c r="R55" s="566">
        <v>42.487632711000003</v>
      </c>
      <c r="S55" s="566">
        <v>48.870926658999998</v>
      </c>
      <c r="T55" s="566">
        <v>57.317432732</v>
      </c>
      <c r="U55" s="566">
        <v>67.489841006000006</v>
      </c>
      <c r="V55" s="566">
        <v>64.777456939000004</v>
      </c>
      <c r="W55" s="566">
        <v>54.044273191999999</v>
      </c>
      <c r="X55" s="566">
        <v>48.070861987000001</v>
      </c>
      <c r="Y55" s="566">
        <v>46.864612145999999</v>
      </c>
      <c r="Z55" s="566">
        <v>57.965909670000002</v>
      </c>
      <c r="AA55" s="566">
        <v>58.965039726999997</v>
      </c>
      <c r="AB55" s="566">
        <v>53.898635550999998</v>
      </c>
      <c r="AC55" s="566">
        <v>48.094328242000003</v>
      </c>
      <c r="AD55" s="566">
        <v>45.676379904999997</v>
      </c>
      <c r="AE55" s="566">
        <v>52.116599561000001</v>
      </c>
      <c r="AF55" s="566">
        <v>59.684886550999998</v>
      </c>
      <c r="AG55" s="566">
        <v>65.014812092</v>
      </c>
      <c r="AH55" s="566">
        <v>65.838671211999994</v>
      </c>
      <c r="AI55" s="566">
        <v>53.568919532000002</v>
      </c>
      <c r="AJ55" s="566">
        <v>49.238816964999998</v>
      </c>
      <c r="AK55" s="566">
        <v>51.080584141999999</v>
      </c>
      <c r="AL55" s="566">
        <v>52.289976453000001</v>
      </c>
      <c r="AM55" s="566">
        <v>62.146473274999998</v>
      </c>
      <c r="AN55" s="566">
        <v>50.182800565000001</v>
      </c>
      <c r="AO55" s="566">
        <v>49.198133382999998</v>
      </c>
      <c r="AP55" s="566">
        <v>46.587939871000003</v>
      </c>
      <c r="AQ55" s="566">
        <v>55.421455895000001</v>
      </c>
      <c r="AR55" s="566">
        <v>63.279272399</v>
      </c>
      <c r="AS55" s="566">
        <v>67.812667512999994</v>
      </c>
      <c r="AT55" s="566">
        <v>64.449762540999998</v>
      </c>
      <c r="AU55" s="566">
        <v>54.770346498000002</v>
      </c>
      <c r="AV55" s="566">
        <v>47.524879017000004</v>
      </c>
      <c r="AW55" s="566">
        <v>49.759176588000003</v>
      </c>
      <c r="AX55" s="566">
        <v>58.032875019999999</v>
      </c>
      <c r="AY55" s="566">
        <v>55.648771003</v>
      </c>
      <c r="AZ55" s="566">
        <v>47.244891912</v>
      </c>
      <c r="BA55" s="566">
        <v>51.084886294999997</v>
      </c>
      <c r="BB55" s="566">
        <v>47.252587867999999</v>
      </c>
      <c r="BC55" s="566">
        <v>53.435217833999999</v>
      </c>
      <c r="BD55" s="566">
        <v>57.494355712000001</v>
      </c>
      <c r="BE55" s="566">
        <v>68.465589531000006</v>
      </c>
      <c r="BF55" s="566">
        <v>69.162139663999994</v>
      </c>
      <c r="BG55" s="566">
        <v>56.142449999999997</v>
      </c>
      <c r="BH55" s="566">
        <v>48.929789999999997</v>
      </c>
      <c r="BI55" s="567">
        <v>51.370800000000003</v>
      </c>
      <c r="BJ55" s="567">
        <v>59.260689999999997</v>
      </c>
      <c r="BK55" s="567">
        <v>59.448259999999998</v>
      </c>
      <c r="BL55" s="567">
        <v>54.461440000000003</v>
      </c>
      <c r="BM55" s="567">
        <v>53.364690000000003</v>
      </c>
      <c r="BN55" s="567">
        <v>48.440689999999996</v>
      </c>
      <c r="BO55" s="567">
        <v>56.513800000000003</v>
      </c>
      <c r="BP55" s="567">
        <v>64.223659999999995</v>
      </c>
      <c r="BQ55" s="567">
        <v>72.519300000000001</v>
      </c>
      <c r="BR55" s="567">
        <v>71.014319999999998</v>
      </c>
      <c r="BS55" s="567">
        <v>59.125300000000003</v>
      </c>
      <c r="BT55" s="567">
        <v>50.57835</v>
      </c>
      <c r="BU55" s="567">
        <v>51.781649999999999</v>
      </c>
      <c r="BV55" s="567">
        <v>59.53848</v>
      </c>
    </row>
    <row r="56" spans="1:74" ht="11.15" customHeight="1" x14ac:dyDescent="0.25">
      <c r="A56" s="415" t="s">
        <v>1144</v>
      </c>
      <c r="B56" s="416" t="s">
        <v>1211</v>
      </c>
      <c r="C56" s="566">
        <v>56.184066999999999</v>
      </c>
      <c r="D56" s="566">
        <v>45.608837000000001</v>
      </c>
      <c r="E56" s="566">
        <v>48.431085000000003</v>
      </c>
      <c r="F56" s="566">
        <v>43.717424999999999</v>
      </c>
      <c r="G56" s="566">
        <v>53.099879000000001</v>
      </c>
      <c r="H56" s="566">
        <v>54.457979999999999</v>
      </c>
      <c r="I56" s="566">
        <v>62.067157999999999</v>
      </c>
      <c r="J56" s="566">
        <v>60.945515</v>
      </c>
      <c r="K56" s="566">
        <v>57.078426999999998</v>
      </c>
      <c r="L56" s="566">
        <v>47.647064</v>
      </c>
      <c r="M56" s="566">
        <v>47.767530499999999</v>
      </c>
      <c r="N56" s="566">
        <v>50.518914000000002</v>
      </c>
      <c r="O56" s="566">
        <v>52.463135020000003</v>
      </c>
      <c r="P56" s="566">
        <v>48.753137340000002</v>
      </c>
      <c r="Q56" s="566">
        <v>45.563974379999998</v>
      </c>
      <c r="R56" s="566">
        <v>39.800891489999998</v>
      </c>
      <c r="S56" s="566">
        <v>44.605077809999997</v>
      </c>
      <c r="T56" s="566">
        <v>52.537178609999998</v>
      </c>
      <c r="U56" s="566">
        <v>62.048544110000002</v>
      </c>
      <c r="V56" s="566">
        <v>59.449831119999999</v>
      </c>
      <c r="W56" s="566">
        <v>49.934777310000001</v>
      </c>
      <c r="X56" s="566">
        <v>45.176017229999999</v>
      </c>
      <c r="Y56" s="566">
        <v>44.321570489999999</v>
      </c>
      <c r="Z56" s="566">
        <v>54.76427778</v>
      </c>
      <c r="AA56" s="566">
        <v>55.608055970000002</v>
      </c>
      <c r="AB56" s="566">
        <v>51.734109519999997</v>
      </c>
      <c r="AC56" s="566">
        <v>46.457240419999998</v>
      </c>
      <c r="AD56" s="566">
        <v>43.607596360000002</v>
      </c>
      <c r="AE56" s="566">
        <v>47.797902309999998</v>
      </c>
      <c r="AF56" s="566">
        <v>55.132423979999999</v>
      </c>
      <c r="AG56" s="566">
        <v>60.475253209999998</v>
      </c>
      <c r="AH56" s="566">
        <v>61.787257699999998</v>
      </c>
      <c r="AI56" s="566">
        <v>51.904843970000002</v>
      </c>
      <c r="AJ56" s="566">
        <v>47.981296550000003</v>
      </c>
      <c r="AK56" s="566">
        <v>48.917204959999999</v>
      </c>
      <c r="AL56" s="566">
        <v>49.662280129999999</v>
      </c>
      <c r="AM56" s="566">
        <v>57.463525910000001</v>
      </c>
      <c r="AN56" s="566">
        <v>50.155837419000001</v>
      </c>
      <c r="AO56" s="566">
        <v>49.345942905999998</v>
      </c>
      <c r="AP56" s="566">
        <v>47.460292305000003</v>
      </c>
      <c r="AQ56" s="566">
        <v>52.853516014999997</v>
      </c>
      <c r="AR56" s="566">
        <v>57.935666302999998</v>
      </c>
      <c r="AS56" s="566">
        <v>60.608101978999997</v>
      </c>
      <c r="AT56" s="566">
        <v>58.043917559</v>
      </c>
      <c r="AU56" s="566">
        <v>51.902165435000001</v>
      </c>
      <c r="AV56" s="566">
        <v>47.502786233999998</v>
      </c>
      <c r="AW56" s="566">
        <v>48.799884978999998</v>
      </c>
      <c r="AX56" s="566">
        <v>54.664521327999999</v>
      </c>
      <c r="AY56" s="566">
        <v>52.167318557999998</v>
      </c>
      <c r="AZ56" s="566">
        <v>47.542545371000003</v>
      </c>
      <c r="BA56" s="566">
        <v>49.353532424999997</v>
      </c>
      <c r="BB56" s="566">
        <v>46.707573095999997</v>
      </c>
      <c r="BC56" s="566">
        <v>49.593529834000002</v>
      </c>
      <c r="BD56" s="566">
        <v>52.939573619999997</v>
      </c>
      <c r="BE56" s="566">
        <v>59.47012436</v>
      </c>
      <c r="BF56" s="566">
        <v>59.771824166000002</v>
      </c>
      <c r="BG56" s="566">
        <v>52.376120262999997</v>
      </c>
      <c r="BH56" s="566">
        <v>45.878259999999997</v>
      </c>
      <c r="BI56" s="567">
        <v>48.588360000000002</v>
      </c>
      <c r="BJ56" s="567">
        <v>56.100439999999999</v>
      </c>
      <c r="BK56" s="567">
        <v>56.162680000000002</v>
      </c>
      <c r="BL56" s="567">
        <v>51.638939999999998</v>
      </c>
      <c r="BM56" s="567">
        <v>50.394129999999997</v>
      </c>
      <c r="BN56" s="567">
        <v>45.546979999999998</v>
      </c>
      <c r="BO56" s="567">
        <v>52.467959999999998</v>
      </c>
      <c r="BP56" s="567">
        <v>59.742739999999998</v>
      </c>
      <c r="BQ56" s="567">
        <v>67.305679999999995</v>
      </c>
      <c r="BR56" s="567">
        <v>65.982330000000005</v>
      </c>
      <c r="BS56" s="567">
        <v>55.577750000000002</v>
      </c>
      <c r="BT56" s="567">
        <v>47.849980000000002</v>
      </c>
      <c r="BU56" s="567">
        <v>49.2423</v>
      </c>
      <c r="BV56" s="567">
        <v>56.535589999999999</v>
      </c>
    </row>
    <row r="57" spans="1:74" ht="11.15" customHeight="1" x14ac:dyDescent="0.25">
      <c r="A57" s="409"/>
      <c r="B57" s="102" t="s">
        <v>1145</v>
      </c>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67"/>
      <c r="BJ57" s="267"/>
      <c r="BK57" s="267"/>
      <c r="BL57" s="267"/>
      <c r="BM57" s="267"/>
      <c r="BN57" s="267"/>
      <c r="BO57" s="267"/>
      <c r="BP57" s="267"/>
      <c r="BQ57" s="267"/>
      <c r="BR57" s="267"/>
      <c r="BS57" s="267"/>
      <c r="BT57" s="267"/>
      <c r="BU57" s="267"/>
      <c r="BV57" s="267"/>
    </row>
    <row r="58" spans="1:74" ht="11.15" customHeight="1" x14ac:dyDescent="0.25">
      <c r="A58" s="415" t="s">
        <v>1146</v>
      </c>
      <c r="B58" s="416" t="s">
        <v>1342</v>
      </c>
      <c r="C58" s="566">
        <v>11.913719540000001</v>
      </c>
      <c r="D58" s="566">
        <v>11.26398749</v>
      </c>
      <c r="E58" s="566">
        <v>12.472542506</v>
      </c>
      <c r="F58" s="566">
        <v>13.174255058</v>
      </c>
      <c r="G58" s="566">
        <v>16.507530731999999</v>
      </c>
      <c r="H58" s="566">
        <v>16.968608961000001</v>
      </c>
      <c r="I58" s="566">
        <v>17.563178034</v>
      </c>
      <c r="J58" s="566">
        <v>17.859841793000001</v>
      </c>
      <c r="K58" s="566">
        <v>17.176754506999998</v>
      </c>
      <c r="L58" s="566">
        <v>16.142579980000001</v>
      </c>
      <c r="M58" s="566">
        <v>11.813047903999999</v>
      </c>
      <c r="N58" s="566">
        <v>12.041057034</v>
      </c>
      <c r="O58" s="566">
        <v>12.847017472999999</v>
      </c>
      <c r="P58" s="566">
        <v>12.806938805</v>
      </c>
      <c r="Q58" s="566">
        <v>14.761056041</v>
      </c>
      <c r="R58" s="566">
        <v>14.483319440000001</v>
      </c>
      <c r="S58" s="566">
        <v>14.541875431999999</v>
      </c>
      <c r="T58" s="566">
        <v>16.853682117000002</v>
      </c>
      <c r="U58" s="566">
        <v>18.186544221999998</v>
      </c>
      <c r="V58" s="566">
        <v>18.301915597000001</v>
      </c>
      <c r="W58" s="566">
        <v>16.381990561999999</v>
      </c>
      <c r="X58" s="566">
        <v>16.118633306</v>
      </c>
      <c r="Y58" s="566">
        <v>13.297094921999999</v>
      </c>
      <c r="Z58" s="566">
        <v>12.214287839000001</v>
      </c>
      <c r="AA58" s="566">
        <v>11.609587683999999</v>
      </c>
      <c r="AB58" s="566">
        <v>11.002379984999999</v>
      </c>
      <c r="AC58" s="566">
        <v>12.325473059</v>
      </c>
      <c r="AD58" s="566">
        <v>13.025264160000001</v>
      </c>
      <c r="AE58" s="566">
        <v>15.41482671</v>
      </c>
      <c r="AF58" s="566">
        <v>15.945639342</v>
      </c>
      <c r="AG58" s="566">
        <v>17.677964450000001</v>
      </c>
      <c r="AH58" s="566">
        <v>18.429964636000001</v>
      </c>
      <c r="AI58" s="566">
        <v>16.838902705999999</v>
      </c>
      <c r="AJ58" s="566">
        <v>15.971979433</v>
      </c>
      <c r="AK58" s="566">
        <v>12.291023783</v>
      </c>
      <c r="AL58" s="566">
        <v>13.202569735000001</v>
      </c>
      <c r="AM58" s="566">
        <v>13.808543607000001</v>
      </c>
      <c r="AN58" s="566">
        <v>11.416002526</v>
      </c>
      <c r="AO58" s="566">
        <v>13.533959513999999</v>
      </c>
      <c r="AP58" s="566">
        <v>13.395034394</v>
      </c>
      <c r="AQ58" s="566">
        <v>16.321580621999999</v>
      </c>
      <c r="AR58" s="566">
        <v>18.067475474999998</v>
      </c>
      <c r="AS58" s="566">
        <v>19.581557754999999</v>
      </c>
      <c r="AT58" s="566">
        <v>19.738577975999998</v>
      </c>
      <c r="AU58" s="566">
        <v>17.372817501</v>
      </c>
      <c r="AV58" s="566">
        <v>14.483030823</v>
      </c>
      <c r="AW58" s="566">
        <v>13.34873071</v>
      </c>
      <c r="AX58" s="566">
        <v>13.251693597999999</v>
      </c>
      <c r="AY58" s="566">
        <v>12.508270029</v>
      </c>
      <c r="AZ58" s="566">
        <v>11.722042774</v>
      </c>
      <c r="BA58" s="566">
        <v>13.436798383999999</v>
      </c>
      <c r="BB58" s="566">
        <v>14.468417389000001</v>
      </c>
      <c r="BC58" s="566">
        <v>16.574469863000001</v>
      </c>
      <c r="BD58" s="566">
        <v>17.732562236</v>
      </c>
      <c r="BE58" s="566">
        <v>20.012904547000002</v>
      </c>
      <c r="BF58" s="566">
        <v>21.047224826000001</v>
      </c>
      <c r="BG58" s="566">
        <v>18.004059999999999</v>
      </c>
      <c r="BH58" s="566">
        <v>14.2287</v>
      </c>
      <c r="BI58" s="567">
        <v>13.28058</v>
      </c>
      <c r="BJ58" s="567">
        <v>13.173450000000001</v>
      </c>
      <c r="BK58" s="567">
        <v>12.664429999999999</v>
      </c>
      <c r="BL58" s="567">
        <v>11.51797</v>
      </c>
      <c r="BM58" s="567">
        <v>13.241429999999999</v>
      </c>
      <c r="BN58" s="567">
        <v>13.17151</v>
      </c>
      <c r="BO58" s="567">
        <v>15.448689999999999</v>
      </c>
      <c r="BP58" s="567">
        <v>17.72128</v>
      </c>
      <c r="BQ58" s="567">
        <v>19.341180000000001</v>
      </c>
      <c r="BR58" s="567">
        <v>18.579160000000002</v>
      </c>
      <c r="BS58" s="567">
        <v>17.866409999999998</v>
      </c>
      <c r="BT58" s="567">
        <v>16.796250000000001</v>
      </c>
      <c r="BU58" s="567">
        <v>12.87079</v>
      </c>
      <c r="BV58" s="567">
        <v>13.289429999999999</v>
      </c>
    </row>
    <row r="59" spans="1:74" ht="11.15" customHeight="1" x14ac:dyDescent="0.25">
      <c r="A59" s="415" t="s">
        <v>1147</v>
      </c>
      <c r="B59" s="418" t="s">
        <v>79</v>
      </c>
      <c r="C59" s="566">
        <v>1.7345724629999999</v>
      </c>
      <c r="D59" s="566">
        <v>0.92068753400000003</v>
      </c>
      <c r="E59" s="566">
        <v>1.087805044</v>
      </c>
      <c r="F59" s="566">
        <v>1.167952192</v>
      </c>
      <c r="G59" s="566">
        <v>1.7305873510000001</v>
      </c>
      <c r="H59" s="566">
        <v>1.8876953400000001</v>
      </c>
      <c r="I59" s="566">
        <v>1.928923977</v>
      </c>
      <c r="J59" s="566">
        <v>1.712507166</v>
      </c>
      <c r="K59" s="566">
        <v>1.662759554</v>
      </c>
      <c r="L59" s="566">
        <v>1.9560435650000001</v>
      </c>
      <c r="M59" s="566">
        <v>1.808206744</v>
      </c>
      <c r="N59" s="566">
        <v>1.034348912</v>
      </c>
      <c r="O59" s="566">
        <v>0.96290076099999999</v>
      </c>
      <c r="P59" s="566">
        <v>0.53999663600000003</v>
      </c>
      <c r="Q59" s="566">
        <v>0.57244601100000003</v>
      </c>
      <c r="R59" s="566">
        <v>0.87348255399999997</v>
      </c>
      <c r="S59" s="566">
        <v>1.1971562570000001</v>
      </c>
      <c r="T59" s="566">
        <v>1.466689599</v>
      </c>
      <c r="U59" s="566">
        <v>1.8280766159999999</v>
      </c>
      <c r="V59" s="566">
        <v>1.9967631859999999</v>
      </c>
      <c r="W59" s="566">
        <v>1.8458949389999999</v>
      </c>
      <c r="X59" s="566">
        <v>1.9528855110000001</v>
      </c>
      <c r="Y59" s="566">
        <v>1.2637792999999999</v>
      </c>
      <c r="Z59" s="566">
        <v>1.3527508880000001</v>
      </c>
      <c r="AA59" s="566">
        <v>1.5886616339999999</v>
      </c>
      <c r="AB59" s="566">
        <v>1.585293716</v>
      </c>
      <c r="AC59" s="566">
        <v>1.509506974</v>
      </c>
      <c r="AD59" s="566">
        <v>1.497808356</v>
      </c>
      <c r="AE59" s="566">
        <v>1.8647080330000001</v>
      </c>
      <c r="AF59" s="566">
        <v>1.91030813</v>
      </c>
      <c r="AG59" s="566">
        <v>1.7638038659999999</v>
      </c>
      <c r="AH59" s="566">
        <v>2.1572938760000002</v>
      </c>
      <c r="AI59" s="566">
        <v>1.6475769280000001</v>
      </c>
      <c r="AJ59" s="566">
        <v>1.4357871760000001</v>
      </c>
      <c r="AK59" s="566">
        <v>0.76035298699999998</v>
      </c>
      <c r="AL59" s="566">
        <v>0.62008380100000005</v>
      </c>
      <c r="AM59" s="566">
        <v>1.132611942</v>
      </c>
      <c r="AN59" s="566">
        <v>1.343687326</v>
      </c>
      <c r="AO59" s="566">
        <v>1.0345281040000001</v>
      </c>
      <c r="AP59" s="566">
        <v>1.46633792</v>
      </c>
      <c r="AQ59" s="566">
        <v>1.421597008</v>
      </c>
      <c r="AR59" s="566">
        <v>1.350020905</v>
      </c>
      <c r="AS59" s="566">
        <v>1.2747241439999999</v>
      </c>
      <c r="AT59" s="566">
        <v>1.2725035600000001</v>
      </c>
      <c r="AU59" s="566">
        <v>1.1352486420000001</v>
      </c>
      <c r="AV59" s="566">
        <v>1.07026602</v>
      </c>
      <c r="AW59" s="566">
        <v>1.465422204</v>
      </c>
      <c r="AX59" s="566">
        <v>1.5289142929999999</v>
      </c>
      <c r="AY59" s="566">
        <v>0.89754894100000004</v>
      </c>
      <c r="AZ59" s="566">
        <v>0.67770302699999996</v>
      </c>
      <c r="BA59" s="566">
        <v>1.1560677960000001</v>
      </c>
      <c r="BB59" s="566">
        <v>0.97841784399999998</v>
      </c>
      <c r="BC59" s="566">
        <v>0.67632968000000004</v>
      </c>
      <c r="BD59" s="566">
        <v>0.97273634799999997</v>
      </c>
      <c r="BE59" s="566">
        <v>1.389847579</v>
      </c>
      <c r="BF59" s="566">
        <v>1.309891825</v>
      </c>
      <c r="BG59" s="566">
        <v>1.185818</v>
      </c>
      <c r="BH59" s="566">
        <v>0.67707399999999995</v>
      </c>
      <c r="BI59" s="567">
        <v>0.56196440000000003</v>
      </c>
      <c r="BJ59" s="567">
        <v>1.1351800000000001</v>
      </c>
      <c r="BK59" s="567">
        <v>0.83403720000000003</v>
      </c>
      <c r="BL59" s="567">
        <v>1.089772</v>
      </c>
      <c r="BM59" s="567">
        <v>0.64913410000000005</v>
      </c>
      <c r="BN59" s="567">
        <v>0.71786039999999995</v>
      </c>
      <c r="BO59" s="567">
        <v>1.0042960000000001</v>
      </c>
      <c r="BP59" s="567">
        <v>0.54278689999999996</v>
      </c>
      <c r="BQ59" s="567">
        <v>0.94407540000000001</v>
      </c>
      <c r="BR59" s="567">
        <v>1.8369519999999999</v>
      </c>
      <c r="BS59" s="567">
        <v>0.48797620000000003</v>
      </c>
      <c r="BT59" s="567">
        <v>6.5724599999999994E-2</v>
      </c>
      <c r="BU59" s="567">
        <v>0.63434579999999996</v>
      </c>
      <c r="BV59" s="567">
        <v>0.71688070000000004</v>
      </c>
    </row>
    <row r="60" spans="1:74" ht="11.15" customHeight="1" x14ac:dyDescent="0.25">
      <c r="A60" s="415" t="s">
        <v>1148</v>
      </c>
      <c r="B60" s="418" t="s">
        <v>80</v>
      </c>
      <c r="C60" s="566">
        <v>2.7848850000000001</v>
      </c>
      <c r="D60" s="566">
        <v>2.5095320000000001</v>
      </c>
      <c r="E60" s="566">
        <v>2.3357999999999999</v>
      </c>
      <c r="F60" s="566">
        <v>2.2938939999999999</v>
      </c>
      <c r="G60" s="566">
        <v>1.9673590000000001</v>
      </c>
      <c r="H60" s="566">
        <v>2.1528749999999999</v>
      </c>
      <c r="I60" s="566">
        <v>2.7412879999999999</v>
      </c>
      <c r="J60" s="566">
        <v>2.7347519999999998</v>
      </c>
      <c r="K60" s="566">
        <v>2.2733889999999999</v>
      </c>
      <c r="L60" s="566">
        <v>2.3089050000000002</v>
      </c>
      <c r="M60" s="566">
        <v>2.2236530000000001</v>
      </c>
      <c r="N60" s="566">
        <v>2.7817340000000002</v>
      </c>
      <c r="O60" s="566">
        <v>2.785361</v>
      </c>
      <c r="P60" s="566">
        <v>2.2682500000000001</v>
      </c>
      <c r="Q60" s="566">
        <v>2.2341259999999998</v>
      </c>
      <c r="R60" s="566">
        <v>2.138395</v>
      </c>
      <c r="S60" s="566">
        <v>2.7600850000000001</v>
      </c>
      <c r="T60" s="566">
        <v>2.656558</v>
      </c>
      <c r="U60" s="566">
        <v>2.4182709999999998</v>
      </c>
      <c r="V60" s="566">
        <v>2.5729730000000002</v>
      </c>
      <c r="W60" s="566">
        <v>2.6260330000000001</v>
      </c>
      <c r="X60" s="566">
        <v>2.1504259999999999</v>
      </c>
      <c r="Y60" s="566">
        <v>2.1959</v>
      </c>
      <c r="Z60" s="566">
        <v>2.6129739999999999</v>
      </c>
      <c r="AA60" s="566">
        <v>2.6986210000000002</v>
      </c>
      <c r="AB60" s="566">
        <v>2.4724119999999998</v>
      </c>
      <c r="AC60" s="566">
        <v>2.6728779999999999</v>
      </c>
      <c r="AD60" s="566">
        <v>2.1834370000000001</v>
      </c>
      <c r="AE60" s="566">
        <v>2.344614</v>
      </c>
      <c r="AF60" s="566">
        <v>2.67801</v>
      </c>
      <c r="AG60" s="566">
        <v>2.751655</v>
      </c>
      <c r="AH60" s="566">
        <v>2.5181870000000002</v>
      </c>
      <c r="AI60" s="566">
        <v>1.938461</v>
      </c>
      <c r="AJ60" s="566">
        <v>2.252049</v>
      </c>
      <c r="AK60" s="566">
        <v>2.2611759999999999</v>
      </c>
      <c r="AL60" s="566">
        <v>2.7433939999999999</v>
      </c>
      <c r="AM60" s="566">
        <v>2.4372379999999998</v>
      </c>
      <c r="AN60" s="566">
        <v>2.5307080000000002</v>
      </c>
      <c r="AO60" s="566">
        <v>2.3515350000000002</v>
      </c>
      <c r="AP60" s="566">
        <v>2.431254</v>
      </c>
      <c r="AQ60" s="566">
        <v>2.7800660000000001</v>
      </c>
      <c r="AR60" s="566">
        <v>2.6534409999999999</v>
      </c>
      <c r="AS60" s="566">
        <v>2.7564679999999999</v>
      </c>
      <c r="AT60" s="566">
        <v>2.757641</v>
      </c>
      <c r="AU60" s="566">
        <v>1.991187</v>
      </c>
      <c r="AV60" s="566">
        <v>2.6713010000000001</v>
      </c>
      <c r="AW60" s="566">
        <v>2.6574469999999999</v>
      </c>
      <c r="AX60" s="566">
        <v>2.7500429999999998</v>
      </c>
      <c r="AY60" s="566">
        <v>2.793167</v>
      </c>
      <c r="AZ60" s="566">
        <v>2.2603789999999999</v>
      </c>
      <c r="BA60" s="566">
        <v>2.3305739999999999</v>
      </c>
      <c r="BB60" s="566">
        <v>2.20363</v>
      </c>
      <c r="BC60" s="566">
        <v>2.5952959999999998</v>
      </c>
      <c r="BD60" s="566">
        <v>2.670417</v>
      </c>
      <c r="BE60" s="566">
        <v>2.7142680000000001</v>
      </c>
      <c r="BF60" s="566">
        <v>2.7156910000000001</v>
      </c>
      <c r="BG60" s="566">
        <v>2.5851000000000002</v>
      </c>
      <c r="BH60" s="566">
        <v>2.0859700000000001</v>
      </c>
      <c r="BI60" s="567">
        <v>2.3782000000000001</v>
      </c>
      <c r="BJ60" s="567">
        <v>2.7199599999999999</v>
      </c>
      <c r="BK60" s="567">
        <v>2.7199599999999999</v>
      </c>
      <c r="BL60" s="567">
        <v>2.5444800000000001</v>
      </c>
      <c r="BM60" s="567">
        <v>2.04786</v>
      </c>
      <c r="BN60" s="567">
        <v>2.5790700000000002</v>
      </c>
      <c r="BO60" s="567">
        <v>2.7199599999999999</v>
      </c>
      <c r="BP60" s="567">
        <v>2.6322199999999998</v>
      </c>
      <c r="BQ60" s="567">
        <v>2.7199599999999999</v>
      </c>
      <c r="BR60" s="567">
        <v>2.7199599999999999</v>
      </c>
      <c r="BS60" s="567">
        <v>2.5148999999999999</v>
      </c>
      <c r="BT60" s="567">
        <v>1.5013099999999999</v>
      </c>
      <c r="BU60" s="567">
        <v>2.50339</v>
      </c>
      <c r="BV60" s="567">
        <v>2.7199599999999999</v>
      </c>
    </row>
    <row r="61" spans="1:74" ht="11.15" customHeight="1" x14ac:dyDescent="0.25">
      <c r="A61" s="415" t="s">
        <v>1149</v>
      </c>
      <c r="B61" s="418" t="s">
        <v>1114</v>
      </c>
      <c r="C61" s="566">
        <v>3.2909938999999999E-2</v>
      </c>
      <c r="D61" s="566">
        <v>2.3166724999999999E-2</v>
      </c>
      <c r="E61" s="566">
        <v>2.2615822000000001E-2</v>
      </c>
      <c r="F61" s="566">
        <v>2.2362492000000001E-2</v>
      </c>
      <c r="G61" s="566">
        <v>2.0213445E-2</v>
      </c>
      <c r="H61" s="566">
        <v>1.8531229999999999E-2</v>
      </c>
      <c r="I61" s="566">
        <v>1.3094197E-2</v>
      </c>
      <c r="J61" s="566">
        <v>1.0669636999999999E-2</v>
      </c>
      <c r="K61" s="566">
        <v>8.4611770000000003E-3</v>
      </c>
      <c r="L61" s="566">
        <v>9.9048920000000002E-3</v>
      </c>
      <c r="M61" s="566">
        <v>1.0188684999999999E-2</v>
      </c>
      <c r="N61" s="566">
        <v>1.7763759E-2</v>
      </c>
      <c r="O61" s="566">
        <v>2.5229835999999999E-2</v>
      </c>
      <c r="P61" s="566">
        <v>2.8146886999999999E-2</v>
      </c>
      <c r="Q61" s="566">
        <v>3.2171242000000003E-2</v>
      </c>
      <c r="R61" s="566">
        <v>2.6713780999999999E-2</v>
      </c>
      <c r="S61" s="566">
        <v>2.4550926000000001E-2</v>
      </c>
      <c r="T61" s="566">
        <v>1.6210400999999999E-2</v>
      </c>
      <c r="U61" s="566">
        <v>1.2875189E-2</v>
      </c>
      <c r="V61" s="566">
        <v>1.3775054E-2</v>
      </c>
      <c r="W61" s="566">
        <v>1.1514271E-2</v>
      </c>
      <c r="X61" s="566">
        <v>9.5506089999999998E-3</v>
      </c>
      <c r="Y61" s="566">
        <v>1.3320677E-2</v>
      </c>
      <c r="Z61" s="566">
        <v>1.7621127E-2</v>
      </c>
      <c r="AA61" s="566">
        <v>2.2148322000000002E-2</v>
      </c>
      <c r="AB61" s="566">
        <v>1.4831262E-2</v>
      </c>
      <c r="AC61" s="566">
        <v>3.2427702000000003E-2</v>
      </c>
      <c r="AD61" s="566">
        <v>2.3091074999999999E-2</v>
      </c>
      <c r="AE61" s="566">
        <v>2.2572275999999999E-2</v>
      </c>
      <c r="AF61" s="566">
        <v>1.4888857E-2</v>
      </c>
      <c r="AG61" s="566">
        <v>2.0779704999999999E-2</v>
      </c>
      <c r="AH61" s="566">
        <v>1.8390019000000001E-2</v>
      </c>
      <c r="AI61" s="566">
        <v>2.2460509E-2</v>
      </c>
      <c r="AJ61" s="566">
        <v>2.1595123000000001E-2</v>
      </c>
      <c r="AK61" s="566">
        <v>2.2828864000000001E-2</v>
      </c>
      <c r="AL61" s="566">
        <v>1.5593286E-2</v>
      </c>
      <c r="AM61" s="566">
        <v>2.0219339999999999E-2</v>
      </c>
      <c r="AN61" s="566">
        <v>2.3819238999999999E-2</v>
      </c>
      <c r="AO61" s="566">
        <v>3.2837482000000001E-2</v>
      </c>
      <c r="AP61" s="566">
        <v>2.8127883999999999E-2</v>
      </c>
      <c r="AQ61" s="566">
        <v>2.0731181000000001E-2</v>
      </c>
      <c r="AR61" s="566">
        <v>1.4220379999999999E-2</v>
      </c>
      <c r="AS61" s="566">
        <v>1.1705790000000001E-2</v>
      </c>
      <c r="AT61" s="566">
        <v>1.3533389999999999E-2</v>
      </c>
      <c r="AU61" s="566">
        <v>1.4629193E-2</v>
      </c>
      <c r="AV61" s="566">
        <v>1.1241516999999999E-2</v>
      </c>
      <c r="AW61" s="566">
        <v>1.4390963999999999E-2</v>
      </c>
      <c r="AX61" s="566">
        <v>2.550564E-2</v>
      </c>
      <c r="AY61" s="566">
        <v>2.2678351999999999E-2</v>
      </c>
      <c r="AZ61" s="566">
        <v>1.8945872999999998E-2</v>
      </c>
      <c r="BA61" s="566">
        <v>2.0821295E-2</v>
      </c>
      <c r="BB61" s="566">
        <v>1.7351001000000001E-2</v>
      </c>
      <c r="BC61" s="566">
        <v>1.9012141999999999E-2</v>
      </c>
      <c r="BD61" s="566">
        <v>1.6246122000000002E-2</v>
      </c>
      <c r="BE61" s="566">
        <v>1.9242875999999999E-2</v>
      </c>
      <c r="BF61" s="566">
        <v>1.9842180000000001E-2</v>
      </c>
      <c r="BG61" s="566">
        <v>1.6487999999999999E-2</v>
      </c>
      <c r="BH61" s="566">
        <v>1.6412400000000001E-2</v>
      </c>
      <c r="BI61" s="567">
        <v>1.62097E-2</v>
      </c>
      <c r="BJ61" s="567">
        <v>1.8128700000000001E-2</v>
      </c>
      <c r="BK61" s="567">
        <v>2.1669399999999998E-2</v>
      </c>
      <c r="BL61" s="567">
        <v>1.90111E-2</v>
      </c>
      <c r="BM61" s="567">
        <v>2.0401499999999999E-2</v>
      </c>
      <c r="BN61" s="567">
        <v>1.8503499999999999E-2</v>
      </c>
      <c r="BO61" s="567">
        <v>1.7560300000000001E-2</v>
      </c>
      <c r="BP61" s="567">
        <v>1.37866E-2</v>
      </c>
      <c r="BQ61" s="567">
        <v>1.35592E-2</v>
      </c>
      <c r="BR61" s="567">
        <v>1.2567099999999999E-2</v>
      </c>
      <c r="BS61" s="567">
        <v>1.13366E-2</v>
      </c>
      <c r="BT61" s="567">
        <v>1.2517500000000001E-2</v>
      </c>
      <c r="BU61" s="567">
        <v>1.34518E-2</v>
      </c>
      <c r="BV61" s="567">
        <v>1.6043499999999999E-2</v>
      </c>
    </row>
    <row r="62" spans="1:74" ht="11.15" customHeight="1" x14ac:dyDescent="0.25">
      <c r="A62" s="415" t="s">
        <v>1150</v>
      </c>
      <c r="B62" s="418" t="s">
        <v>1209</v>
      </c>
      <c r="C62" s="566">
        <v>0.46932773799999999</v>
      </c>
      <c r="D62" s="566">
        <v>0.45010873600000001</v>
      </c>
      <c r="E62" s="566">
        <v>0.55068344599999997</v>
      </c>
      <c r="F62" s="566">
        <v>0.55374109999999999</v>
      </c>
      <c r="G62" s="566">
        <v>0.60736652700000004</v>
      </c>
      <c r="H62" s="566">
        <v>0.53030766600000001</v>
      </c>
      <c r="I62" s="566">
        <v>0.53203237599999997</v>
      </c>
      <c r="J62" s="566">
        <v>0.50461931400000004</v>
      </c>
      <c r="K62" s="566">
        <v>0.55473050400000001</v>
      </c>
      <c r="L62" s="566">
        <v>0.51069381899999999</v>
      </c>
      <c r="M62" s="566">
        <v>0.41446704299999998</v>
      </c>
      <c r="N62" s="566">
        <v>0.44704411399999999</v>
      </c>
      <c r="O62" s="566">
        <v>0.54682485000000003</v>
      </c>
      <c r="P62" s="566">
        <v>0.58206390299999999</v>
      </c>
      <c r="Q62" s="566">
        <v>0.71961809700000001</v>
      </c>
      <c r="R62" s="566">
        <v>0.72080593199999998</v>
      </c>
      <c r="S62" s="566">
        <v>0.840014967</v>
      </c>
      <c r="T62" s="566">
        <v>0.76626838600000002</v>
      </c>
      <c r="U62" s="566">
        <v>0.78967364900000003</v>
      </c>
      <c r="V62" s="566">
        <v>0.77788214099999997</v>
      </c>
      <c r="W62" s="566">
        <v>0.66313550700000001</v>
      </c>
      <c r="X62" s="566">
        <v>0.60373613299999995</v>
      </c>
      <c r="Y62" s="566">
        <v>0.59488144899999995</v>
      </c>
      <c r="Z62" s="566">
        <v>0.67429821899999998</v>
      </c>
      <c r="AA62" s="566">
        <v>0.714041343</v>
      </c>
      <c r="AB62" s="566">
        <v>0.72221221599999996</v>
      </c>
      <c r="AC62" s="566">
        <v>0.911690318</v>
      </c>
      <c r="AD62" s="566">
        <v>1.003509421</v>
      </c>
      <c r="AE62" s="566">
        <v>1.1541360220000001</v>
      </c>
      <c r="AF62" s="566">
        <v>0.93173021600000006</v>
      </c>
      <c r="AG62" s="566">
        <v>0.97232410199999997</v>
      </c>
      <c r="AH62" s="566">
        <v>0.94719729900000005</v>
      </c>
      <c r="AI62" s="566">
        <v>0.92935137499999998</v>
      </c>
      <c r="AJ62" s="566">
        <v>0.92826028599999999</v>
      </c>
      <c r="AK62" s="566">
        <v>0.77264292899999998</v>
      </c>
      <c r="AL62" s="566">
        <v>0.82846196400000005</v>
      </c>
      <c r="AM62" s="566">
        <v>0.80895569700000003</v>
      </c>
      <c r="AN62" s="566">
        <v>0.88534718499999998</v>
      </c>
      <c r="AO62" s="566">
        <v>1.125749603</v>
      </c>
      <c r="AP62" s="566">
        <v>1.180980138</v>
      </c>
      <c r="AQ62" s="566">
        <v>1.2780769830000001</v>
      </c>
      <c r="AR62" s="566">
        <v>1.194728252</v>
      </c>
      <c r="AS62" s="566">
        <v>1.259671373</v>
      </c>
      <c r="AT62" s="566">
        <v>1.1674196160000001</v>
      </c>
      <c r="AU62" s="566">
        <v>0.97026508899999997</v>
      </c>
      <c r="AV62" s="566">
        <v>1.0133129679999999</v>
      </c>
      <c r="AW62" s="566">
        <v>0.76652125800000004</v>
      </c>
      <c r="AX62" s="566">
        <v>0.83337050599999996</v>
      </c>
      <c r="AY62" s="566">
        <v>1.0042113560000001</v>
      </c>
      <c r="AZ62" s="566">
        <v>1.110633972</v>
      </c>
      <c r="BA62" s="566">
        <v>1.3507784009999999</v>
      </c>
      <c r="BB62" s="566">
        <v>1.2763547740000001</v>
      </c>
      <c r="BC62" s="566">
        <v>1.5178459740000001</v>
      </c>
      <c r="BD62" s="566">
        <v>1.41494637</v>
      </c>
      <c r="BE62" s="566">
        <v>1.3994769499999999</v>
      </c>
      <c r="BF62" s="566">
        <v>1.429569163</v>
      </c>
      <c r="BG62" s="566">
        <v>1.094768</v>
      </c>
      <c r="BH62" s="566">
        <v>0.98819639999999997</v>
      </c>
      <c r="BI62" s="567">
        <v>0.9294656</v>
      </c>
      <c r="BJ62" s="567">
        <v>0.98347119999999999</v>
      </c>
      <c r="BK62" s="567">
        <v>1.2222789999999999</v>
      </c>
      <c r="BL62" s="567">
        <v>1.5008999999999999</v>
      </c>
      <c r="BM62" s="567">
        <v>1.96272</v>
      </c>
      <c r="BN62" s="567">
        <v>1.809572</v>
      </c>
      <c r="BO62" s="567">
        <v>1.962971</v>
      </c>
      <c r="BP62" s="567">
        <v>1.8686510000000001</v>
      </c>
      <c r="BQ62" s="567">
        <v>1.8436809999999999</v>
      </c>
      <c r="BR62" s="567">
        <v>1.8641099999999999</v>
      </c>
      <c r="BS62" s="567">
        <v>1.4313720000000001</v>
      </c>
      <c r="BT62" s="567">
        <v>1.4221809999999999</v>
      </c>
      <c r="BU62" s="567">
        <v>1.2765660000000001</v>
      </c>
      <c r="BV62" s="567">
        <v>1.2394579999999999</v>
      </c>
    </row>
    <row r="63" spans="1:74" ht="11.15" customHeight="1" x14ac:dyDescent="0.25">
      <c r="A63" s="415" t="s">
        <v>1151</v>
      </c>
      <c r="B63" s="416" t="s">
        <v>1210</v>
      </c>
      <c r="C63" s="566">
        <v>0.29953679900000002</v>
      </c>
      <c r="D63" s="566">
        <v>0.27181545699999998</v>
      </c>
      <c r="E63" s="566">
        <v>0.25539806799999998</v>
      </c>
      <c r="F63" s="566">
        <v>0.248568759</v>
      </c>
      <c r="G63" s="566">
        <v>0.30766470200000001</v>
      </c>
      <c r="H63" s="566">
        <v>0.30005527599999998</v>
      </c>
      <c r="I63" s="566">
        <v>0.26412963</v>
      </c>
      <c r="J63" s="566">
        <v>0.25727915899999998</v>
      </c>
      <c r="K63" s="566">
        <v>0.25382717799999999</v>
      </c>
      <c r="L63" s="566">
        <v>0.18012288800000001</v>
      </c>
      <c r="M63" s="566">
        <v>0.240702637</v>
      </c>
      <c r="N63" s="566">
        <v>0.26434848</v>
      </c>
      <c r="O63" s="566">
        <v>0.32871497500000002</v>
      </c>
      <c r="P63" s="566">
        <v>0.32186183499999999</v>
      </c>
      <c r="Q63" s="566">
        <v>0.23731821</v>
      </c>
      <c r="R63" s="566">
        <v>0.23033708999999999</v>
      </c>
      <c r="S63" s="566">
        <v>0.22762326699999999</v>
      </c>
      <c r="T63" s="566">
        <v>0.32043117300000001</v>
      </c>
      <c r="U63" s="566">
        <v>0.35011255299999999</v>
      </c>
      <c r="V63" s="566">
        <v>0.32210138799999999</v>
      </c>
      <c r="W63" s="566">
        <v>0.23306622799999999</v>
      </c>
      <c r="X63" s="566">
        <v>0.23175489499999999</v>
      </c>
      <c r="Y63" s="566">
        <v>0.20749246499999999</v>
      </c>
      <c r="Z63" s="566">
        <v>0.25211278100000001</v>
      </c>
      <c r="AA63" s="566">
        <v>0.22922231700000001</v>
      </c>
      <c r="AB63" s="566">
        <v>0.29674391100000003</v>
      </c>
      <c r="AC63" s="566">
        <v>0.20859409300000001</v>
      </c>
      <c r="AD63" s="566">
        <v>0.23441441099999999</v>
      </c>
      <c r="AE63" s="566">
        <v>0.21629248500000001</v>
      </c>
      <c r="AF63" s="566">
        <v>0.23479170299999999</v>
      </c>
      <c r="AG63" s="566">
        <v>0.20546719099999999</v>
      </c>
      <c r="AH63" s="566">
        <v>0.211583724</v>
      </c>
      <c r="AI63" s="566">
        <v>0.20232604500000001</v>
      </c>
      <c r="AJ63" s="566">
        <v>0.17877196100000001</v>
      </c>
      <c r="AK63" s="566">
        <v>0.16293297600000001</v>
      </c>
      <c r="AL63" s="566">
        <v>0.199988782</v>
      </c>
      <c r="AM63" s="566">
        <v>0.209795702</v>
      </c>
      <c r="AN63" s="566">
        <v>0.15898567299999999</v>
      </c>
      <c r="AO63" s="566">
        <v>0.243499088</v>
      </c>
      <c r="AP63" s="566">
        <v>0.13642306800000001</v>
      </c>
      <c r="AQ63" s="566">
        <v>0.138531601</v>
      </c>
      <c r="AR63" s="566">
        <v>0.197408681</v>
      </c>
      <c r="AS63" s="566">
        <v>0.19702227</v>
      </c>
      <c r="AT63" s="566">
        <v>0.20559672300000001</v>
      </c>
      <c r="AU63" s="566">
        <v>0.20165682600000001</v>
      </c>
      <c r="AV63" s="566">
        <v>0.13899218699999999</v>
      </c>
      <c r="AW63" s="566">
        <v>0.11282099499999999</v>
      </c>
      <c r="AX63" s="566">
        <v>0.28958960700000003</v>
      </c>
      <c r="AY63" s="566">
        <v>0.23852017</v>
      </c>
      <c r="AZ63" s="566">
        <v>0.222715464</v>
      </c>
      <c r="BA63" s="566">
        <v>0.14039976200000001</v>
      </c>
      <c r="BB63" s="566">
        <v>0.14436522800000001</v>
      </c>
      <c r="BC63" s="566">
        <v>0.165674716</v>
      </c>
      <c r="BD63" s="566">
        <v>0.17889656800000001</v>
      </c>
      <c r="BE63" s="566">
        <v>0.244544661</v>
      </c>
      <c r="BF63" s="566">
        <v>0.193886001</v>
      </c>
      <c r="BG63" s="566">
        <v>0.17419380000000001</v>
      </c>
      <c r="BH63" s="566">
        <v>0.1535974</v>
      </c>
      <c r="BI63" s="567">
        <v>0.1297315</v>
      </c>
      <c r="BJ63" s="567">
        <v>0.20985799999999999</v>
      </c>
      <c r="BK63" s="567">
        <v>0.21566830000000001</v>
      </c>
      <c r="BL63" s="567">
        <v>0.2053246</v>
      </c>
      <c r="BM63" s="567">
        <v>0.18082300000000001</v>
      </c>
      <c r="BN63" s="567">
        <v>0.153002</v>
      </c>
      <c r="BO63" s="567">
        <v>0.16739699999999999</v>
      </c>
      <c r="BP63" s="567">
        <v>0.19219320000000001</v>
      </c>
      <c r="BQ63" s="567">
        <v>0.1928851</v>
      </c>
      <c r="BR63" s="567">
        <v>0.1570918</v>
      </c>
      <c r="BS63" s="567">
        <v>0.18689410000000001</v>
      </c>
      <c r="BT63" s="567">
        <v>0.14674039999999999</v>
      </c>
      <c r="BU63" s="567">
        <v>0.1217314</v>
      </c>
      <c r="BV63" s="567">
        <v>0.21598909999999999</v>
      </c>
    </row>
    <row r="64" spans="1:74" ht="11.15" customHeight="1" x14ac:dyDescent="0.25">
      <c r="A64" s="415" t="s">
        <v>1152</v>
      </c>
      <c r="B64" s="418" t="s">
        <v>1118</v>
      </c>
      <c r="C64" s="566">
        <v>17.234951478999999</v>
      </c>
      <c r="D64" s="566">
        <v>15.439297942</v>
      </c>
      <c r="E64" s="566">
        <v>16.724844886</v>
      </c>
      <c r="F64" s="566">
        <v>17.460773601</v>
      </c>
      <c r="G64" s="566">
        <v>21.140721757000001</v>
      </c>
      <c r="H64" s="566">
        <v>21.858073473000001</v>
      </c>
      <c r="I64" s="566">
        <v>23.042646214000001</v>
      </c>
      <c r="J64" s="566">
        <v>23.079669069000001</v>
      </c>
      <c r="K64" s="566">
        <v>21.929921920000002</v>
      </c>
      <c r="L64" s="566">
        <v>21.108250143999999</v>
      </c>
      <c r="M64" s="566">
        <v>16.510266012999999</v>
      </c>
      <c r="N64" s="566">
        <v>16.586296299000001</v>
      </c>
      <c r="O64" s="566">
        <v>17.496048895000001</v>
      </c>
      <c r="P64" s="566">
        <v>16.547258066000001</v>
      </c>
      <c r="Q64" s="566">
        <v>18.556735601</v>
      </c>
      <c r="R64" s="566">
        <v>18.473053796999999</v>
      </c>
      <c r="S64" s="566">
        <v>19.591305849000001</v>
      </c>
      <c r="T64" s="566">
        <v>22.079839675999999</v>
      </c>
      <c r="U64" s="566">
        <v>23.585553228999999</v>
      </c>
      <c r="V64" s="566">
        <v>23.985410366</v>
      </c>
      <c r="W64" s="566">
        <v>21.761634507</v>
      </c>
      <c r="X64" s="566">
        <v>21.066986453999998</v>
      </c>
      <c r="Y64" s="566">
        <v>17.572468813</v>
      </c>
      <c r="Z64" s="566">
        <v>17.124044854000001</v>
      </c>
      <c r="AA64" s="566">
        <v>16.8622823</v>
      </c>
      <c r="AB64" s="566">
        <v>16.093873089999999</v>
      </c>
      <c r="AC64" s="566">
        <v>17.660570146000001</v>
      </c>
      <c r="AD64" s="566">
        <v>17.967524423</v>
      </c>
      <c r="AE64" s="566">
        <v>21.017149526000001</v>
      </c>
      <c r="AF64" s="566">
        <v>21.715368248000001</v>
      </c>
      <c r="AG64" s="566">
        <v>23.391994314000002</v>
      </c>
      <c r="AH64" s="566">
        <v>24.282616554000001</v>
      </c>
      <c r="AI64" s="566">
        <v>21.579078562999999</v>
      </c>
      <c r="AJ64" s="566">
        <v>20.788442978999999</v>
      </c>
      <c r="AK64" s="566">
        <v>16.270957539000001</v>
      </c>
      <c r="AL64" s="566">
        <v>17.610091568000001</v>
      </c>
      <c r="AM64" s="566">
        <v>18.417364288000002</v>
      </c>
      <c r="AN64" s="566">
        <v>16.358549949</v>
      </c>
      <c r="AO64" s="566">
        <v>18.322108791000002</v>
      </c>
      <c r="AP64" s="566">
        <v>18.638157404000001</v>
      </c>
      <c r="AQ64" s="566">
        <v>21.960583395</v>
      </c>
      <c r="AR64" s="566">
        <v>23.477294693000001</v>
      </c>
      <c r="AS64" s="566">
        <v>25.081149331999999</v>
      </c>
      <c r="AT64" s="566">
        <v>25.155272265000001</v>
      </c>
      <c r="AU64" s="566">
        <v>21.685804251</v>
      </c>
      <c r="AV64" s="566">
        <v>19.388144515</v>
      </c>
      <c r="AW64" s="566">
        <v>18.365333131</v>
      </c>
      <c r="AX64" s="566">
        <v>18.679116644</v>
      </c>
      <c r="AY64" s="566">
        <v>17.464395847999999</v>
      </c>
      <c r="AZ64" s="566">
        <v>16.012420110000001</v>
      </c>
      <c r="BA64" s="566">
        <v>18.435439637999998</v>
      </c>
      <c r="BB64" s="566">
        <v>19.088536235999999</v>
      </c>
      <c r="BC64" s="566">
        <v>21.548628375</v>
      </c>
      <c r="BD64" s="566">
        <v>22.985804644000002</v>
      </c>
      <c r="BE64" s="566">
        <v>25.780284612999999</v>
      </c>
      <c r="BF64" s="566">
        <v>26.716104994999998</v>
      </c>
      <c r="BG64" s="566">
        <v>23.06043</v>
      </c>
      <c r="BH64" s="566">
        <v>18.14995</v>
      </c>
      <c r="BI64" s="567">
        <v>17.296150000000001</v>
      </c>
      <c r="BJ64" s="567">
        <v>18.24005</v>
      </c>
      <c r="BK64" s="567">
        <v>17.678039999999999</v>
      </c>
      <c r="BL64" s="567">
        <v>16.877459999999999</v>
      </c>
      <c r="BM64" s="567">
        <v>18.102370000000001</v>
      </c>
      <c r="BN64" s="567">
        <v>18.44952</v>
      </c>
      <c r="BO64" s="567">
        <v>21.320869999999999</v>
      </c>
      <c r="BP64" s="567">
        <v>22.97092</v>
      </c>
      <c r="BQ64" s="567">
        <v>25.055340000000001</v>
      </c>
      <c r="BR64" s="567">
        <v>25.169840000000001</v>
      </c>
      <c r="BS64" s="567">
        <v>22.498889999999999</v>
      </c>
      <c r="BT64" s="567">
        <v>19.94472</v>
      </c>
      <c r="BU64" s="567">
        <v>17.420280000000002</v>
      </c>
      <c r="BV64" s="567">
        <v>18.197759999999999</v>
      </c>
    </row>
    <row r="65" spans="1:74" ht="11.15" customHeight="1" x14ac:dyDescent="0.25">
      <c r="A65" s="420" t="s">
        <v>1153</v>
      </c>
      <c r="B65" s="421" t="s">
        <v>1211</v>
      </c>
      <c r="C65" s="433">
        <v>17.024211309999998</v>
      </c>
      <c r="D65" s="433">
        <v>15.43440281</v>
      </c>
      <c r="E65" s="433">
        <v>16.920967940000001</v>
      </c>
      <c r="F65" s="433">
        <v>18.129152730000001</v>
      </c>
      <c r="G65" s="433">
        <v>21.771166789999999</v>
      </c>
      <c r="H65" s="433">
        <v>22.437733000000001</v>
      </c>
      <c r="I65" s="433">
        <v>23.42009797</v>
      </c>
      <c r="J65" s="433">
        <v>23.317145979999999</v>
      </c>
      <c r="K65" s="433">
        <v>22.352199769999999</v>
      </c>
      <c r="L65" s="433">
        <v>21.488362510000002</v>
      </c>
      <c r="M65" s="433">
        <v>16.527642440000001</v>
      </c>
      <c r="N65" s="433">
        <v>16.590010979999999</v>
      </c>
      <c r="O65" s="433">
        <v>17.070077909999998</v>
      </c>
      <c r="P65" s="433">
        <v>16.224308069999999</v>
      </c>
      <c r="Q65" s="433">
        <v>18.63600971</v>
      </c>
      <c r="R65" s="433">
        <v>18.538776070000001</v>
      </c>
      <c r="S65" s="433">
        <v>20.011036090000001</v>
      </c>
      <c r="T65" s="433">
        <v>22.580800910000001</v>
      </c>
      <c r="U65" s="433">
        <v>24.092117829999999</v>
      </c>
      <c r="V65" s="433">
        <v>24.426988529999999</v>
      </c>
      <c r="W65" s="433">
        <v>22.20443976</v>
      </c>
      <c r="X65" s="433">
        <v>21.308321459999998</v>
      </c>
      <c r="Y65" s="433">
        <v>17.630624099999999</v>
      </c>
      <c r="Z65" s="433">
        <v>17.22178332</v>
      </c>
      <c r="AA65" s="433">
        <v>16.884115130000001</v>
      </c>
      <c r="AB65" s="433">
        <v>16.130397089999999</v>
      </c>
      <c r="AC65" s="433">
        <v>17.871651570000001</v>
      </c>
      <c r="AD65" s="433">
        <v>18.108465299999999</v>
      </c>
      <c r="AE65" s="433">
        <v>21.388338099999999</v>
      </c>
      <c r="AF65" s="433">
        <v>22.043957120000002</v>
      </c>
      <c r="AG65" s="433">
        <v>23.660609099999999</v>
      </c>
      <c r="AH65" s="433">
        <v>24.51829472</v>
      </c>
      <c r="AI65" s="433">
        <v>21.853189149999999</v>
      </c>
      <c r="AJ65" s="433">
        <v>20.857238219999999</v>
      </c>
      <c r="AK65" s="433">
        <v>16.198683509999999</v>
      </c>
      <c r="AL65" s="433">
        <v>17.505548699999999</v>
      </c>
      <c r="AM65" s="433">
        <v>17.898650100000001</v>
      </c>
      <c r="AN65" s="433">
        <v>15.99575909</v>
      </c>
      <c r="AO65" s="433">
        <v>18.258193577</v>
      </c>
      <c r="AP65" s="433">
        <v>18.705457502000002</v>
      </c>
      <c r="AQ65" s="433">
        <v>21.955099626999999</v>
      </c>
      <c r="AR65" s="433">
        <v>22.975117581999999</v>
      </c>
      <c r="AS65" s="433">
        <v>25.416004044000001</v>
      </c>
      <c r="AT65" s="433">
        <v>25.883613749999999</v>
      </c>
      <c r="AU65" s="433">
        <v>22.610174915999998</v>
      </c>
      <c r="AV65" s="433">
        <v>19.876394491999999</v>
      </c>
      <c r="AW65" s="433">
        <v>19.006769691999999</v>
      </c>
      <c r="AX65" s="433">
        <v>18.952083391999999</v>
      </c>
      <c r="AY65" s="433">
        <v>18.175021913999998</v>
      </c>
      <c r="AZ65" s="433">
        <v>16.760184272</v>
      </c>
      <c r="BA65" s="433">
        <v>19.489414677999999</v>
      </c>
      <c r="BB65" s="433">
        <v>20.061179453000001</v>
      </c>
      <c r="BC65" s="433">
        <v>22.008962964999998</v>
      </c>
      <c r="BD65" s="433">
        <v>23.476022401000002</v>
      </c>
      <c r="BE65" s="433">
        <v>26.469765510999999</v>
      </c>
      <c r="BF65" s="433">
        <v>27.207998203999999</v>
      </c>
      <c r="BG65" s="433">
        <v>23.557049834000001</v>
      </c>
      <c r="BH65" s="433">
        <v>19.793679999999998</v>
      </c>
      <c r="BI65" s="434">
        <v>18.212019999999999</v>
      </c>
      <c r="BJ65" s="434">
        <v>18.721630000000001</v>
      </c>
      <c r="BK65" s="434">
        <v>17.64602</v>
      </c>
      <c r="BL65" s="434">
        <v>16.72869</v>
      </c>
      <c r="BM65" s="434">
        <v>18.17933</v>
      </c>
      <c r="BN65" s="434">
        <v>18.439080000000001</v>
      </c>
      <c r="BO65" s="434">
        <v>21.70421</v>
      </c>
      <c r="BP65" s="434">
        <v>23.453410000000002</v>
      </c>
      <c r="BQ65" s="434">
        <v>25.514939999999999</v>
      </c>
      <c r="BR65" s="434">
        <v>25.672350000000002</v>
      </c>
      <c r="BS65" s="434">
        <v>22.982610000000001</v>
      </c>
      <c r="BT65" s="434">
        <v>20.252199999999998</v>
      </c>
      <c r="BU65" s="434">
        <v>17.44727</v>
      </c>
      <c r="BV65" s="434">
        <v>18.132339999999999</v>
      </c>
    </row>
    <row r="66" spans="1:74" ht="12" customHeight="1" x14ac:dyDescent="0.3">
      <c r="A66" s="409"/>
      <c r="B66" s="611" t="str">
        <f>"Notes: "&amp;"EIA completed modeling and analysis for this report on " &amp;Dates!$D$2&amp;"."</f>
        <v>Notes: EIA completed modeling and analysis for this report on Thursday November 2, 2023.</v>
      </c>
      <c r="C66" s="612"/>
      <c r="D66" s="612"/>
      <c r="E66" s="612"/>
      <c r="F66" s="612"/>
      <c r="G66" s="612"/>
      <c r="H66" s="612"/>
      <c r="I66" s="612"/>
      <c r="J66" s="612"/>
      <c r="K66" s="612"/>
      <c r="L66" s="612"/>
      <c r="M66" s="612"/>
      <c r="N66" s="612"/>
      <c r="O66" s="612"/>
      <c r="P66" s="612"/>
      <c r="Q66" s="61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586"/>
      <c r="AZ66" s="586"/>
      <c r="BA66" s="586"/>
      <c r="BB66" s="586"/>
      <c r="BC66" s="586"/>
      <c r="BD66" s="586"/>
      <c r="BE66" s="586"/>
      <c r="BF66" s="586"/>
      <c r="BG66" s="586"/>
      <c r="BH66" s="586"/>
      <c r="BI66" s="586"/>
      <c r="BJ66" s="422"/>
      <c r="BK66" s="422"/>
      <c r="BL66" s="422"/>
      <c r="BM66" s="422"/>
      <c r="BN66" s="422"/>
      <c r="BO66" s="422"/>
      <c r="BP66" s="422"/>
      <c r="BQ66" s="422"/>
      <c r="BR66" s="422"/>
      <c r="BS66" s="422"/>
      <c r="BT66" s="422"/>
      <c r="BU66" s="422"/>
      <c r="BV66" s="422"/>
    </row>
    <row r="67" spans="1:74" ht="12" customHeight="1" x14ac:dyDescent="0.3">
      <c r="A67" s="409"/>
      <c r="B67" s="682" t="s">
        <v>337</v>
      </c>
      <c r="C67" s="683"/>
      <c r="D67" s="683"/>
      <c r="E67" s="683"/>
      <c r="F67" s="683"/>
      <c r="G67" s="683"/>
      <c r="H67" s="683"/>
      <c r="I67" s="683"/>
      <c r="J67" s="683"/>
      <c r="K67" s="683"/>
      <c r="L67" s="683"/>
      <c r="M67" s="683"/>
      <c r="N67" s="683"/>
      <c r="O67" s="683"/>
      <c r="P67" s="683"/>
      <c r="Q67" s="684"/>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512"/>
      <c r="BE67" s="512"/>
      <c r="BF67" s="512"/>
      <c r="BG67" s="422"/>
      <c r="BH67" s="422"/>
      <c r="BI67" s="422"/>
      <c r="BJ67" s="422"/>
      <c r="BK67" s="422"/>
      <c r="BL67" s="422"/>
      <c r="BM67" s="422"/>
      <c r="BN67" s="422"/>
      <c r="BO67" s="422"/>
      <c r="BP67" s="422"/>
      <c r="BQ67" s="422"/>
      <c r="BR67" s="422"/>
      <c r="BS67" s="422"/>
      <c r="BT67" s="422"/>
      <c r="BU67" s="422"/>
      <c r="BV67" s="422"/>
    </row>
    <row r="68" spans="1:74" ht="12" customHeight="1" x14ac:dyDescent="0.3">
      <c r="A68" s="423"/>
      <c r="B68" s="685" t="s">
        <v>1394</v>
      </c>
      <c r="C68" s="686"/>
      <c r="D68" s="686"/>
      <c r="E68" s="686"/>
      <c r="F68" s="686"/>
      <c r="G68" s="686"/>
      <c r="H68" s="686"/>
      <c r="I68" s="686"/>
      <c r="J68" s="686"/>
      <c r="K68" s="686"/>
      <c r="L68" s="686"/>
      <c r="M68" s="686"/>
      <c r="N68" s="686"/>
      <c r="O68" s="686"/>
      <c r="P68" s="686"/>
      <c r="Q68" s="687"/>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513"/>
      <c r="BE68" s="513"/>
      <c r="BF68" s="513"/>
      <c r="BG68" s="424"/>
      <c r="BH68" s="424"/>
      <c r="BI68" s="424"/>
      <c r="BJ68" s="424"/>
      <c r="BK68" s="424"/>
      <c r="BL68" s="424"/>
      <c r="BM68" s="424"/>
      <c r="BN68" s="424"/>
      <c r="BO68" s="424"/>
      <c r="BP68" s="424"/>
      <c r="BQ68" s="424"/>
      <c r="BR68" s="424"/>
      <c r="BS68" s="424"/>
      <c r="BT68" s="424"/>
      <c r="BU68" s="424"/>
      <c r="BV68" s="424"/>
    </row>
    <row r="69" spans="1:74" ht="12" customHeight="1" x14ac:dyDescent="0.3">
      <c r="A69" s="423"/>
      <c r="B69" s="681" t="s">
        <v>1395</v>
      </c>
      <c r="C69" s="679"/>
      <c r="D69" s="679"/>
      <c r="E69" s="679"/>
      <c r="F69" s="679"/>
      <c r="G69" s="679"/>
      <c r="H69" s="679"/>
      <c r="I69" s="679"/>
      <c r="J69" s="679"/>
      <c r="K69" s="679"/>
      <c r="L69" s="679"/>
      <c r="M69" s="679"/>
      <c r="N69" s="679"/>
      <c r="O69" s="679"/>
      <c r="P69" s="679"/>
      <c r="Q69" s="680"/>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513"/>
      <c r="BE69" s="513"/>
      <c r="BF69" s="513"/>
      <c r="BG69" s="424"/>
      <c r="BH69" s="424"/>
      <c r="BI69" s="424"/>
      <c r="BJ69" s="424"/>
      <c r="BK69" s="424"/>
      <c r="BL69" s="424"/>
      <c r="BM69" s="424"/>
      <c r="BN69" s="424"/>
      <c r="BO69" s="424"/>
      <c r="BP69" s="424"/>
      <c r="BQ69" s="424"/>
      <c r="BR69" s="424"/>
      <c r="BS69" s="424"/>
      <c r="BT69" s="424"/>
      <c r="BU69" s="424"/>
      <c r="BV69" s="424"/>
    </row>
    <row r="70" spans="1:74" ht="12" customHeight="1" x14ac:dyDescent="0.3">
      <c r="A70" s="423"/>
      <c r="B70" s="678" t="s">
        <v>1249</v>
      </c>
      <c r="C70" s="679"/>
      <c r="D70" s="679"/>
      <c r="E70" s="679"/>
      <c r="F70" s="679"/>
      <c r="G70" s="679"/>
      <c r="H70" s="679"/>
      <c r="I70" s="679"/>
      <c r="J70" s="679"/>
      <c r="K70" s="679"/>
      <c r="L70" s="679"/>
      <c r="M70" s="679"/>
      <c r="N70" s="679"/>
      <c r="O70" s="679"/>
      <c r="P70" s="679"/>
      <c r="Q70" s="680"/>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513"/>
      <c r="BE70" s="513"/>
      <c r="BF70" s="513"/>
      <c r="BG70" s="424"/>
      <c r="BH70" s="424"/>
      <c r="BI70" s="424"/>
      <c r="BJ70" s="424"/>
      <c r="BK70" s="424"/>
      <c r="BL70" s="424"/>
      <c r="BM70" s="424"/>
      <c r="BN70" s="424"/>
      <c r="BO70" s="424"/>
      <c r="BP70" s="424"/>
      <c r="BQ70" s="424"/>
      <c r="BR70" s="424"/>
      <c r="BS70" s="424"/>
      <c r="BT70" s="424"/>
      <c r="BU70" s="424"/>
      <c r="BV70" s="424"/>
    </row>
    <row r="71" spans="1:74" ht="12" customHeight="1" x14ac:dyDescent="0.3">
      <c r="A71" s="423"/>
      <c r="B71" s="678" t="s">
        <v>1250</v>
      </c>
      <c r="C71" s="679"/>
      <c r="D71" s="679"/>
      <c r="E71" s="679"/>
      <c r="F71" s="679"/>
      <c r="G71" s="679"/>
      <c r="H71" s="679"/>
      <c r="I71" s="679"/>
      <c r="J71" s="679"/>
      <c r="K71" s="679"/>
      <c r="L71" s="679"/>
      <c r="M71" s="679"/>
      <c r="N71" s="679"/>
      <c r="O71" s="679"/>
      <c r="P71" s="679"/>
      <c r="Q71" s="680"/>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513"/>
      <c r="BE71" s="513"/>
      <c r="BF71" s="513"/>
      <c r="BG71" s="424"/>
      <c r="BH71" s="424"/>
      <c r="BI71" s="424"/>
      <c r="BJ71" s="424"/>
      <c r="BK71" s="424"/>
      <c r="BL71" s="424"/>
      <c r="BM71" s="424"/>
      <c r="BN71" s="424"/>
      <c r="BO71" s="424"/>
      <c r="BP71" s="424"/>
      <c r="BQ71" s="424"/>
      <c r="BR71" s="424"/>
      <c r="BS71" s="424"/>
      <c r="BT71" s="424"/>
      <c r="BU71" s="424"/>
      <c r="BV71" s="424"/>
    </row>
    <row r="72" spans="1:74" ht="12" customHeight="1" x14ac:dyDescent="0.3">
      <c r="A72" s="423"/>
      <c r="B72" s="678" t="s">
        <v>1419</v>
      </c>
      <c r="C72" s="679"/>
      <c r="D72" s="679"/>
      <c r="E72" s="679"/>
      <c r="F72" s="679"/>
      <c r="G72" s="679"/>
      <c r="H72" s="679"/>
      <c r="I72" s="679"/>
      <c r="J72" s="679"/>
      <c r="K72" s="679"/>
      <c r="L72" s="679"/>
      <c r="M72" s="679"/>
      <c r="N72" s="679"/>
      <c r="O72" s="679"/>
      <c r="P72" s="679"/>
      <c r="Q72" s="680"/>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513"/>
      <c r="BE72" s="513"/>
      <c r="BF72" s="513"/>
      <c r="BG72" s="424"/>
      <c r="BH72" s="424"/>
      <c r="BI72" s="424"/>
      <c r="BJ72" s="424"/>
      <c r="BK72" s="424"/>
      <c r="BL72" s="424"/>
      <c r="BM72" s="424"/>
      <c r="BN72" s="424"/>
      <c r="BO72" s="424"/>
      <c r="BP72" s="424"/>
      <c r="BQ72" s="424"/>
      <c r="BR72" s="424"/>
      <c r="BS72" s="424"/>
      <c r="BT72" s="424"/>
      <c r="BU72" s="424"/>
      <c r="BV72" s="424"/>
    </row>
    <row r="73" spans="1:74" ht="12" customHeight="1" x14ac:dyDescent="0.3">
      <c r="A73" s="423"/>
      <c r="B73" s="678" t="s">
        <v>1251</v>
      </c>
      <c r="C73" s="679"/>
      <c r="D73" s="679"/>
      <c r="E73" s="679"/>
      <c r="F73" s="679"/>
      <c r="G73" s="679"/>
      <c r="H73" s="679"/>
      <c r="I73" s="679"/>
      <c r="J73" s="679"/>
      <c r="K73" s="679"/>
      <c r="L73" s="679"/>
      <c r="M73" s="679"/>
      <c r="N73" s="679"/>
      <c r="O73" s="679"/>
      <c r="P73" s="679"/>
      <c r="Q73" s="680"/>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513"/>
      <c r="BE73" s="513"/>
      <c r="BF73" s="513"/>
      <c r="BG73" s="424"/>
      <c r="BH73" s="424"/>
      <c r="BI73" s="424"/>
      <c r="BJ73" s="424"/>
      <c r="BK73" s="424"/>
      <c r="BL73" s="424"/>
      <c r="BM73" s="424"/>
      <c r="BN73" s="424"/>
      <c r="BO73" s="424"/>
      <c r="BP73" s="424"/>
      <c r="BQ73" s="424"/>
      <c r="BR73" s="424"/>
      <c r="BS73" s="424"/>
      <c r="BT73" s="424"/>
      <c r="BU73" s="424"/>
      <c r="BV73" s="424"/>
    </row>
    <row r="74" spans="1:74" ht="12" customHeight="1" x14ac:dyDescent="0.3">
      <c r="A74" s="423"/>
      <c r="B74" s="681" t="s">
        <v>1396</v>
      </c>
      <c r="C74" s="679"/>
      <c r="D74" s="679"/>
      <c r="E74" s="679"/>
      <c r="F74" s="679"/>
      <c r="G74" s="679"/>
      <c r="H74" s="679"/>
      <c r="I74" s="679"/>
      <c r="J74" s="679"/>
      <c r="K74" s="679"/>
      <c r="L74" s="679"/>
      <c r="M74" s="679"/>
      <c r="N74" s="679"/>
      <c r="O74" s="679"/>
      <c r="P74" s="679"/>
      <c r="Q74" s="680"/>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513"/>
      <c r="BE74" s="513"/>
      <c r="BF74" s="513"/>
      <c r="BG74" s="424"/>
      <c r="BH74" s="424"/>
      <c r="BI74" s="424"/>
      <c r="BJ74" s="424"/>
      <c r="BK74" s="424"/>
      <c r="BL74" s="424"/>
      <c r="BM74" s="424"/>
      <c r="BN74" s="424"/>
      <c r="BO74" s="424"/>
      <c r="BP74" s="424"/>
      <c r="BQ74" s="424"/>
      <c r="BR74" s="424"/>
      <c r="BS74" s="424"/>
      <c r="BT74" s="424"/>
      <c r="BU74" s="424"/>
      <c r="BV74" s="424"/>
    </row>
    <row r="75" spans="1:74" ht="12" customHeight="1" x14ac:dyDescent="0.3">
      <c r="A75" s="423"/>
      <c r="B75" s="688" t="s">
        <v>1390</v>
      </c>
      <c r="C75" s="689"/>
      <c r="D75" s="689"/>
      <c r="E75" s="689"/>
      <c r="F75" s="689"/>
      <c r="G75" s="689"/>
      <c r="H75" s="689"/>
      <c r="I75" s="689"/>
      <c r="J75" s="689"/>
      <c r="K75" s="689"/>
      <c r="L75" s="689"/>
      <c r="M75" s="689"/>
      <c r="N75" s="689"/>
      <c r="O75" s="689"/>
      <c r="P75" s="689"/>
      <c r="Q75" s="690"/>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513"/>
      <c r="BE75" s="513"/>
      <c r="BF75" s="513"/>
      <c r="BG75" s="424"/>
      <c r="BH75" s="424"/>
      <c r="BI75" s="424"/>
      <c r="BJ75" s="424"/>
      <c r="BK75" s="424"/>
      <c r="BL75" s="424"/>
      <c r="BM75" s="424"/>
      <c r="BN75" s="424"/>
      <c r="BO75" s="424"/>
      <c r="BP75" s="424"/>
      <c r="BQ75" s="424"/>
      <c r="BR75" s="424"/>
      <c r="BS75" s="424"/>
      <c r="BT75" s="424"/>
      <c r="BU75" s="424"/>
      <c r="BV75" s="424"/>
    </row>
    <row r="76" spans="1:74" ht="12" customHeight="1" x14ac:dyDescent="0.3">
      <c r="A76" s="423"/>
      <c r="B76" s="691" t="s">
        <v>1385</v>
      </c>
      <c r="C76" s="692"/>
      <c r="D76" s="692"/>
      <c r="E76" s="692"/>
      <c r="F76" s="692"/>
      <c r="G76" s="692"/>
      <c r="H76" s="692"/>
      <c r="I76" s="692"/>
      <c r="J76" s="692"/>
      <c r="K76" s="692"/>
      <c r="L76" s="692"/>
      <c r="M76" s="692"/>
      <c r="N76" s="692"/>
      <c r="O76" s="692"/>
      <c r="P76" s="692"/>
      <c r="Q76" s="693"/>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513"/>
      <c r="BE76" s="513"/>
      <c r="BF76" s="513"/>
      <c r="BG76" s="424"/>
      <c r="BH76" s="424"/>
      <c r="BI76" s="424"/>
      <c r="BJ76" s="424"/>
      <c r="BK76" s="424"/>
      <c r="BL76" s="424"/>
      <c r="BM76" s="424"/>
      <c r="BN76" s="424"/>
      <c r="BO76" s="424"/>
      <c r="BP76" s="424"/>
      <c r="BQ76" s="424"/>
      <c r="BR76" s="424"/>
      <c r="BS76" s="424"/>
      <c r="BT76" s="424"/>
      <c r="BU76" s="424"/>
      <c r="BV76" s="424"/>
    </row>
    <row r="77" spans="1:74" ht="12" customHeight="1" x14ac:dyDescent="0.25">
      <c r="A77" s="423"/>
      <c r="B77" s="675" t="s">
        <v>1397</v>
      </c>
      <c r="C77" s="676"/>
      <c r="D77" s="676"/>
      <c r="E77" s="676"/>
      <c r="F77" s="676"/>
      <c r="G77" s="676"/>
      <c r="H77" s="676"/>
      <c r="I77" s="676"/>
      <c r="J77" s="676"/>
      <c r="K77" s="676"/>
      <c r="L77" s="676"/>
      <c r="M77" s="676"/>
      <c r="N77" s="676"/>
      <c r="O77" s="676"/>
      <c r="P77" s="676"/>
      <c r="Q77" s="677"/>
      <c r="R77" s="426"/>
      <c r="S77" s="426"/>
      <c r="T77" s="426"/>
      <c r="U77" s="426"/>
      <c r="V77" s="426"/>
      <c r="W77" s="426"/>
      <c r="X77" s="426"/>
      <c r="Y77" s="426"/>
      <c r="Z77" s="426"/>
      <c r="AA77" s="425"/>
      <c r="AB77" s="426"/>
      <c r="AC77" s="426"/>
      <c r="AD77" s="426"/>
      <c r="AE77" s="426"/>
      <c r="AF77" s="426"/>
      <c r="AG77" s="426"/>
      <c r="AH77" s="426"/>
      <c r="AI77" s="426"/>
      <c r="AJ77" s="426"/>
      <c r="AK77" s="426"/>
      <c r="AL77" s="426"/>
      <c r="AM77" s="425"/>
      <c r="AN77" s="426"/>
      <c r="AO77" s="426"/>
      <c r="AP77" s="426"/>
      <c r="AQ77" s="426"/>
      <c r="AR77" s="426"/>
      <c r="AS77" s="426"/>
      <c r="AT77" s="426"/>
      <c r="AU77" s="426"/>
      <c r="AV77" s="426"/>
      <c r="AW77" s="426"/>
      <c r="AX77" s="426"/>
      <c r="AY77" s="425"/>
      <c r="AZ77" s="426"/>
      <c r="BA77" s="426"/>
      <c r="BB77" s="426"/>
      <c r="BC77" s="426"/>
      <c r="BD77" s="501"/>
      <c r="BE77" s="501"/>
      <c r="BF77" s="501"/>
      <c r="BG77" s="426"/>
      <c r="BH77" s="426"/>
      <c r="BI77" s="426"/>
      <c r="BJ77" s="426"/>
      <c r="BK77" s="425"/>
      <c r="BL77" s="426"/>
      <c r="BM77" s="426"/>
      <c r="BN77" s="426"/>
      <c r="BO77" s="426"/>
      <c r="BP77" s="426"/>
      <c r="BQ77" s="426"/>
      <c r="BR77" s="426"/>
      <c r="BS77" s="426"/>
      <c r="BT77" s="426"/>
      <c r="BU77" s="426"/>
      <c r="BV77" s="426"/>
    </row>
    <row r="78" spans="1:74" x14ac:dyDescent="0.25">
      <c r="A78" s="426"/>
      <c r="B78" s="427"/>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c r="BD78" s="514"/>
      <c r="BE78" s="514"/>
      <c r="BF78" s="514"/>
      <c r="BG78" s="428"/>
      <c r="BH78" s="428"/>
      <c r="BI78" s="428"/>
      <c r="BJ78" s="428"/>
      <c r="BK78" s="428"/>
      <c r="BL78" s="428"/>
      <c r="BM78" s="428"/>
      <c r="BN78" s="428"/>
      <c r="BO78" s="428"/>
      <c r="BP78" s="428"/>
      <c r="BQ78" s="428"/>
      <c r="BR78" s="428"/>
      <c r="BS78" s="428"/>
      <c r="BT78" s="428"/>
      <c r="BU78" s="428"/>
      <c r="BV78" s="428"/>
    </row>
    <row r="79" spans="1:74" x14ac:dyDescent="0.25">
      <c r="A79" s="426"/>
      <c r="B79" s="42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514"/>
      <c r="BE79" s="514"/>
      <c r="BF79" s="514"/>
      <c r="BG79" s="428"/>
      <c r="BH79" s="428"/>
      <c r="BI79" s="428"/>
      <c r="BJ79" s="428"/>
      <c r="BK79" s="428"/>
      <c r="BL79" s="428"/>
      <c r="BM79" s="428"/>
      <c r="BN79" s="428"/>
      <c r="BO79" s="428"/>
      <c r="BP79" s="428"/>
      <c r="BQ79" s="428"/>
      <c r="BR79" s="428"/>
      <c r="BS79" s="428"/>
      <c r="BT79" s="428"/>
      <c r="BU79" s="428"/>
      <c r="BV79" s="428"/>
    </row>
    <row r="80" spans="1:74" x14ac:dyDescent="0.25">
      <c r="A80" s="426"/>
      <c r="B80" s="42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514"/>
      <c r="BE80" s="514"/>
      <c r="BF80" s="514"/>
      <c r="BG80" s="428"/>
      <c r="BH80" s="428"/>
      <c r="BI80" s="428"/>
      <c r="BJ80" s="428"/>
      <c r="BK80" s="428"/>
      <c r="BL80" s="428"/>
      <c r="BM80" s="428"/>
      <c r="BN80" s="428"/>
      <c r="BO80" s="428"/>
      <c r="BP80" s="428"/>
      <c r="BQ80" s="428"/>
      <c r="BR80" s="428"/>
      <c r="BS80" s="428"/>
      <c r="BT80" s="428"/>
      <c r="BU80" s="428"/>
      <c r="BV80" s="428"/>
    </row>
    <row r="82" spans="1:74" x14ac:dyDescent="0.25">
      <c r="B82" s="427"/>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c r="BD82" s="514"/>
      <c r="BE82" s="514"/>
      <c r="BF82" s="514"/>
      <c r="BG82" s="428"/>
      <c r="BH82" s="428"/>
      <c r="BI82" s="428"/>
      <c r="BJ82" s="428"/>
      <c r="BK82" s="428"/>
      <c r="BL82" s="428"/>
      <c r="BM82" s="428"/>
      <c r="BN82" s="428"/>
      <c r="BO82" s="428"/>
      <c r="BP82" s="428"/>
      <c r="BQ82" s="428"/>
      <c r="BR82" s="428"/>
      <c r="BS82" s="428"/>
      <c r="BT82" s="428"/>
      <c r="BU82" s="428"/>
      <c r="BV82" s="428"/>
    </row>
    <row r="83" spans="1:74" x14ac:dyDescent="0.25">
      <c r="B83" s="42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514"/>
      <c r="BE83" s="514"/>
      <c r="BF83" s="514"/>
      <c r="BG83" s="428"/>
      <c r="BH83" s="428"/>
      <c r="BI83" s="428"/>
      <c r="BJ83" s="428"/>
      <c r="BK83" s="428"/>
      <c r="BL83" s="428"/>
      <c r="BM83" s="428"/>
      <c r="BN83" s="428"/>
      <c r="BO83" s="428"/>
      <c r="BP83" s="428"/>
      <c r="BQ83" s="428"/>
      <c r="BR83" s="428"/>
      <c r="BS83" s="428"/>
      <c r="BT83" s="428"/>
      <c r="BU83" s="428"/>
      <c r="BV83" s="428"/>
    </row>
    <row r="84" spans="1:74" x14ac:dyDescent="0.25">
      <c r="A84" s="426"/>
      <c r="B84" s="42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514"/>
      <c r="BE84" s="514"/>
      <c r="BF84" s="514"/>
      <c r="BG84" s="428"/>
      <c r="BH84" s="428"/>
      <c r="BI84" s="428"/>
      <c r="BJ84" s="428"/>
      <c r="BK84" s="428"/>
      <c r="BL84" s="428"/>
      <c r="BM84" s="428"/>
      <c r="BN84" s="428"/>
      <c r="BO84" s="428"/>
      <c r="BP84" s="428"/>
      <c r="BQ84" s="428"/>
      <c r="BR84" s="428"/>
      <c r="BS84" s="428"/>
      <c r="BT84" s="428"/>
      <c r="BU84" s="428"/>
      <c r="BV84" s="428"/>
    </row>
    <row r="85" spans="1:74" x14ac:dyDescent="0.25">
      <c r="A85" s="426"/>
      <c r="B85" s="42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514"/>
      <c r="BE85" s="514"/>
      <c r="BF85" s="514"/>
      <c r="BG85" s="428"/>
      <c r="BH85" s="428"/>
      <c r="BI85" s="428"/>
      <c r="BJ85" s="428"/>
      <c r="BK85" s="428"/>
      <c r="BL85" s="428"/>
      <c r="BM85" s="428"/>
      <c r="BN85" s="428"/>
      <c r="BO85" s="428"/>
      <c r="BP85" s="428"/>
      <c r="BQ85" s="428"/>
      <c r="BR85" s="428"/>
      <c r="BS85" s="428"/>
      <c r="BT85" s="428"/>
      <c r="BU85" s="428"/>
      <c r="BV85" s="428"/>
    </row>
    <row r="86" spans="1:74" x14ac:dyDescent="0.25">
      <c r="B86" s="427"/>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514"/>
      <c r="BE86" s="514"/>
      <c r="BF86" s="514"/>
      <c r="BG86" s="428"/>
      <c r="BH86" s="428"/>
      <c r="BI86" s="428"/>
      <c r="BJ86" s="428"/>
      <c r="BK86" s="428"/>
      <c r="BL86" s="428"/>
      <c r="BM86" s="428"/>
      <c r="BN86" s="428"/>
      <c r="BO86" s="428"/>
      <c r="BP86" s="428"/>
      <c r="BQ86" s="428"/>
      <c r="BR86" s="428"/>
      <c r="BS86" s="428"/>
      <c r="BT86" s="428"/>
      <c r="BU86" s="428"/>
      <c r="BV86" s="428"/>
    </row>
    <row r="87" spans="1:74" x14ac:dyDescent="0.25">
      <c r="B87" s="42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514"/>
      <c r="BE87" s="514"/>
      <c r="BF87" s="514"/>
      <c r="BG87" s="428"/>
      <c r="BH87" s="428"/>
      <c r="BI87" s="428"/>
      <c r="BJ87" s="428"/>
      <c r="BK87" s="428"/>
      <c r="BL87" s="428"/>
      <c r="BM87" s="428"/>
      <c r="BN87" s="428"/>
      <c r="BO87" s="428"/>
      <c r="BP87" s="428"/>
      <c r="BQ87" s="428"/>
      <c r="BR87" s="428"/>
      <c r="BS87" s="428"/>
      <c r="BT87" s="428"/>
      <c r="BU87" s="428"/>
      <c r="BV87" s="428"/>
    </row>
    <row r="88" spans="1:74" x14ac:dyDescent="0.25">
      <c r="A88" s="426"/>
      <c r="B88" s="42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514"/>
      <c r="BE88" s="514"/>
      <c r="BF88" s="514"/>
      <c r="BG88" s="428"/>
      <c r="BH88" s="428"/>
      <c r="BI88" s="428"/>
      <c r="BJ88" s="428"/>
      <c r="BK88" s="428"/>
      <c r="BL88" s="428"/>
      <c r="BM88" s="428"/>
      <c r="BN88" s="428"/>
      <c r="BO88" s="428"/>
      <c r="BP88" s="428"/>
      <c r="BQ88" s="428"/>
      <c r="BR88" s="428"/>
      <c r="BS88" s="428"/>
      <c r="BT88" s="428"/>
      <c r="BU88" s="428"/>
      <c r="BV88" s="428"/>
    </row>
    <row r="90" spans="1:74" x14ac:dyDescent="0.25">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514"/>
      <c r="BE90" s="514"/>
      <c r="BF90" s="514"/>
      <c r="BG90" s="428"/>
      <c r="BH90" s="428"/>
      <c r="BI90" s="428"/>
      <c r="BJ90" s="428"/>
      <c r="BK90" s="428"/>
      <c r="BL90" s="428"/>
      <c r="BM90" s="428"/>
      <c r="BN90" s="428"/>
      <c r="BO90" s="428"/>
      <c r="BP90" s="428"/>
      <c r="BQ90" s="428"/>
      <c r="BR90" s="428"/>
      <c r="BS90" s="428"/>
      <c r="BT90" s="428"/>
      <c r="BU90" s="428"/>
      <c r="BV90" s="428"/>
    </row>
    <row r="91" spans="1:74" x14ac:dyDescent="0.25">
      <c r="B91" s="42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514"/>
      <c r="BE91" s="514"/>
      <c r="BF91" s="514"/>
      <c r="BG91" s="428"/>
      <c r="BH91" s="428"/>
      <c r="BI91" s="428"/>
      <c r="BJ91" s="428"/>
      <c r="BK91" s="428"/>
      <c r="BL91" s="428"/>
      <c r="BM91" s="428"/>
      <c r="BN91" s="428"/>
      <c r="BO91" s="428"/>
      <c r="BP91" s="428"/>
      <c r="BQ91" s="428"/>
      <c r="BR91" s="428"/>
      <c r="BS91" s="428"/>
      <c r="BT91" s="428"/>
      <c r="BU91" s="428"/>
      <c r="BV91" s="428"/>
    </row>
    <row r="92" spans="1:74" x14ac:dyDescent="0.25">
      <c r="A92" s="426"/>
      <c r="B92" s="42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514"/>
      <c r="BE92" s="514"/>
      <c r="BF92" s="514"/>
      <c r="BG92" s="428"/>
      <c r="BH92" s="428"/>
      <c r="BI92" s="428"/>
      <c r="BJ92" s="428"/>
      <c r="BK92" s="428"/>
      <c r="BL92" s="428"/>
      <c r="BM92" s="428"/>
      <c r="BN92" s="428"/>
      <c r="BO92" s="428"/>
      <c r="BP92" s="428"/>
      <c r="BQ92" s="428"/>
      <c r="BR92" s="428"/>
      <c r="BS92" s="428"/>
      <c r="BT92" s="428"/>
      <c r="BU92" s="428"/>
      <c r="BV92" s="428"/>
    </row>
    <row r="94" spans="1:74" x14ac:dyDescent="0.25">
      <c r="B94" s="427"/>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429"/>
      <c r="BC94" s="429"/>
      <c r="BD94" s="515"/>
      <c r="BE94" s="515"/>
      <c r="BF94" s="515"/>
      <c r="BG94" s="429"/>
      <c r="BH94" s="429"/>
      <c r="BI94" s="429"/>
      <c r="BJ94" s="429"/>
      <c r="BK94" s="429"/>
      <c r="BL94" s="429"/>
      <c r="BM94" s="429"/>
      <c r="BN94" s="429"/>
      <c r="BO94" s="429"/>
      <c r="BP94" s="429"/>
      <c r="BQ94" s="429"/>
      <c r="BR94" s="429"/>
      <c r="BS94" s="429"/>
      <c r="BT94" s="429"/>
      <c r="BU94" s="429"/>
      <c r="BV94" s="429"/>
    </row>
    <row r="95" spans="1:74" x14ac:dyDescent="0.25">
      <c r="B95" s="42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515"/>
      <c r="BE95" s="515"/>
      <c r="BF95" s="515"/>
      <c r="BG95" s="429"/>
      <c r="BH95" s="429"/>
      <c r="BI95" s="429"/>
      <c r="BJ95" s="429"/>
      <c r="BK95" s="429"/>
      <c r="BL95" s="429"/>
      <c r="BM95" s="429"/>
      <c r="BN95" s="429"/>
      <c r="BO95" s="429"/>
      <c r="BP95" s="429"/>
      <c r="BQ95" s="429"/>
      <c r="BR95" s="429"/>
      <c r="BS95" s="429"/>
      <c r="BT95" s="429"/>
      <c r="BU95" s="429"/>
      <c r="BV95" s="429"/>
    </row>
    <row r="96" spans="1:74" x14ac:dyDescent="0.25">
      <c r="A96" s="426"/>
      <c r="B96" s="425"/>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8"/>
      <c r="AY96" s="428"/>
      <c r="AZ96" s="428"/>
      <c r="BA96" s="428"/>
      <c r="BB96" s="428"/>
      <c r="BC96" s="428"/>
      <c r="BD96" s="514"/>
      <c r="BE96" s="514"/>
      <c r="BF96" s="514"/>
      <c r="BG96" s="428"/>
      <c r="BH96" s="428"/>
      <c r="BI96" s="428"/>
      <c r="BJ96" s="428"/>
      <c r="BK96" s="428"/>
      <c r="BL96" s="428"/>
      <c r="BM96" s="428"/>
      <c r="BN96" s="428"/>
      <c r="BO96" s="428"/>
      <c r="BP96" s="428"/>
      <c r="BQ96" s="428"/>
      <c r="BR96" s="428"/>
      <c r="BS96" s="428"/>
      <c r="BT96" s="428"/>
      <c r="BU96" s="428"/>
      <c r="BV96" s="428"/>
    </row>
    <row r="98" spans="2:74" x14ac:dyDescent="0.25">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516"/>
      <c r="BE98" s="516"/>
      <c r="BF98" s="516"/>
      <c r="BG98" s="430"/>
      <c r="BH98" s="430"/>
      <c r="BI98" s="430"/>
      <c r="BJ98" s="430"/>
      <c r="BK98" s="430"/>
      <c r="BL98" s="430"/>
      <c r="BM98" s="430"/>
      <c r="BN98" s="430"/>
      <c r="BO98" s="430"/>
      <c r="BP98" s="430"/>
      <c r="BQ98" s="430"/>
      <c r="BR98" s="430"/>
      <c r="BS98" s="430"/>
      <c r="BT98" s="430"/>
      <c r="BU98" s="430"/>
      <c r="BV98" s="430"/>
    </row>
    <row r="99" spans="2:74" x14ac:dyDescent="0.25">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517"/>
      <c r="BE99" s="517"/>
      <c r="BF99" s="517"/>
      <c r="BG99" s="431"/>
      <c r="BH99" s="431"/>
      <c r="BI99" s="431"/>
      <c r="BJ99" s="431"/>
      <c r="BK99" s="431"/>
      <c r="BL99" s="431"/>
      <c r="BM99" s="431"/>
      <c r="BN99" s="431"/>
      <c r="BO99" s="431"/>
      <c r="BP99" s="431"/>
      <c r="BQ99" s="431"/>
      <c r="BR99" s="431"/>
      <c r="BS99" s="431"/>
      <c r="BT99" s="431"/>
      <c r="BU99" s="431"/>
      <c r="BV99" s="431"/>
    </row>
    <row r="100" spans="2:74" x14ac:dyDescent="0.25">
      <c r="B100" s="425"/>
    </row>
  </sheetData>
  <mergeCells count="19">
    <mergeCell ref="B77:Q77"/>
    <mergeCell ref="B70:Q70"/>
    <mergeCell ref="B71:Q71"/>
    <mergeCell ref="BK3:BV3"/>
    <mergeCell ref="AY3:BJ3"/>
    <mergeCell ref="B72:Q72"/>
    <mergeCell ref="B74:Q74"/>
    <mergeCell ref="B66:Q66"/>
    <mergeCell ref="B67:Q67"/>
    <mergeCell ref="B68:Q68"/>
    <mergeCell ref="B69:Q69"/>
    <mergeCell ref="B73:Q73"/>
    <mergeCell ref="B75:Q75"/>
    <mergeCell ref="B76:Q76"/>
    <mergeCell ref="A1:A2"/>
    <mergeCell ref="C3:N3"/>
    <mergeCell ref="O3:Z3"/>
    <mergeCell ref="AA3:AL3"/>
    <mergeCell ref="AM3:AX3"/>
  </mergeCells>
  <phoneticPr fontId="0" type="noConversion"/>
  <conditionalFormatting sqref="C80:BV80 C84:BV84 C88:BV88 C92:BV92 C96:BV96 C100:BV100">
    <cfRule type="cellIs" dxfId="1" priority="2"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2"/>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H6" sqref="BH6:BH58"/>
    </sheetView>
  </sheetViews>
  <sheetFormatPr defaultColWidth="11" defaultRowHeight="10.5" x14ac:dyDescent="0.25"/>
  <cols>
    <col min="1" max="1" width="11.54296875" style="407" customWidth="1"/>
    <col min="2" max="2" width="26.26953125" style="407" customWidth="1"/>
    <col min="3" max="55" width="6.54296875" style="407" customWidth="1"/>
    <col min="56" max="58" width="6.54296875" style="518" customWidth="1"/>
    <col min="59" max="74" width="6.54296875" style="407" customWidth="1"/>
    <col min="75" max="249" width="11" style="407"/>
    <col min="250" max="250" width="1.54296875" style="407" customWidth="1"/>
    <col min="251" max="16384" width="11" style="407"/>
  </cols>
  <sheetData>
    <row r="1" spans="1:74" ht="12.75" customHeight="1" x14ac:dyDescent="0.3">
      <c r="A1" s="600" t="s">
        <v>771</v>
      </c>
      <c r="B1" s="406" t="s">
        <v>1235</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601"/>
      <c r="B2" s="402" t="str">
        <f>"U.S. Energy Information Administration  |  Short-Term Energy Outlook  - "&amp;Dates!D1</f>
        <v>U.S. Energy Information Administration  |  Short-Term Energy Outlook  - November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1" t="s">
        <v>1278</v>
      </c>
      <c r="B3" s="410"/>
      <c r="C3" s="604">
        <f>Dates!D3</f>
        <v>2019</v>
      </c>
      <c r="D3" s="607"/>
      <c r="E3" s="607"/>
      <c r="F3" s="607"/>
      <c r="G3" s="607"/>
      <c r="H3" s="607"/>
      <c r="I3" s="607"/>
      <c r="J3" s="607"/>
      <c r="K3" s="607"/>
      <c r="L3" s="607"/>
      <c r="M3" s="607"/>
      <c r="N3" s="674"/>
      <c r="O3" s="604">
        <f>C3+1</f>
        <v>2020</v>
      </c>
      <c r="P3" s="607"/>
      <c r="Q3" s="607"/>
      <c r="R3" s="607"/>
      <c r="S3" s="607"/>
      <c r="T3" s="607"/>
      <c r="U3" s="607"/>
      <c r="V3" s="607"/>
      <c r="W3" s="607"/>
      <c r="X3" s="607"/>
      <c r="Y3" s="607"/>
      <c r="Z3" s="674"/>
      <c r="AA3" s="604">
        <f>O3+1</f>
        <v>2021</v>
      </c>
      <c r="AB3" s="607"/>
      <c r="AC3" s="607"/>
      <c r="AD3" s="607"/>
      <c r="AE3" s="607"/>
      <c r="AF3" s="607"/>
      <c r="AG3" s="607"/>
      <c r="AH3" s="607"/>
      <c r="AI3" s="607"/>
      <c r="AJ3" s="607"/>
      <c r="AK3" s="607"/>
      <c r="AL3" s="674"/>
      <c r="AM3" s="604">
        <f>AA3+1</f>
        <v>2022</v>
      </c>
      <c r="AN3" s="607"/>
      <c r="AO3" s="607"/>
      <c r="AP3" s="607"/>
      <c r="AQ3" s="607"/>
      <c r="AR3" s="607"/>
      <c r="AS3" s="607"/>
      <c r="AT3" s="607"/>
      <c r="AU3" s="607"/>
      <c r="AV3" s="607"/>
      <c r="AW3" s="607"/>
      <c r="AX3" s="674"/>
      <c r="AY3" s="604">
        <f>AM3+1</f>
        <v>2023</v>
      </c>
      <c r="AZ3" s="607"/>
      <c r="BA3" s="607"/>
      <c r="BB3" s="607"/>
      <c r="BC3" s="607"/>
      <c r="BD3" s="607"/>
      <c r="BE3" s="607"/>
      <c r="BF3" s="607"/>
      <c r="BG3" s="607"/>
      <c r="BH3" s="607"/>
      <c r="BI3" s="607"/>
      <c r="BJ3" s="674"/>
      <c r="BK3" s="604">
        <f>AY3+1</f>
        <v>2024</v>
      </c>
      <c r="BL3" s="607"/>
      <c r="BM3" s="607"/>
      <c r="BN3" s="607"/>
      <c r="BO3" s="607"/>
      <c r="BP3" s="607"/>
      <c r="BQ3" s="607"/>
      <c r="BR3" s="607"/>
      <c r="BS3" s="607"/>
      <c r="BT3" s="607"/>
      <c r="BU3" s="607"/>
      <c r="BV3" s="674"/>
    </row>
    <row r="4" spans="1:74" ht="12.75" customHeight="1" x14ac:dyDescent="0.25">
      <c r="A4" s="592" t="str">
        <f>Dates!$D$2</f>
        <v>Thursday November 2, 2023</v>
      </c>
      <c r="B4" s="411"/>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409"/>
      <c r="B5" s="102" t="s">
        <v>1221</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519"/>
      <c r="BE5" s="519"/>
      <c r="BF5" s="519"/>
      <c r="BG5" s="519"/>
      <c r="BH5" s="519"/>
      <c r="BI5" s="519"/>
      <c r="BJ5" s="412"/>
      <c r="BK5" s="412"/>
      <c r="BL5" s="412"/>
      <c r="BM5" s="412"/>
      <c r="BN5" s="412"/>
      <c r="BO5" s="412"/>
      <c r="BP5" s="412"/>
      <c r="BQ5" s="412"/>
      <c r="BR5" s="412"/>
      <c r="BS5" s="412"/>
      <c r="BT5" s="412"/>
      <c r="BU5" s="412"/>
      <c r="BV5" s="412"/>
    </row>
    <row r="6" spans="1:74" ht="11.15" customHeight="1" x14ac:dyDescent="0.25">
      <c r="A6" s="415" t="s">
        <v>1154</v>
      </c>
      <c r="B6" s="416" t="s">
        <v>1342</v>
      </c>
      <c r="C6" s="566">
        <v>11.697040589</v>
      </c>
      <c r="D6" s="566">
        <v>11.070615985</v>
      </c>
      <c r="E6" s="566">
        <v>11.596115325</v>
      </c>
      <c r="F6" s="566">
        <v>11.994478551</v>
      </c>
      <c r="G6" s="566">
        <v>12.70882422</v>
      </c>
      <c r="H6" s="566">
        <v>14.791662126</v>
      </c>
      <c r="I6" s="566">
        <v>18.304945664000002</v>
      </c>
      <c r="J6" s="566">
        <v>18.544393829000001</v>
      </c>
      <c r="K6" s="566">
        <v>14.941129586000001</v>
      </c>
      <c r="L6" s="566">
        <v>14.642988162</v>
      </c>
      <c r="M6" s="566">
        <v>12.059882098999999</v>
      </c>
      <c r="N6" s="566">
        <v>13.280730930000001</v>
      </c>
      <c r="O6" s="566">
        <v>15.588311618000001</v>
      </c>
      <c r="P6" s="566">
        <v>13.749076123</v>
      </c>
      <c r="Q6" s="566">
        <v>13.566159638</v>
      </c>
      <c r="R6" s="566">
        <v>12.642432782</v>
      </c>
      <c r="S6" s="566">
        <v>13.685695693</v>
      </c>
      <c r="T6" s="566">
        <v>16.471798432</v>
      </c>
      <c r="U6" s="566">
        <v>20.235017500000001</v>
      </c>
      <c r="V6" s="566">
        <v>17.106347304</v>
      </c>
      <c r="W6" s="566">
        <v>12.335725944</v>
      </c>
      <c r="X6" s="566">
        <v>13.480088851</v>
      </c>
      <c r="Y6" s="566">
        <v>10.689486017</v>
      </c>
      <c r="Z6" s="566">
        <v>12.980797824</v>
      </c>
      <c r="AA6" s="566">
        <v>11.937373099</v>
      </c>
      <c r="AB6" s="566">
        <v>11.01539234</v>
      </c>
      <c r="AC6" s="566">
        <v>10.440559083</v>
      </c>
      <c r="AD6" s="566">
        <v>11.539320306</v>
      </c>
      <c r="AE6" s="566">
        <v>10.754594427000001</v>
      </c>
      <c r="AF6" s="566">
        <v>16.341461789</v>
      </c>
      <c r="AG6" s="566">
        <v>16.883205179000001</v>
      </c>
      <c r="AH6" s="566">
        <v>17.126700907</v>
      </c>
      <c r="AI6" s="566">
        <v>11.63409699</v>
      </c>
      <c r="AJ6" s="566">
        <v>13.862891652</v>
      </c>
      <c r="AK6" s="566">
        <v>13.741047254</v>
      </c>
      <c r="AL6" s="566">
        <v>13.660253453999999</v>
      </c>
      <c r="AM6" s="566">
        <v>15.771280907</v>
      </c>
      <c r="AN6" s="566">
        <v>11.914607552</v>
      </c>
      <c r="AO6" s="566">
        <v>11.631306713000001</v>
      </c>
      <c r="AP6" s="566">
        <v>12.426925705</v>
      </c>
      <c r="AQ6" s="566">
        <v>14.742460457</v>
      </c>
      <c r="AR6" s="566">
        <v>19.269629048999999</v>
      </c>
      <c r="AS6" s="566">
        <v>21.628286685999999</v>
      </c>
      <c r="AT6" s="566">
        <v>19.360155304999999</v>
      </c>
      <c r="AU6" s="566">
        <v>15.092255257</v>
      </c>
      <c r="AV6" s="566">
        <v>12.805650615999999</v>
      </c>
      <c r="AW6" s="566">
        <v>12.506324874000001</v>
      </c>
      <c r="AX6" s="566">
        <v>15.181952949999999</v>
      </c>
      <c r="AY6" s="566">
        <v>15.022368633999999</v>
      </c>
      <c r="AZ6" s="566">
        <v>14.071241613</v>
      </c>
      <c r="BA6" s="566">
        <v>16.333317145999999</v>
      </c>
      <c r="BB6" s="566">
        <v>15.240170513000001</v>
      </c>
      <c r="BC6" s="566">
        <v>18.150648958000001</v>
      </c>
      <c r="BD6" s="566">
        <v>21.303724337999999</v>
      </c>
      <c r="BE6" s="566">
        <v>24.634370450999999</v>
      </c>
      <c r="BF6" s="566">
        <v>24.038883945999999</v>
      </c>
      <c r="BG6" s="566">
        <v>17.213190000000001</v>
      </c>
      <c r="BH6" s="566">
        <v>15.24206</v>
      </c>
      <c r="BI6" s="567">
        <v>15.949759999999999</v>
      </c>
      <c r="BJ6" s="567">
        <v>19.22362</v>
      </c>
      <c r="BK6" s="567">
        <v>18.476600000000001</v>
      </c>
      <c r="BL6" s="567">
        <v>16.409369999999999</v>
      </c>
      <c r="BM6" s="567">
        <v>16.727260000000001</v>
      </c>
      <c r="BN6" s="567">
        <v>18.206289999999999</v>
      </c>
      <c r="BO6" s="567">
        <v>19.504380000000001</v>
      </c>
      <c r="BP6" s="567">
        <v>22.793890000000001</v>
      </c>
      <c r="BQ6" s="567">
        <v>26.262619999999998</v>
      </c>
      <c r="BR6" s="567">
        <v>24.70768</v>
      </c>
      <c r="BS6" s="567">
        <v>19.676159999999999</v>
      </c>
      <c r="BT6" s="567">
        <v>13.719670000000001</v>
      </c>
      <c r="BU6" s="567">
        <v>17.574480000000001</v>
      </c>
      <c r="BV6" s="567">
        <v>19.46781</v>
      </c>
    </row>
    <row r="7" spans="1:74" ht="11.15" customHeight="1" x14ac:dyDescent="0.25">
      <c r="A7" s="415" t="s">
        <v>1155</v>
      </c>
      <c r="B7" s="416" t="s">
        <v>79</v>
      </c>
      <c r="C7" s="566">
        <v>27.787830145000001</v>
      </c>
      <c r="D7" s="566">
        <v>23.351990025999999</v>
      </c>
      <c r="E7" s="566">
        <v>22.134575549000001</v>
      </c>
      <c r="F7" s="566">
        <v>16.696192752999998</v>
      </c>
      <c r="G7" s="566">
        <v>19.631871617000002</v>
      </c>
      <c r="H7" s="566">
        <v>21.349250744999999</v>
      </c>
      <c r="I7" s="566">
        <v>26.804758511999999</v>
      </c>
      <c r="J7" s="566">
        <v>24.131702684</v>
      </c>
      <c r="K7" s="566">
        <v>21.506220006</v>
      </c>
      <c r="L7" s="566">
        <v>16.974787232000001</v>
      </c>
      <c r="M7" s="566">
        <v>20.735109368</v>
      </c>
      <c r="N7" s="566">
        <v>19.785537022</v>
      </c>
      <c r="O7" s="566">
        <v>17.941281716999999</v>
      </c>
      <c r="P7" s="566">
        <v>15.737979663000001</v>
      </c>
      <c r="Q7" s="566">
        <v>14.073646406</v>
      </c>
      <c r="R7" s="566">
        <v>10.259717919</v>
      </c>
      <c r="S7" s="566">
        <v>11.528630199</v>
      </c>
      <c r="T7" s="566">
        <v>16.972870314000001</v>
      </c>
      <c r="U7" s="566">
        <v>23.588282844999998</v>
      </c>
      <c r="V7" s="566">
        <v>23.756535863</v>
      </c>
      <c r="W7" s="566">
        <v>17.475149465000001</v>
      </c>
      <c r="X7" s="566">
        <v>16.044575742999999</v>
      </c>
      <c r="Y7" s="566">
        <v>16.878515214</v>
      </c>
      <c r="Z7" s="566">
        <v>21.056546494999999</v>
      </c>
      <c r="AA7" s="566">
        <v>23.79564177</v>
      </c>
      <c r="AB7" s="566">
        <v>24.284432507999998</v>
      </c>
      <c r="AC7" s="566">
        <v>17.755047814000001</v>
      </c>
      <c r="AD7" s="566">
        <v>15.14786664</v>
      </c>
      <c r="AE7" s="566">
        <v>18.610636219</v>
      </c>
      <c r="AF7" s="566">
        <v>23.509247340000002</v>
      </c>
      <c r="AG7" s="566">
        <v>28.157513101999999</v>
      </c>
      <c r="AH7" s="566">
        <v>28.791766317</v>
      </c>
      <c r="AI7" s="566">
        <v>22.534925320999999</v>
      </c>
      <c r="AJ7" s="566">
        <v>18.862311356999999</v>
      </c>
      <c r="AK7" s="566">
        <v>15.430647793</v>
      </c>
      <c r="AL7" s="566">
        <v>16.73172641</v>
      </c>
      <c r="AM7" s="566">
        <v>23.049660188000001</v>
      </c>
      <c r="AN7" s="566">
        <v>20.156291193000001</v>
      </c>
      <c r="AO7" s="566">
        <v>17.264769525999998</v>
      </c>
      <c r="AP7" s="566">
        <v>14.973219587000001</v>
      </c>
      <c r="AQ7" s="566">
        <v>16.890262151999998</v>
      </c>
      <c r="AR7" s="566">
        <v>19.339848755999999</v>
      </c>
      <c r="AS7" s="566">
        <v>24.433901264999999</v>
      </c>
      <c r="AT7" s="566">
        <v>23.2683505</v>
      </c>
      <c r="AU7" s="566">
        <v>17.347614903</v>
      </c>
      <c r="AV7" s="566">
        <v>14.617744500000001</v>
      </c>
      <c r="AW7" s="566">
        <v>14.966252089999999</v>
      </c>
      <c r="AX7" s="566">
        <v>19.758056587999999</v>
      </c>
      <c r="AY7" s="566">
        <v>18.102527142</v>
      </c>
      <c r="AZ7" s="566">
        <v>12.245544024000001</v>
      </c>
      <c r="BA7" s="566">
        <v>12.668780435</v>
      </c>
      <c r="BB7" s="566">
        <v>9.7778372059999992</v>
      </c>
      <c r="BC7" s="566">
        <v>12.093298676</v>
      </c>
      <c r="BD7" s="566">
        <v>16.126060437</v>
      </c>
      <c r="BE7" s="566">
        <v>20.298502013</v>
      </c>
      <c r="BF7" s="566">
        <v>20.348927647</v>
      </c>
      <c r="BG7" s="566">
        <v>15.22617</v>
      </c>
      <c r="BH7" s="566">
        <v>13.741949999999999</v>
      </c>
      <c r="BI7" s="567">
        <v>13.24544</v>
      </c>
      <c r="BJ7" s="567">
        <v>15.85685</v>
      </c>
      <c r="BK7" s="567">
        <v>17.819849999999999</v>
      </c>
      <c r="BL7" s="567">
        <v>13.25151</v>
      </c>
      <c r="BM7" s="567">
        <v>12.655939999999999</v>
      </c>
      <c r="BN7" s="567">
        <v>7.0287269999999999</v>
      </c>
      <c r="BO7" s="567">
        <v>10.57629</v>
      </c>
      <c r="BP7" s="567">
        <v>16.163309999999999</v>
      </c>
      <c r="BQ7" s="567">
        <v>21.088539999999998</v>
      </c>
      <c r="BR7" s="567">
        <v>20.883579999999998</v>
      </c>
      <c r="BS7" s="567">
        <v>14.00422</v>
      </c>
      <c r="BT7" s="567">
        <v>13.9255</v>
      </c>
      <c r="BU7" s="567">
        <v>10.152060000000001</v>
      </c>
      <c r="BV7" s="567">
        <v>15.870369999999999</v>
      </c>
    </row>
    <row r="8" spans="1:74" ht="11.15" customHeight="1" x14ac:dyDescent="0.25">
      <c r="A8" s="415" t="s">
        <v>1156</v>
      </c>
      <c r="B8" s="418" t="s">
        <v>80</v>
      </c>
      <c r="C8" s="566">
        <v>8.7238349999999993</v>
      </c>
      <c r="D8" s="566">
        <v>7.7350099999999999</v>
      </c>
      <c r="E8" s="566">
        <v>8.7955830000000006</v>
      </c>
      <c r="F8" s="566">
        <v>7.1550209999999996</v>
      </c>
      <c r="G8" s="566">
        <v>7.5885829999999999</v>
      </c>
      <c r="H8" s="566">
        <v>8.459816</v>
      </c>
      <c r="I8" s="566">
        <v>8.9073829999999994</v>
      </c>
      <c r="J8" s="566">
        <v>9.3191249999999997</v>
      </c>
      <c r="K8" s="566">
        <v>8.877815</v>
      </c>
      <c r="L8" s="566">
        <v>8.3179180000000006</v>
      </c>
      <c r="M8" s="566">
        <v>8.6663490000000003</v>
      </c>
      <c r="N8" s="566">
        <v>9.7175049999999992</v>
      </c>
      <c r="O8" s="566">
        <v>9.8692480000000007</v>
      </c>
      <c r="P8" s="566">
        <v>8.9950550000000007</v>
      </c>
      <c r="Q8" s="566">
        <v>7.7540620000000002</v>
      </c>
      <c r="R8" s="566">
        <v>6.8925970000000003</v>
      </c>
      <c r="S8" s="566">
        <v>7.823499</v>
      </c>
      <c r="T8" s="566">
        <v>8.1399600000000003</v>
      </c>
      <c r="U8" s="566">
        <v>8.5673300000000001</v>
      </c>
      <c r="V8" s="566">
        <v>8.1090520000000001</v>
      </c>
      <c r="W8" s="566">
        <v>7.714925</v>
      </c>
      <c r="X8" s="566">
        <v>6.3343489999999996</v>
      </c>
      <c r="Y8" s="566">
        <v>6.836068</v>
      </c>
      <c r="Z8" s="566">
        <v>8.0714109999999994</v>
      </c>
      <c r="AA8" s="566">
        <v>8.4099339999999998</v>
      </c>
      <c r="AB8" s="566">
        <v>7.4711619999999996</v>
      </c>
      <c r="AC8" s="566">
        <v>7.7380040000000001</v>
      </c>
      <c r="AD8" s="566">
        <v>6.8704140000000002</v>
      </c>
      <c r="AE8" s="566">
        <v>7.5758650000000003</v>
      </c>
      <c r="AF8" s="566">
        <v>8.1063179999999999</v>
      </c>
      <c r="AG8" s="566">
        <v>8.1933089999999993</v>
      </c>
      <c r="AH8" s="566">
        <v>8.8817450000000004</v>
      </c>
      <c r="AI8" s="566">
        <v>8.0896939999999997</v>
      </c>
      <c r="AJ8" s="566">
        <v>7.0081030000000002</v>
      </c>
      <c r="AK8" s="566">
        <v>8.2630719999999993</v>
      </c>
      <c r="AL8" s="566">
        <v>9.0872309999999992</v>
      </c>
      <c r="AM8" s="566">
        <v>8.6702399999999997</v>
      </c>
      <c r="AN8" s="566">
        <v>7.7462350000000004</v>
      </c>
      <c r="AO8" s="566">
        <v>7.3934850000000001</v>
      </c>
      <c r="AP8" s="566">
        <v>5.2892409999999996</v>
      </c>
      <c r="AQ8" s="566">
        <v>6.75299549</v>
      </c>
      <c r="AR8" s="566">
        <v>7.563822</v>
      </c>
      <c r="AS8" s="566">
        <v>7.7483899999999997</v>
      </c>
      <c r="AT8" s="566">
        <v>8.2420460000000002</v>
      </c>
      <c r="AU8" s="566">
        <v>8.287096</v>
      </c>
      <c r="AV8" s="566">
        <v>7.9578110000000004</v>
      </c>
      <c r="AW8" s="566">
        <v>7.7334459999999998</v>
      </c>
      <c r="AX8" s="566">
        <v>7.9682849999999998</v>
      </c>
      <c r="AY8" s="566">
        <v>8.620298</v>
      </c>
      <c r="AZ8" s="566">
        <v>7.3021560000000001</v>
      </c>
      <c r="BA8" s="566">
        <v>7.4729830000000002</v>
      </c>
      <c r="BB8" s="566">
        <v>6.8626690000000004</v>
      </c>
      <c r="BC8" s="566">
        <v>6.4763900000000003</v>
      </c>
      <c r="BD8" s="566">
        <v>7.7158319999999998</v>
      </c>
      <c r="BE8" s="566">
        <v>8.5693230000000007</v>
      </c>
      <c r="BF8" s="566">
        <v>8.2410300000000003</v>
      </c>
      <c r="BG8" s="566">
        <v>7.4898899999999999</v>
      </c>
      <c r="BH8" s="566">
        <v>5.8323299999999998</v>
      </c>
      <c r="BI8" s="567">
        <v>5.9529100000000001</v>
      </c>
      <c r="BJ8" s="567">
        <v>7.7909600000000001</v>
      </c>
      <c r="BK8" s="567">
        <v>8.2770899999999994</v>
      </c>
      <c r="BL8" s="567">
        <v>7.5895299999999999</v>
      </c>
      <c r="BM8" s="567">
        <v>7.3608399999999996</v>
      </c>
      <c r="BN8" s="567">
        <v>6.6249799999999999</v>
      </c>
      <c r="BO8" s="567">
        <v>7.8055399999999997</v>
      </c>
      <c r="BP8" s="567">
        <v>8.0100899999999999</v>
      </c>
      <c r="BQ8" s="567">
        <v>8.2770899999999994</v>
      </c>
      <c r="BR8" s="567">
        <v>8.2770899999999994</v>
      </c>
      <c r="BS8" s="567">
        <v>7.6964100000000002</v>
      </c>
      <c r="BT8" s="567">
        <v>7.4781199999999997</v>
      </c>
      <c r="BU8" s="567">
        <v>7.3200399999999997</v>
      </c>
      <c r="BV8" s="567">
        <v>8.2770899999999994</v>
      </c>
    </row>
    <row r="9" spans="1:74" ht="11.15" customHeight="1" x14ac:dyDescent="0.25">
      <c r="A9" s="415" t="s">
        <v>1157</v>
      </c>
      <c r="B9" s="418" t="s">
        <v>1114</v>
      </c>
      <c r="C9" s="566">
        <v>1.011869243</v>
      </c>
      <c r="D9" s="566">
        <v>0.99173468499999995</v>
      </c>
      <c r="E9" s="566">
        <v>0.91654069900000001</v>
      </c>
      <c r="F9" s="566">
        <v>1.0263299370000001</v>
      </c>
      <c r="G9" s="566">
        <v>1.152738037</v>
      </c>
      <c r="H9" s="566">
        <v>0.89770084100000003</v>
      </c>
      <c r="I9" s="566">
        <v>0.99366946899999997</v>
      </c>
      <c r="J9" s="566">
        <v>0.75338639200000002</v>
      </c>
      <c r="K9" s="566">
        <v>0.75144088600000003</v>
      </c>
      <c r="L9" s="566">
        <v>0.79000577500000002</v>
      </c>
      <c r="M9" s="566">
        <v>0.81285404500000003</v>
      </c>
      <c r="N9" s="566">
        <v>0.76276623099999996</v>
      </c>
      <c r="O9" s="566">
        <v>0.91757887400000004</v>
      </c>
      <c r="P9" s="566">
        <v>1.0276096800000001</v>
      </c>
      <c r="Q9" s="566">
        <v>0.96926199000000002</v>
      </c>
      <c r="R9" s="566">
        <v>1.113076728</v>
      </c>
      <c r="S9" s="566">
        <v>1.11201887</v>
      </c>
      <c r="T9" s="566">
        <v>0.91105310399999995</v>
      </c>
      <c r="U9" s="566">
        <v>0.95660385299999995</v>
      </c>
      <c r="V9" s="566">
        <v>0.81847205199999995</v>
      </c>
      <c r="W9" s="566">
        <v>0.82101861200000004</v>
      </c>
      <c r="X9" s="566">
        <v>0.81608175999999999</v>
      </c>
      <c r="Y9" s="566">
        <v>0.79286494799999996</v>
      </c>
      <c r="Z9" s="566">
        <v>0.84892376999999997</v>
      </c>
      <c r="AA9" s="566">
        <v>0.97162766099999998</v>
      </c>
      <c r="AB9" s="566">
        <v>0.708390242</v>
      </c>
      <c r="AC9" s="566">
        <v>0.80185527999999995</v>
      </c>
      <c r="AD9" s="566">
        <v>0.79127387599999999</v>
      </c>
      <c r="AE9" s="566">
        <v>1.081217144</v>
      </c>
      <c r="AF9" s="566">
        <v>0.98649382100000005</v>
      </c>
      <c r="AG9" s="566">
        <v>0.93468779000000002</v>
      </c>
      <c r="AH9" s="566">
        <v>0.83310458399999998</v>
      </c>
      <c r="AI9" s="566">
        <v>0.66518091999999995</v>
      </c>
      <c r="AJ9" s="566">
        <v>0.70344277099999997</v>
      </c>
      <c r="AK9" s="566">
        <v>0.72765688699999997</v>
      </c>
      <c r="AL9" s="566">
        <v>0.82556703499999995</v>
      </c>
      <c r="AM9" s="566">
        <v>0.692615749</v>
      </c>
      <c r="AN9" s="566">
        <v>0.62734383599999999</v>
      </c>
      <c r="AO9" s="566">
        <v>0.76053896499999996</v>
      </c>
      <c r="AP9" s="566">
        <v>0.89624204200000002</v>
      </c>
      <c r="AQ9" s="566">
        <v>0.91344229799999999</v>
      </c>
      <c r="AR9" s="566">
        <v>0.96104729600000005</v>
      </c>
      <c r="AS9" s="566">
        <v>0.752810639</v>
      </c>
      <c r="AT9" s="566">
        <v>0.71237963699999995</v>
      </c>
      <c r="AU9" s="566">
        <v>0.66651400699999996</v>
      </c>
      <c r="AV9" s="566">
        <v>0.54455454999999997</v>
      </c>
      <c r="AW9" s="566">
        <v>0.71161924700000001</v>
      </c>
      <c r="AX9" s="566">
        <v>0.81945007400000003</v>
      </c>
      <c r="AY9" s="566">
        <v>0.78607769900000002</v>
      </c>
      <c r="AZ9" s="566">
        <v>0.68530346200000003</v>
      </c>
      <c r="BA9" s="566">
        <v>0.69317370599999995</v>
      </c>
      <c r="BB9" s="566">
        <v>0.55985525800000002</v>
      </c>
      <c r="BC9" s="566">
        <v>0.88446276800000001</v>
      </c>
      <c r="BD9" s="566">
        <v>0.58367278499999997</v>
      </c>
      <c r="BE9" s="566">
        <v>0.68628816999999998</v>
      </c>
      <c r="BF9" s="566">
        <v>0.70473337599999997</v>
      </c>
      <c r="BG9" s="566">
        <v>0.62408140000000001</v>
      </c>
      <c r="BH9" s="566">
        <v>0.67614850000000004</v>
      </c>
      <c r="BI9" s="567">
        <v>0.70011199999999996</v>
      </c>
      <c r="BJ9" s="567">
        <v>0.74083600000000005</v>
      </c>
      <c r="BK9" s="567">
        <v>0.84183719999999995</v>
      </c>
      <c r="BL9" s="567">
        <v>0.77456309999999995</v>
      </c>
      <c r="BM9" s="567">
        <v>0.87675539999999996</v>
      </c>
      <c r="BN9" s="567">
        <v>0.94804040000000001</v>
      </c>
      <c r="BO9" s="567">
        <v>0.97409650000000003</v>
      </c>
      <c r="BP9" s="567">
        <v>0.9568489</v>
      </c>
      <c r="BQ9" s="567">
        <v>0.89266659999999998</v>
      </c>
      <c r="BR9" s="567">
        <v>0.7870511</v>
      </c>
      <c r="BS9" s="567">
        <v>0.67981619999999998</v>
      </c>
      <c r="BT9" s="567">
        <v>0.71666289999999999</v>
      </c>
      <c r="BU9" s="567">
        <v>0.72785940000000005</v>
      </c>
      <c r="BV9" s="567">
        <v>0.76074370000000002</v>
      </c>
    </row>
    <row r="10" spans="1:74" ht="11.15" customHeight="1" x14ac:dyDescent="0.25">
      <c r="A10" s="415" t="s">
        <v>1158</v>
      </c>
      <c r="B10" s="418" t="s">
        <v>1209</v>
      </c>
      <c r="C10" s="566">
        <v>5.5811453650000002</v>
      </c>
      <c r="D10" s="566">
        <v>4.5847194379999996</v>
      </c>
      <c r="E10" s="566">
        <v>6.1582038409999997</v>
      </c>
      <c r="F10" s="566">
        <v>6.282972462</v>
      </c>
      <c r="G10" s="566">
        <v>5.166870297</v>
      </c>
      <c r="H10" s="566">
        <v>4.2925157020000002</v>
      </c>
      <c r="I10" s="566">
        <v>3.8764678610000001</v>
      </c>
      <c r="J10" s="566">
        <v>3.361684135</v>
      </c>
      <c r="K10" s="566">
        <v>5.1164136679999999</v>
      </c>
      <c r="L10" s="566">
        <v>6.3784418049999996</v>
      </c>
      <c r="M10" s="566">
        <v>6.0368801110000003</v>
      </c>
      <c r="N10" s="566">
        <v>6.2981785700000001</v>
      </c>
      <c r="O10" s="566">
        <v>5.7206015470000002</v>
      </c>
      <c r="P10" s="566">
        <v>6.8573263369999999</v>
      </c>
      <c r="Q10" s="566">
        <v>6.8846521139999997</v>
      </c>
      <c r="R10" s="566">
        <v>6.6936026760000003</v>
      </c>
      <c r="S10" s="566">
        <v>6.0823713829999999</v>
      </c>
      <c r="T10" s="566">
        <v>6.3757030749999997</v>
      </c>
      <c r="U10" s="566">
        <v>4.2028714420000002</v>
      </c>
      <c r="V10" s="566">
        <v>5.0852066450000004</v>
      </c>
      <c r="W10" s="566">
        <v>6.4627455229999997</v>
      </c>
      <c r="X10" s="566">
        <v>7.1590575320000003</v>
      </c>
      <c r="Y10" s="566">
        <v>8.4445139549999997</v>
      </c>
      <c r="Z10" s="566">
        <v>7.423918349</v>
      </c>
      <c r="AA10" s="566">
        <v>6.9834525730000001</v>
      </c>
      <c r="AB10" s="566">
        <v>6.3960909419999998</v>
      </c>
      <c r="AC10" s="566">
        <v>9.1362282710000002</v>
      </c>
      <c r="AD10" s="566">
        <v>8.4300919699999994</v>
      </c>
      <c r="AE10" s="566">
        <v>7.6830346079999998</v>
      </c>
      <c r="AF10" s="566">
        <v>5.9807159939999996</v>
      </c>
      <c r="AG10" s="566">
        <v>4.9158580299999999</v>
      </c>
      <c r="AH10" s="566">
        <v>5.8521820059999996</v>
      </c>
      <c r="AI10" s="566">
        <v>7.1856916660000003</v>
      </c>
      <c r="AJ10" s="566">
        <v>7.4869978110000002</v>
      </c>
      <c r="AK10" s="566">
        <v>9.5539805700000002</v>
      </c>
      <c r="AL10" s="566">
        <v>9.4054347600000003</v>
      </c>
      <c r="AM10" s="566">
        <v>10.302137718000001</v>
      </c>
      <c r="AN10" s="566">
        <v>9.8575822930000001</v>
      </c>
      <c r="AO10" s="566">
        <v>10.776378524</v>
      </c>
      <c r="AP10" s="566">
        <v>10.950209127999999</v>
      </c>
      <c r="AQ10" s="566">
        <v>9.3674889849999996</v>
      </c>
      <c r="AR10" s="566">
        <v>7.7071415099999996</v>
      </c>
      <c r="AS10" s="566">
        <v>6.3387844480000002</v>
      </c>
      <c r="AT10" s="566">
        <v>6.096282435</v>
      </c>
      <c r="AU10" s="566">
        <v>7.5352777709999996</v>
      </c>
      <c r="AV10" s="566">
        <v>9.3345100030000001</v>
      </c>
      <c r="AW10" s="566">
        <v>11.276226994</v>
      </c>
      <c r="AX10" s="566">
        <v>9.8740862279999995</v>
      </c>
      <c r="AY10" s="566">
        <v>8.7563646520000002</v>
      </c>
      <c r="AZ10" s="566">
        <v>10.763871311999999</v>
      </c>
      <c r="BA10" s="566">
        <v>10.783651611</v>
      </c>
      <c r="BB10" s="566">
        <v>11.408593163999999</v>
      </c>
      <c r="BC10" s="566">
        <v>8.7759755520000002</v>
      </c>
      <c r="BD10" s="566">
        <v>6.3462129520000001</v>
      </c>
      <c r="BE10" s="566">
        <v>5.5475797770000002</v>
      </c>
      <c r="BF10" s="566">
        <v>6.8949325549999996</v>
      </c>
      <c r="BG10" s="566">
        <v>8.5685040000000008</v>
      </c>
      <c r="BH10" s="566">
        <v>10.581530000000001</v>
      </c>
      <c r="BI10" s="567">
        <v>12.51131</v>
      </c>
      <c r="BJ10" s="567">
        <v>11.47133</v>
      </c>
      <c r="BK10" s="567">
        <v>10.157209999999999</v>
      </c>
      <c r="BL10" s="567">
        <v>12.127459999999999</v>
      </c>
      <c r="BM10" s="567">
        <v>12.574059999999999</v>
      </c>
      <c r="BN10" s="567">
        <v>12.521850000000001</v>
      </c>
      <c r="BO10" s="567">
        <v>10.31569</v>
      </c>
      <c r="BP10" s="567">
        <v>7.4110329999999998</v>
      </c>
      <c r="BQ10" s="567">
        <v>6.7434519999999996</v>
      </c>
      <c r="BR10" s="567">
        <v>7.48271</v>
      </c>
      <c r="BS10" s="567">
        <v>10.12101</v>
      </c>
      <c r="BT10" s="567">
        <v>11.61889</v>
      </c>
      <c r="BU10" s="567">
        <v>13.54397</v>
      </c>
      <c r="BV10" s="567">
        <v>11.59431</v>
      </c>
    </row>
    <row r="11" spans="1:74" ht="11.15" customHeight="1" x14ac:dyDescent="0.25">
      <c r="A11" s="415" t="s">
        <v>1159</v>
      </c>
      <c r="B11" s="416" t="s">
        <v>1210</v>
      </c>
      <c r="C11" s="566">
        <v>0.71135021099999995</v>
      </c>
      <c r="D11" s="566">
        <v>0.61781094999999997</v>
      </c>
      <c r="E11" s="566">
        <v>0.59522898800000001</v>
      </c>
      <c r="F11" s="566">
        <v>0.31319016399999999</v>
      </c>
      <c r="G11" s="566">
        <v>0.61984728600000005</v>
      </c>
      <c r="H11" s="566">
        <v>0.45864824599999998</v>
      </c>
      <c r="I11" s="566">
        <v>0.60535849100000005</v>
      </c>
      <c r="J11" s="566">
        <v>0.57841276600000002</v>
      </c>
      <c r="K11" s="566">
        <v>0.49153718600000001</v>
      </c>
      <c r="L11" s="566">
        <v>0.22518558699999999</v>
      </c>
      <c r="M11" s="566">
        <v>0.35399756500000001</v>
      </c>
      <c r="N11" s="566">
        <v>0.39859063099999997</v>
      </c>
      <c r="O11" s="566">
        <v>0.49237015099999998</v>
      </c>
      <c r="P11" s="566">
        <v>0.380830962</v>
      </c>
      <c r="Q11" s="566">
        <v>0.539698228</v>
      </c>
      <c r="R11" s="566">
        <v>0.39272500500000002</v>
      </c>
      <c r="S11" s="566">
        <v>0.38819662199999999</v>
      </c>
      <c r="T11" s="566">
        <v>0.46885307500000001</v>
      </c>
      <c r="U11" s="566">
        <v>0.44817186399999998</v>
      </c>
      <c r="V11" s="566">
        <v>0.52496319999999996</v>
      </c>
      <c r="W11" s="566">
        <v>0.30204260799999999</v>
      </c>
      <c r="X11" s="566">
        <v>0.174719238</v>
      </c>
      <c r="Y11" s="566">
        <v>0.43746485099999999</v>
      </c>
      <c r="Z11" s="566">
        <v>0.64541170599999997</v>
      </c>
      <c r="AA11" s="566">
        <v>0.61944040600000005</v>
      </c>
      <c r="AB11" s="566">
        <v>0.65860487000000001</v>
      </c>
      <c r="AC11" s="566">
        <v>0.58512670899999997</v>
      </c>
      <c r="AD11" s="566">
        <v>0.354193286</v>
      </c>
      <c r="AE11" s="566">
        <v>0.55831215300000003</v>
      </c>
      <c r="AF11" s="566">
        <v>0.49661156400000001</v>
      </c>
      <c r="AG11" s="566">
        <v>0.570568407</v>
      </c>
      <c r="AH11" s="566">
        <v>0.62974914699999995</v>
      </c>
      <c r="AI11" s="566">
        <v>0.52085780800000003</v>
      </c>
      <c r="AJ11" s="566">
        <v>0.63400865100000003</v>
      </c>
      <c r="AK11" s="566">
        <v>0.63318600800000002</v>
      </c>
      <c r="AL11" s="566">
        <v>0.49519347600000002</v>
      </c>
      <c r="AM11" s="566">
        <v>0.47339910499999999</v>
      </c>
      <c r="AN11" s="566">
        <v>0.49349242799999998</v>
      </c>
      <c r="AO11" s="566">
        <v>0.38526616699999999</v>
      </c>
      <c r="AP11" s="566">
        <v>0.44620691499999998</v>
      </c>
      <c r="AQ11" s="566">
        <v>0.62836391000000003</v>
      </c>
      <c r="AR11" s="566">
        <v>0.55814614799999995</v>
      </c>
      <c r="AS11" s="566">
        <v>0.39324406099999998</v>
      </c>
      <c r="AT11" s="566">
        <v>0.38311124200000002</v>
      </c>
      <c r="AU11" s="566">
        <v>0.47175797000000003</v>
      </c>
      <c r="AV11" s="566">
        <v>0.52517337600000003</v>
      </c>
      <c r="AW11" s="566">
        <v>0.52327120400000005</v>
      </c>
      <c r="AX11" s="566">
        <v>0.65608150099999996</v>
      </c>
      <c r="AY11" s="566">
        <v>0.29221845699999999</v>
      </c>
      <c r="AZ11" s="566">
        <v>0.26596869400000001</v>
      </c>
      <c r="BA11" s="566">
        <v>0.27826645799999999</v>
      </c>
      <c r="BB11" s="566">
        <v>0.16885818499999999</v>
      </c>
      <c r="BC11" s="566">
        <v>0.244163356</v>
      </c>
      <c r="BD11" s="566">
        <v>0.25445860300000001</v>
      </c>
      <c r="BE11" s="566">
        <v>0.40596768799999999</v>
      </c>
      <c r="BF11" s="566">
        <v>0.44756982499999998</v>
      </c>
      <c r="BG11" s="566">
        <v>0.43873380000000001</v>
      </c>
      <c r="BH11" s="566">
        <v>0.47053230000000001</v>
      </c>
      <c r="BI11" s="567">
        <v>0.52648950000000005</v>
      </c>
      <c r="BJ11" s="567">
        <v>0.5685038</v>
      </c>
      <c r="BK11" s="567">
        <v>0.44229079999999998</v>
      </c>
      <c r="BL11" s="567">
        <v>0.47735559999999999</v>
      </c>
      <c r="BM11" s="567">
        <v>0.38230009999999998</v>
      </c>
      <c r="BN11" s="567">
        <v>0.29905809999999999</v>
      </c>
      <c r="BO11" s="567">
        <v>0.42300339999999997</v>
      </c>
      <c r="BP11" s="567">
        <v>0.39258480000000001</v>
      </c>
      <c r="BQ11" s="567">
        <v>0.42602709999999999</v>
      </c>
      <c r="BR11" s="567">
        <v>0.4719158</v>
      </c>
      <c r="BS11" s="567">
        <v>0.46556930000000002</v>
      </c>
      <c r="BT11" s="567">
        <v>0.54775059999999998</v>
      </c>
      <c r="BU11" s="567">
        <v>0.54278119999999996</v>
      </c>
      <c r="BV11" s="567">
        <v>0.55234629999999996</v>
      </c>
    </row>
    <row r="12" spans="1:74" ht="11.15" customHeight="1" x14ac:dyDescent="0.25">
      <c r="A12" s="415" t="s">
        <v>1160</v>
      </c>
      <c r="B12" s="416" t="s">
        <v>1118</v>
      </c>
      <c r="C12" s="566">
        <v>55.513070552999999</v>
      </c>
      <c r="D12" s="566">
        <v>48.351881083999999</v>
      </c>
      <c r="E12" s="566">
        <v>50.196247401999997</v>
      </c>
      <c r="F12" s="566">
        <v>43.468184866999998</v>
      </c>
      <c r="G12" s="566">
        <v>46.868734457000002</v>
      </c>
      <c r="H12" s="566">
        <v>50.249593660000002</v>
      </c>
      <c r="I12" s="566">
        <v>59.492582997</v>
      </c>
      <c r="J12" s="566">
        <v>56.688704805999997</v>
      </c>
      <c r="K12" s="566">
        <v>51.684556332</v>
      </c>
      <c r="L12" s="566">
        <v>47.329326561000002</v>
      </c>
      <c r="M12" s="566">
        <v>48.665072188000003</v>
      </c>
      <c r="N12" s="566">
        <v>50.243308384000002</v>
      </c>
      <c r="O12" s="566">
        <v>50.529391906999997</v>
      </c>
      <c r="P12" s="566">
        <v>46.747877764999998</v>
      </c>
      <c r="Q12" s="566">
        <v>43.787480375999998</v>
      </c>
      <c r="R12" s="566">
        <v>37.994152110000002</v>
      </c>
      <c r="S12" s="566">
        <v>40.620411767</v>
      </c>
      <c r="T12" s="566">
        <v>49.340237999999999</v>
      </c>
      <c r="U12" s="566">
        <v>57.998277504000001</v>
      </c>
      <c r="V12" s="566">
        <v>55.400577063999997</v>
      </c>
      <c r="W12" s="566">
        <v>45.111607151999998</v>
      </c>
      <c r="X12" s="566">
        <v>44.008872124</v>
      </c>
      <c r="Y12" s="566">
        <v>44.078912985000002</v>
      </c>
      <c r="Z12" s="566">
        <v>51.027009143999997</v>
      </c>
      <c r="AA12" s="566">
        <v>52.717469508999997</v>
      </c>
      <c r="AB12" s="566">
        <v>50.534072901999998</v>
      </c>
      <c r="AC12" s="566">
        <v>46.456821157</v>
      </c>
      <c r="AD12" s="566">
        <v>43.133160078000003</v>
      </c>
      <c r="AE12" s="566">
        <v>46.263659551000003</v>
      </c>
      <c r="AF12" s="566">
        <v>55.420848507999999</v>
      </c>
      <c r="AG12" s="566">
        <v>59.655141508</v>
      </c>
      <c r="AH12" s="566">
        <v>62.115247961000001</v>
      </c>
      <c r="AI12" s="566">
        <v>50.630446704999997</v>
      </c>
      <c r="AJ12" s="566">
        <v>48.557755241999999</v>
      </c>
      <c r="AK12" s="566">
        <v>48.349590511999999</v>
      </c>
      <c r="AL12" s="566">
        <v>50.205406134999997</v>
      </c>
      <c r="AM12" s="566">
        <v>58.959333667000003</v>
      </c>
      <c r="AN12" s="566">
        <v>50.795552301999997</v>
      </c>
      <c r="AO12" s="566">
        <v>48.211744895000002</v>
      </c>
      <c r="AP12" s="566">
        <v>44.982044377000001</v>
      </c>
      <c r="AQ12" s="566">
        <v>49.295013292</v>
      </c>
      <c r="AR12" s="566">
        <v>55.399634759000001</v>
      </c>
      <c r="AS12" s="566">
        <v>61.295417098999998</v>
      </c>
      <c r="AT12" s="566">
        <v>58.062325119</v>
      </c>
      <c r="AU12" s="566">
        <v>49.400515908000003</v>
      </c>
      <c r="AV12" s="566">
        <v>45.785444044999998</v>
      </c>
      <c r="AW12" s="566">
        <v>47.717140409000002</v>
      </c>
      <c r="AX12" s="566">
        <v>54.257912341000001</v>
      </c>
      <c r="AY12" s="566">
        <v>51.579854584000003</v>
      </c>
      <c r="AZ12" s="566">
        <v>45.334085105</v>
      </c>
      <c r="BA12" s="566">
        <v>48.230172355999997</v>
      </c>
      <c r="BB12" s="566">
        <v>44.017983326</v>
      </c>
      <c r="BC12" s="566">
        <v>46.624939310000002</v>
      </c>
      <c r="BD12" s="566">
        <v>52.329961115000003</v>
      </c>
      <c r="BE12" s="566">
        <v>60.142031099</v>
      </c>
      <c r="BF12" s="566">
        <v>60.676077349000003</v>
      </c>
      <c r="BG12" s="566">
        <v>49.560580000000002</v>
      </c>
      <c r="BH12" s="566">
        <v>46.544550000000001</v>
      </c>
      <c r="BI12" s="567">
        <v>48.886020000000002</v>
      </c>
      <c r="BJ12" s="567">
        <v>55.652099999999997</v>
      </c>
      <c r="BK12" s="567">
        <v>56.014870000000002</v>
      </c>
      <c r="BL12" s="567">
        <v>50.629779999999997</v>
      </c>
      <c r="BM12" s="567">
        <v>50.577150000000003</v>
      </c>
      <c r="BN12" s="567">
        <v>45.62894</v>
      </c>
      <c r="BO12" s="567">
        <v>49.598999999999997</v>
      </c>
      <c r="BP12" s="567">
        <v>55.72775</v>
      </c>
      <c r="BQ12" s="567">
        <v>63.690390000000001</v>
      </c>
      <c r="BR12" s="567">
        <v>62.610030000000002</v>
      </c>
      <c r="BS12" s="567">
        <v>52.643180000000001</v>
      </c>
      <c r="BT12" s="567">
        <v>48.006599999999999</v>
      </c>
      <c r="BU12" s="567">
        <v>49.861190000000001</v>
      </c>
      <c r="BV12" s="567">
        <v>56.522669999999998</v>
      </c>
    </row>
    <row r="13" spans="1:74" ht="11.15" customHeight="1" x14ac:dyDescent="0.25">
      <c r="A13" s="415" t="s">
        <v>1161</v>
      </c>
      <c r="B13" s="416" t="s">
        <v>1211</v>
      </c>
      <c r="C13" s="566">
        <v>59.67298065</v>
      </c>
      <c r="D13" s="566">
        <v>52.119900190000003</v>
      </c>
      <c r="E13" s="566">
        <v>54.106552620000002</v>
      </c>
      <c r="F13" s="566">
        <v>48.419929199999999</v>
      </c>
      <c r="G13" s="566">
        <v>52.704749380000003</v>
      </c>
      <c r="H13" s="566">
        <v>56.039969460000002</v>
      </c>
      <c r="I13" s="566">
        <v>65.542378979999995</v>
      </c>
      <c r="J13" s="566">
        <v>62.543976370000003</v>
      </c>
      <c r="K13" s="566">
        <v>57.270416189999999</v>
      </c>
      <c r="L13" s="566">
        <v>51.567653499999999</v>
      </c>
      <c r="M13" s="566">
        <v>52.561553539999998</v>
      </c>
      <c r="N13" s="566">
        <v>55.313313129999997</v>
      </c>
      <c r="O13" s="566">
        <v>56.380932129999998</v>
      </c>
      <c r="P13" s="566">
        <v>52.362343119999998</v>
      </c>
      <c r="Q13" s="566">
        <v>50.9698821</v>
      </c>
      <c r="R13" s="566">
        <v>44.352789420000001</v>
      </c>
      <c r="S13" s="566">
        <v>47.308523200000003</v>
      </c>
      <c r="T13" s="566">
        <v>56.453229989999997</v>
      </c>
      <c r="U13" s="566">
        <v>65.746006129999998</v>
      </c>
      <c r="V13" s="566">
        <v>61.701432130000001</v>
      </c>
      <c r="W13" s="566">
        <v>50.7769184</v>
      </c>
      <c r="X13" s="566">
        <v>49.637880799999998</v>
      </c>
      <c r="Y13" s="566">
        <v>48.602914570000003</v>
      </c>
      <c r="Z13" s="566">
        <v>55.535944829999998</v>
      </c>
      <c r="AA13" s="566">
        <v>56.666517929999998</v>
      </c>
      <c r="AB13" s="566">
        <v>54.557639289999997</v>
      </c>
      <c r="AC13" s="566">
        <v>50.739821259999999</v>
      </c>
      <c r="AD13" s="566">
        <v>47.462593529999999</v>
      </c>
      <c r="AE13" s="566">
        <v>50.868175030000003</v>
      </c>
      <c r="AF13" s="566">
        <v>60.108107590000003</v>
      </c>
      <c r="AG13" s="566">
        <v>63.73170812</v>
      </c>
      <c r="AH13" s="566">
        <v>65.24757735</v>
      </c>
      <c r="AI13" s="566">
        <v>53.430095379999997</v>
      </c>
      <c r="AJ13" s="566">
        <v>52.04831137</v>
      </c>
      <c r="AK13" s="566">
        <v>50.938840470000002</v>
      </c>
      <c r="AL13" s="566">
        <v>54.339499982</v>
      </c>
      <c r="AM13" s="566">
        <v>60.93320379</v>
      </c>
      <c r="AN13" s="566">
        <v>53.334077960000002</v>
      </c>
      <c r="AO13" s="566">
        <v>52.814996120000004</v>
      </c>
      <c r="AP13" s="566">
        <v>49.073623920000003</v>
      </c>
      <c r="AQ13" s="566">
        <v>54.090926289999999</v>
      </c>
      <c r="AR13" s="566">
        <v>60.247373979999999</v>
      </c>
      <c r="AS13" s="566">
        <v>65.50689672</v>
      </c>
      <c r="AT13" s="566">
        <v>62.739803080000002</v>
      </c>
      <c r="AU13" s="566">
        <v>54.269126880000002</v>
      </c>
      <c r="AV13" s="566">
        <v>49.583464210000002</v>
      </c>
      <c r="AW13" s="566">
        <v>51.353651669999998</v>
      </c>
      <c r="AX13" s="566">
        <v>57.820983460000001</v>
      </c>
      <c r="AY13" s="566">
        <v>55.980478040000001</v>
      </c>
      <c r="AZ13" s="566">
        <v>49.771135569999998</v>
      </c>
      <c r="BA13" s="566">
        <v>52.86328563</v>
      </c>
      <c r="BB13" s="566">
        <v>47.556816310000002</v>
      </c>
      <c r="BC13" s="566">
        <v>52.058058010000003</v>
      </c>
      <c r="BD13" s="566">
        <v>58.248889310000003</v>
      </c>
      <c r="BE13" s="566">
        <v>64.148195229999999</v>
      </c>
      <c r="BF13" s="566">
        <v>64.982277659999994</v>
      </c>
      <c r="BG13" s="566">
        <v>55.124649099999999</v>
      </c>
      <c r="BH13" s="566">
        <v>50.521210000000004</v>
      </c>
      <c r="BI13" s="567">
        <v>52.066960000000002</v>
      </c>
      <c r="BJ13" s="567">
        <v>59.1402</v>
      </c>
      <c r="BK13" s="567">
        <v>58.668120000000002</v>
      </c>
      <c r="BL13" s="567">
        <v>53.350549999999998</v>
      </c>
      <c r="BM13" s="567">
        <v>53.608849999999997</v>
      </c>
      <c r="BN13" s="567">
        <v>48.642400000000002</v>
      </c>
      <c r="BO13" s="567">
        <v>53.569989999999997</v>
      </c>
      <c r="BP13" s="567">
        <v>60.10192</v>
      </c>
      <c r="BQ13" s="567">
        <v>68.028549999999996</v>
      </c>
      <c r="BR13" s="567">
        <v>66.694810000000004</v>
      </c>
      <c r="BS13" s="567">
        <v>56.515900000000002</v>
      </c>
      <c r="BT13" s="567">
        <v>51.15484</v>
      </c>
      <c r="BU13" s="567">
        <v>52.506050000000002</v>
      </c>
      <c r="BV13" s="567">
        <v>59.756180000000001</v>
      </c>
    </row>
    <row r="14" spans="1:74" ht="11.15" customHeight="1" x14ac:dyDescent="0.25">
      <c r="A14" s="409"/>
      <c r="B14" s="102" t="s">
        <v>1222</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67"/>
      <c r="BJ14" s="267"/>
      <c r="BK14" s="267"/>
      <c r="BL14" s="267"/>
      <c r="BM14" s="267"/>
      <c r="BN14" s="267"/>
      <c r="BO14" s="267"/>
      <c r="BP14" s="267"/>
      <c r="BQ14" s="267"/>
      <c r="BR14" s="267"/>
      <c r="BS14" s="267"/>
      <c r="BT14" s="267"/>
      <c r="BU14" s="267"/>
      <c r="BV14" s="267"/>
    </row>
    <row r="15" spans="1:74" ht="11.15" customHeight="1" x14ac:dyDescent="0.25">
      <c r="A15" s="415" t="s">
        <v>1162</v>
      </c>
      <c r="B15" s="416" t="s">
        <v>1342</v>
      </c>
      <c r="C15" s="566">
        <v>5.9401768429999997</v>
      </c>
      <c r="D15" s="566">
        <v>5.666569097</v>
      </c>
      <c r="E15" s="566">
        <v>5.8536265089999997</v>
      </c>
      <c r="F15" s="566">
        <v>5.286826767</v>
      </c>
      <c r="G15" s="566">
        <v>6.0806216620000004</v>
      </c>
      <c r="H15" s="566">
        <v>7.7275273069999999</v>
      </c>
      <c r="I15" s="566">
        <v>9.5411722900000004</v>
      </c>
      <c r="J15" s="566">
        <v>10.287247484</v>
      </c>
      <c r="K15" s="566">
        <v>7.7944570229999997</v>
      </c>
      <c r="L15" s="566">
        <v>5.9376078249999997</v>
      </c>
      <c r="M15" s="566">
        <v>5.0113946079999998</v>
      </c>
      <c r="N15" s="566">
        <v>6.772379666</v>
      </c>
      <c r="O15" s="566">
        <v>7.6315013780000003</v>
      </c>
      <c r="P15" s="566">
        <v>6.9191143129999997</v>
      </c>
      <c r="Q15" s="566">
        <v>6.5532775159999996</v>
      </c>
      <c r="R15" s="566">
        <v>5.4110214540000001</v>
      </c>
      <c r="S15" s="566">
        <v>5.7646034850000003</v>
      </c>
      <c r="T15" s="566">
        <v>7.4944605920000003</v>
      </c>
      <c r="U15" s="566">
        <v>10.442442461000001</v>
      </c>
      <c r="V15" s="566">
        <v>8.7439305970000003</v>
      </c>
      <c r="W15" s="566">
        <v>6.5889608239999999</v>
      </c>
      <c r="X15" s="566">
        <v>5.6191014209999999</v>
      </c>
      <c r="Y15" s="566">
        <v>3.9016160950000001</v>
      </c>
      <c r="Z15" s="566">
        <v>5.2453110809999997</v>
      </c>
      <c r="AA15" s="566">
        <v>5.2607288079999996</v>
      </c>
      <c r="AB15" s="566">
        <v>5.427956279</v>
      </c>
      <c r="AC15" s="566">
        <v>3.5715062870000001</v>
      </c>
      <c r="AD15" s="566">
        <v>4.2556657109999998</v>
      </c>
      <c r="AE15" s="566">
        <v>4.3966798660000004</v>
      </c>
      <c r="AF15" s="566">
        <v>6.7800189890000002</v>
      </c>
      <c r="AG15" s="566">
        <v>7.544231924</v>
      </c>
      <c r="AH15" s="566">
        <v>7.3696996920000002</v>
      </c>
      <c r="AI15" s="566">
        <v>4.852916982</v>
      </c>
      <c r="AJ15" s="566">
        <v>4.1591596729999996</v>
      </c>
      <c r="AK15" s="566">
        <v>3.7120005909999998</v>
      </c>
      <c r="AL15" s="566">
        <v>4.023722909</v>
      </c>
      <c r="AM15" s="566">
        <v>5.1791416860000004</v>
      </c>
      <c r="AN15" s="566">
        <v>4.2803335870000003</v>
      </c>
      <c r="AO15" s="566">
        <v>3.3753965629999998</v>
      </c>
      <c r="AP15" s="566">
        <v>2.759287595</v>
      </c>
      <c r="AQ15" s="566">
        <v>4.7368343169999996</v>
      </c>
      <c r="AR15" s="566">
        <v>6.1696885469999998</v>
      </c>
      <c r="AS15" s="566">
        <v>9.5690514709999999</v>
      </c>
      <c r="AT15" s="566">
        <v>8.9001834669999997</v>
      </c>
      <c r="AU15" s="566">
        <v>6.609081153</v>
      </c>
      <c r="AV15" s="566">
        <v>5.5912079800000001</v>
      </c>
      <c r="AW15" s="566">
        <v>5.537228721</v>
      </c>
      <c r="AX15" s="566">
        <v>6.0871186330000002</v>
      </c>
      <c r="AY15" s="566">
        <v>5.8451860619999998</v>
      </c>
      <c r="AZ15" s="566">
        <v>4.7039972880000001</v>
      </c>
      <c r="BA15" s="566">
        <v>5.2450014989999998</v>
      </c>
      <c r="BB15" s="566">
        <v>5.1070210490000001</v>
      </c>
      <c r="BC15" s="566">
        <v>7.3875724590000003</v>
      </c>
      <c r="BD15" s="566">
        <v>8.9964623709999998</v>
      </c>
      <c r="BE15" s="566">
        <v>10.642863523999999</v>
      </c>
      <c r="BF15" s="566">
        <v>11.292828273</v>
      </c>
      <c r="BG15" s="566">
        <v>7.9322210000000002</v>
      </c>
      <c r="BH15" s="566">
        <v>5.1455830000000002</v>
      </c>
      <c r="BI15" s="567">
        <v>5.3570080000000004</v>
      </c>
      <c r="BJ15" s="567">
        <v>5.7667299999999999</v>
      </c>
      <c r="BK15" s="567">
        <v>5.2904770000000001</v>
      </c>
      <c r="BL15" s="567">
        <v>5.0469970000000002</v>
      </c>
      <c r="BM15" s="567">
        <v>5.3604770000000004</v>
      </c>
      <c r="BN15" s="567">
        <v>4.7884479999999998</v>
      </c>
      <c r="BO15" s="567">
        <v>7.215948</v>
      </c>
      <c r="BP15" s="567">
        <v>8.4845190000000006</v>
      </c>
      <c r="BQ15" s="567">
        <v>10.437279999999999</v>
      </c>
      <c r="BR15" s="567">
        <v>10.38672</v>
      </c>
      <c r="BS15" s="567">
        <v>6.4958520000000002</v>
      </c>
      <c r="BT15" s="567">
        <v>6.3725189999999996</v>
      </c>
      <c r="BU15" s="567">
        <v>4.656917</v>
      </c>
      <c r="BV15" s="567">
        <v>5.1333700000000002</v>
      </c>
    </row>
    <row r="16" spans="1:74" ht="11.15" customHeight="1" x14ac:dyDescent="0.25">
      <c r="A16" s="415" t="s">
        <v>1163</v>
      </c>
      <c r="B16" s="416" t="s">
        <v>79</v>
      </c>
      <c r="C16" s="566">
        <v>10.790873546</v>
      </c>
      <c r="D16" s="566">
        <v>9.5518210539999995</v>
      </c>
      <c r="E16" s="566">
        <v>8.3758774210000002</v>
      </c>
      <c r="F16" s="566">
        <v>5.4995552109999997</v>
      </c>
      <c r="G16" s="566">
        <v>6.836843719</v>
      </c>
      <c r="H16" s="566">
        <v>8.3217257500000006</v>
      </c>
      <c r="I16" s="566">
        <v>10.286310286999999</v>
      </c>
      <c r="J16" s="566">
        <v>9.8941153100000001</v>
      </c>
      <c r="K16" s="566">
        <v>8.3713714849999992</v>
      </c>
      <c r="L16" s="566">
        <v>6.2792110330000002</v>
      </c>
      <c r="M16" s="566">
        <v>7.4608423359999998</v>
      </c>
      <c r="N16" s="566">
        <v>7.2573292049999996</v>
      </c>
      <c r="O16" s="566">
        <v>7.0286861380000003</v>
      </c>
      <c r="P16" s="566">
        <v>6.214646643</v>
      </c>
      <c r="Q16" s="566">
        <v>4.8530311179999996</v>
      </c>
      <c r="R16" s="566">
        <v>3.953756002</v>
      </c>
      <c r="S16" s="566">
        <v>5.2890353970000001</v>
      </c>
      <c r="T16" s="566">
        <v>7.1066811059999999</v>
      </c>
      <c r="U16" s="566">
        <v>10.23651113</v>
      </c>
      <c r="V16" s="566">
        <v>10.440713672999999</v>
      </c>
      <c r="W16" s="566">
        <v>7.2224660370000002</v>
      </c>
      <c r="X16" s="566">
        <v>6.3325368080000004</v>
      </c>
      <c r="Y16" s="566">
        <v>6.3847960260000001</v>
      </c>
      <c r="Z16" s="566">
        <v>8.7945133210000002</v>
      </c>
      <c r="AA16" s="566">
        <v>8.6690125420000008</v>
      </c>
      <c r="AB16" s="566">
        <v>9.0688526740000004</v>
      </c>
      <c r="AC16" s="566">
        <v>5.7990376020000003</v>
      </c>
      <c r="AD16" s="566">
        <v>5.0584203289999996</v>
      </c>
      <c r="AE16" s="566">
        <v>6.3379413869999999</v>
      </c>
      <c r="AF16" s="566">
        <v>9.9394843850000001</v>
      </c>
      <c r="AG16" s="566">
        <v>11.71099931</v>
      </c>
      <c r="AH16" s="566">
        <v>11.363285871</v>
      </c>
      <c r="AI16" s="566">
        <v>9.5562869740000007</v>
      </c>
      <c r="AJ16" s="566">
        <v>7.1057136679999999</v>
      </c>
      <c r="AK16" s="566">
        <v>7.0512587480000004</v>
      </c>
      <c r="AL16" s="566">
        <v>7.0754670239999999</v>
      </c>
      <c r="AM16" s="566">
        <v>9.1125634249999994</v>
      </c>
      <c r="AN16" s="566">
        <v>7.7821042460000003</v>
      </c>
      <c r="AO16" s="566">
        <v>7.0922443959999999</v>
      </c>
      <c r="AP16" s="566">
        <v>4.9651907460000002</v>
      </c>
      <c r="AQ16" s="566">
        <v>6.6019597829999999</v>
      </c>
      <c r="AR16" s="566">
        <v>9.8658428970000003</v>
      </c>
      <c r="AS16" s="566">
        <v>11.417959577</v>
      </c>
      <c r="AT16" s="566">
        <v>11.816677387</v>
      </c>
      <c r="AU16" s="566">
        <v>7.9411497349999998</v>
      </c>
      <c r="AV16" s="566">
        <v>6.7695622990000004</v>
      </c>
      <c r="AW16" s="566">
        <v>5.6774272359999998</v>
      </c>
      <c r="AX16" s="566">
        <v>8.072504404</v>
      </c>
      <c r="AY16" s="566">
        <v>8.6498666689999997</v>
      </c>
      <c r="AZ16" s="566">
        <v>5.786726002</v>
      </c>
      <c r="BA16" s="566">
        <v>5.9856028520000004</v>
      </c>
      <c r="BB16" s="566">
        <v>3.7262674320000002</v>
      </c>
      <c r="BC16" s="566">
        <v>5.3787024289999996</v>
      </c>
      <c r="BD16" s="566">
        <v>8.1177199459999994</v>
      </c>
      <c r="BE16" s="566">
        <v>9.6446689570000004</v>
      </c>
      <c r="BF16" s="566">
        <v>10.316717499999999</v>
      </c>
      <c r="BG16" s="566">
        <v>7.1791489999999998</v>
      </c>
      <c r="BH16" s="566">
        <v>4.911924</v>
      </c>
      <c r="BI16" s="567">
        <v>4.5978149999999998</v>
      </c>
      <c r="BJ16" s="567">
        <v>7.4148490000000002</v>
      </c>
      <c r="BK16" s="567">
        <v>8.8884550000000004</v>
      </c>
      <c r="BL16" s="567">
        <v>4.149699</v>
      </c>
      <c r="BM16" s="567">
        <v>4.160355</v>
      </c>
      <c r="BN16" s="567">
        <v>3.42422</v>
      </c>
      <c r="BO16" s="567">
        <v>5.2346579999999996</v>
      </c>
      <c r="BP16" s="567">
        <v>9.1920439999999992</v>
      </c>
      <c r="BQ16" s="567">
        <v>9.7406970000000008</v>
      </c>
      <c r="BR16" s="567">
        <v>9.6683540000000008</v>
      </c>
      <c r="BS16" s="567">
        <v>7.2112689999999997</v>
      </c>
      <c r="BT16" s="567">
        <v>2.7043300000000001</v>
      </c>
      <c r="BU16" s="567">
        <v>4.3936260000000003</v>
      </c>
      <c r="BV16" s="567">
        <v>7.4323969999999999</v>
      </c>
    </row>
    <row r="17" spans="1:74" ht="11.15" customHeight="1" x14ac:dyDescent="0.25">
      <c r="A17" s="415" t="s">
        <v>1164</v>
      </c>
      <c r="B17" s="418" t="s">
        <v>80</v>
      </c>
      <c r="C17" s="566">
        <v>1.511528</v>
      </c>
      <c r="D17" s="566">
        <v>1.3598589999999999</v>
      </c>
      <c r="E17" s="566">
        <v>1.5056719999999999</v>
      </c>
      <c r="F17" s="566">
        <v>1.4533860000000001</v>
      </c>
      <c r="G17" s="566">
        <v>1.495071</v>
      </c>
      <c r="H17" s="566">
        <v>1.4326239999999999</v>
      </c>
      <c r="I17" s="566">
        <v>1.467462</v>
      </c>
      <c r="J17" s="566">
        <v>1.4716</v>
      </c>
      <c r="K17" s="566">
        <v>1.1383030000000001</v>
      </c>
      <c r="L17" s="566">
        <v>0.59143800000000002</v>
      </c>
      <c r="M17" s="566">
        <v>1.26033</v>
      </c>
      <c r="N17" s="566">
        <v>1.5120610000000001</v>
      </c>
      <c r="O17" s="566">
        <v>1.5105420000000001</v>
      </c>
      <c r="P17" s="566">
        <v>1.3472139999999999</v>
      </c>
      <c r="Q17" s="566">
        <v>1.501199</v>
      </c>
      <c r="R17" s="566">
        <v>1.4584410000000001</v>
      </c>
      <c r="S17" s="566">
        <v>1.495144</v>
      </c>
      <c r="T17" s="566">
        <v>1.4299109999999999</v>
      </c>
      <c r="U17" s="566">
        <v>1.4595100000000001</v>
      </c>
      <c r="V17" s="566">
        <v>1.4489190000000001</v>
      </c>
      <c r="W17" s="566">
        <v>1.2873030000000001</v>
      </c>
      <c r="X17" s="566">
        <v>0.98178100000000001</v>
      </c>
      <c r="Y17" s="566">
        <v>1.361526</v>
      </c>
      <c r="Z17" s="566">
        <v>1.4895430000000001</v>
      </c>
      <c r="AA17" s="566">
        <v>1.5047200000000001</v>
      </c>
      <c r="AB17" s="566">
        <v>1.361008</v>
      </c>
      <c r="AC17" s="566">
        <v>1.269957</v>
      </c>
      <c r="AD17" s="566">
        <v>0.572048</v>
      </c>
      <c r="AE17" s="566">
        <v>1.0095080000000001</v>
      </c>
      <c r="AF17" s="566">
        <v>1.2044429999999999</v>
      </c>
      <c r="AG17" s="566">
        <v>1.4660550000000001</v>
      </c>
      <c r="AH17" s="566">
        <v>1.3494759999999999</v>
      </c>
      <c r="AI17" s="566">
        <v>1.434464</v>
      </c>
      <c r="AJ17" s="566">
        <v>1.444636</v>
      </c>
      <c r="AK17" s="566">
        <v>1.4051530000000001</v>
      </c>
      <c r="AL17" s="566">
        <v>1.433886</v>
      </c>
      <c r="AM17" s="566">
        <v>1.509182</v>
      </c>
      <c r="AN17" s="566">
        <v>1.3294170000000001</v>
      </c>
      <c r="AO17" s="566">
        <v>1.4451879999999999</v>
      </c>
      <c r="AP17" s="566">
        <v>1.3909940000000001</v>
      </c>
      <c r="AQ17" s="566">
        <v>1.4785779999999999</v>
      </c>
      <c r="AR17" s="566">
        <v>1.419049</v>
      </c>
      <c r="AS17" s="566">
        <v>1.3041290000000001</v>
      </c>
      <c r="AT17" s="566">
        <v>1.3645830000000001</v>
      </c>
      <c r="AU17" s="566">
        <v>1.27535</v>
      </c>
      <c r="AV17" s="566">
        <v>0.14446999999999999</v>
      </c>
      <c r="AW17" s="566">
        <v>0.52611699999999995</v>
      </c>
      <c r="AX17" s="566">
        <v>1.4134059999999999</v>
      </c>
      <c r="AY17" s="566">
        <v>1.495465</v>
      </c>
      <c r="AZ17" s="566">
        <v>1.295536</v>
      </c>
      <c r="BA17" s="566">
        <v>1.474262</v>
      </c>
      <c r="BB17" s="566">
        <v>1.362115</v>
      </c>
      <c r="BC17" s="566">
        <v>1.481371</v>
      </c>
      <c r="BD17" s="566">
        <v>1.4230959999999999</v>
      </c>
      <c r="BE17" s="566">
        <v>1.447565</v>
      </c>
      <c r="BF17" s="566">
        <v>1.45313</v>
      </c>
      <c r="BG17" s="566">
        <v>1.44184</v>
      </c>
      <c r="BH17" s="566">
        <v>1.37341</v>
      </c>
      <c r="BI17" s="567">
        <v>1.4132</v>
      </c>
      <c r="BJ17" s="567">
        <v>1.4602999999999999</v>
      </c>
      <c r="BK17" s="567">
        <v>1.4602999999999999</v>
      </c>
      <c r="BL17" s="567">
        <v>1.36609</v>
      </c>
      <c r="BM17" s="567">
        <v>1.4602999999999999</v>
      </c>
      <c r="BN17" s="567">
        <v>0.67583000000000004</v>
      </c>
      <c r="BO17" s="567">
        <v>0.85024999999999995</v>
      </c>
      <c r="BP17" s="567">
        <v>1.4132</v>
      </c>
      <c r="BQ17" s="567">
        <v>1.4602999999999999</v>
      </c>
      <c r="BR17" s="567">
        <v>1.4602999999999999</v>
      </c>
      <c r="BS17" s="567">
        <v>1.4132</v>
      </c>
      <c r="BT17" s="567">
        <v>0.89810000000000001</v>
      </c>
      <c r="BU17" s="567">
        <v>1.12947</v>
      </c>
      <c r="BV17" s="567">
        <v>1.4602999999999999</v>
      </c>
    </row>
    <row r="18" spans="1:74" ht="11.15" customHeight="1" x14ac:dyDescent="0.25">
      <c r="A18" s="415" t="s">
        <v>1165</v>
      </c>
      <c r="B18" s="418" t="s">
        <v>1114</v>
      </c>
      <c r="C18" s="566">
        <v>2.0943928469999999</v>
      </c>
      <c r="D18" s="566">
        <v>1.897485761</v>
      </c>
      <c r="E18" s="566">
        <v>1.8514928100000001</v>
      </c>
      <c r="F18" s="566">
        <v>2.2255837719999998</v>
      </c>
      <c r="G18" s="566">
        <v>2.585375763</v>
      </c>
      <c r="H18" s="566">
        <v>1.94786996</v>
      </c>
      <c r="I18" s="566">
        <v>1.8464790419999999</v>
      </c>
      <c r="J18" s="566">
        <v>1.1201369670000001</v>
      </c>
      <c r="K18" s="566">
        <v>1.238745014</v>
      </c>
      <c r="L18" s="566">
        <v>1.274900315</v>
      </c>
      <c r="M18" s="566">
        <v>1.2407549360000001</v>
      </c>
      <c r="N18" s="566">
        <v>1.270302813</v>
      </c>
      <c r="O18" s="566">
        <v>1.65579275</v>
      </c>
      <c r="P18" s="566">
        <v>1.8741462900000001</v>
      </c>
      <c r="Q18" s="566">
        <v>1.5974265620000001</v>
      </c>
      <c r="R18" s="566">
        <v>2.0568008070000001</v>
      </c>
      <c r="S18" s="566">
        <v>1.812405051</v>
      </c>
      <c r="T18" s="566">
        <v>1.4252825579999999</v>
      </c>
      <c r="U18" s="566">
        <v>1.3972900180000001</v>
      </c>
      <c r="V18" s="566">
        <v>1.1013915540000001</v>
      </c>
      <c r="W18" s="566">
        <v>0.96242513699999999</v>
      </c>
      <c r="X18" s="566">
        <v>1.0028995469999999</v>
      </c>
      <c r="Y18" s="566">
        <v>0.97231583499999996</v>
      </c>
      <c r="Z18" s="566">
        <v>1.0198648910000001</v>
      </c>
      <c r="AA18" s="566">
        <v>1.42823426</v>
      </c>
      <c r="AB18" s="566">
        <v>1.0307664590000001</v>
      </c>
      <c r="AC18" s="566">
        <v>1.197297141</v>
      </c>
      <c r="AD18" s="566">
        <v>1.0781588010000001</v>
      </c>
      <c r="AE18" s="566">
        <v>1.6914394859999999</v>
      </c>
      <c r="AF18" s="566">
        <v>1.526306688</v>
      </c>
      <c r="AG18" s="566">
        <v>1.4406754150000001</v>
      </c>
      <c r="AH18" s="566">
        <v>1.169592599</v>
      </c>
      <c r="AI18" s="566">
        <v>0.894012696</v>
      </c>
      <c r="AJ18" s="566">
        <v>0.92799854800000003</v>
      </c>
      <c r="AK18" s="566">
        <v>0.98853960299999999</v>
      </c>
      <c r="AL18" s="566">
        <v>1.215177304</v>
      </c>
      <c r="AM18" s="566">
        <v>0.99909825600000002</v>
      </c>
      <c r="AN18" s="566">
        <v>0.94104800700000002</v>
      </c>
      <c r="AO18" s="566">
        <v>1.075584125</v>
      </c>
      <c r="AP18" s="566">
        <v>1.231866235</v>
      </c>
      <c r="AQ18" s="566">
        <v>1.2243270879999999</v>
      </c>
      <c r="AR18" s="566">
        <v>1.357150471</v>
      </c>
      <c r="AS18" s="566">
        <v>1.1194881029999999</v>
      </c>
      <c r="AT18" s="566">
        <v>0.94913141999999995</v>
      </c>
      <c r="AU18" s="566">
        <v>0.81927064900000002</v>
      </c>
      <c r="AV18" s="566">
        <v>0.67965273900000001</v>
      </c>
      <c r="AW18" s="566">
        <v>0.84518682999999994</v>
      </c>
      <c r="AX18" s="566">
        <v>1.082324077</v>
      </c>
      <c r="AY18" s="566">
        <v>1.074280023</v>
      </c>
      <c r="AZ18" s="566">
        <v>0.89004490000000003</v>
      </c>
      <c r="BA18" s="566">
        <v>0.97188209400000003</v>
      </c>
      <c r="BB18" s="566">
        <v>0.80261630699999997</v>
      </c>
      <c r="BC18" s="566">
        <v>1.2444178290000001</v>
      </c>
      <c r="BD18" s="566">
        <v>0.761757868</v>
      </c>
      <c r="BE18" s="566">
        <v>0.96079323299999997</v>
      </c>
      <c r="BF18" s="566">
        <v>0.93777160900000001</v>
      </c>
      <c r="BG18" s="566">
        <v>0.89549259999999997</v>
      </c>
      <c r="BH18" s="566">
        <v>0.90978669999999995</v>
      </c>
      <c r="BI18" s="567">
        <v>0.91023580000000004</v>
      </c>
      <c r="BJ18" s="567">
        <v>0.96113979999999999</v>
      </c>
      <c r="BK18" s="567">
        <v>1.21149</v>
      </c>
      <c r="BL18" s="567">
        <v>1.113713</v>
      </c>
      <c r="BM18" s="567">
        <v>1.163845</v>
      </c>
      <c r="BN18" s="567">
        <v>1.3022830000000001</v>
      </c>
      <c r="BO18" s="567">
        <v>1.474944</v>
      </c>
      <c r="BP18" s="567">
        <v>1.387114</v>
      </c>
      <c r="BQ18" s="567">
        <v>1.386199</v>
      </c>
      <c r="BR18" s="567">
        <v>1.2035929999999999</v>
      </c>
      <c r="BS18" s="567">
        <v>1.074773</v>
      </c>
      <c r="BT18" s="567">
        <v>1.038896</v>
      </c>
      <c r="BU18" s="567">
        <v>0.9973128</v>
      </c>
      <c r="BV18" s="567">
        <v>1.023849</v>
      </c>
    </row>
    <row r="19" spans="1:74" ht="11.15" customHeight="1" x14ac:dyDescent="0.25">
      <c r="A19" s="415" t="s">
        <v>1166</v>
      </c>
      <c r="B19" s="418" t="s">
        <v>1209</v>
      </c>
      <c r="C19" s="566">
        <v>6.2826989590000002</v>
      </c>
      <c r="D19" s="566">
        <v>5.5794553359999997</v>
      </c>
      <c r="E19" s="566">
        <v>6.7549779589999996</v>
      </c>
      <c r="F19" s="566">
        <v>7.3128619610000003</v>
      </c>
      <c r="G19" s="566">
        <v>6.2965172909999998</v>
      </c>
      <c r="H19" s="566">
        <v>5.5005075049999999</v>
      </c>
      <c r="I19" s="566">
        <v>5.8860089230000003</v>
      </c>
      <c r="J19" s="566">
        <v>5.2439499009999997</v>
      </c>
      <c r="K19" s="566">
        <v>7.3313928519999996</v>
      </c>
      <c r="L19" s="566">
        <v>8.0345189389999998</v>
      </c>
      <c r="M19" s="566">
        <v>7.0733649600000001</v>
      </c>
      <c r="N19" s="566">
        <v>7.2430200989999998</v>
      </c>
      <c r="O19" s="566">
        <v>7.1560442460000004</v>
      </c>
      <c r="P19" s="566">
        <v>7.2155975960000003</v>
      </c>
      <c r="Q19" s="566">
        <v>7.2675315490000001</v>
      </c>
      <c r="R19" s="566">
        <v>7.5179429029999998</v>
      </c>
      <c r="S19" s="566">
        <v>6.675457916</v>
      </c>
      <c r="T19" s="566">
        <v>8.6873475330000005</v>
      </c>
      <c r="U19" s="566">
        <v>5.6509538519999998</v>
      </c>
      <c r="V19" s="566">
        <v>6.031924944</v>
      </c>
      <c r="W19" s="566">
        <v>6.199968353</v>
      </c>
      <c r="X19" s="566">
        <v>7.4788202549999996</v>
      </c>
      <c r="Y19" s="566">
        <v>8.5496539170000005</v>
      </c>
      <c r="Z19" s="566">
        <v>8.0315011009999999</v>
      </c>
      <c r="AA19" s="566">
        <v>8.0221772900000001</v>
      </c>
      <c r="AB19" s="566">
        <v>5.771115032</v>
      </c>
      <c r="AC19" s="566">
        <v>10.140980655</v>
      </c>
      <c r="AD19" s="566">
        <v>9.5167148069999996</v>
      </c>
      <c r="AE19" s="566">
        <v>8.6148504260000003</v>
      </c>
      <c r="AF19" s="566">
        <v>6.6275188900000002</v>
      </c>
      <c r="AG19" s="566">
        <v>5.6112593210000004</v>
      </c>
      <c r="AH19" s="566">
        <v>7.9175615239999999</v>
      </c>
      <c r="AI19" s="566">
        <v>8.3733293050000004</v>
      </c>
      <c r="AJ19" s="566">
        <v>8.6619805000000003</v>
      </c>
      <c r="AK19" s="566">
        <v>9.0175200350000004</v>
      </c>
      <c r="AL19" s="566">
        <v>10.293544581000001</v>
      </c>
      <c r="AM19" s="566">
        <v>9.7750374460000007</v>
      </c>
      <c r="AN19" s="566">
        <v>9.7919265269999993</v>
      </c>
      <c r="AO19" s="566">
        <v>11.162506488</v>
      </c>
      <c r="AP19" s="566">
        <v>11.908938332</v>
      </c>
      <c r="AQ19" s="566">
        <v>10.337322359</v>
      </c>
      <c r="AR19" s="566">
        <v>8.8757811150000006</v>
      </c>
      <c r="AS19" s="566">
        <v>7.7999760680000003</v>
      </c>
      <c r="AT19" s="566">
        <v>6.7076901229999999</v>
      </c>
      <c r="AU19" s="566">
        <v>8.0557551049999994</v>
      </c>
      <c r="AV19" s="566">
        <v>8.4449391069999997</v>
      </c>
      <c r="AW19" s="566">
        <v>10.942405773999999</v>
      </c>
      <c r="AX19" s="566">
        <v>10.128541467</v>
      </c>
      <c r="AY19" s="566">
        <v>9.7810227039999997</v>
      </c>
      <c r="AZ19" s="566">
        <v>10.245816208999999</v>
      </c>
      <c r="BA19" s="566">
        <v>11.291155475</v>
      </c>
      <c r="BB19" s="566">
        <v>11.249379319999999</v>
      </c>
      <c r="BC19" s="566">
        <v>7.985556087</v>
      </c>
      <c r="BD19" s="566">
        <v>6.3951050699999996</v>
      </c>
      <c r="BE19" s="566">
        <v>7.3596299180000004</v>
      </c>
      <c r="BF19" s="566">
        <v>7.3243264540000004</v>
      </c>
      <c r="BG19" s="566">
        <v>7.885319</v>
      </c>
      <c r="BH19" s="566">
        <v>10.56021</v>
      </c>
      <c r="BI19" s="567">
        <v>10.909140000000001</v>
      </c>
      <c r="BJ19" s="567">
        <v>10.635070000000001</v>
      </c>
      <c r="BK19" s="567">
        <v>9.4757549999999995</v>
      </c>
      <c r="BL19" s="567">
        <v>12.022779999999999</v>
      </c>
      <c r="BM19" s="567">
        <v>11.301600000000001</v>
      </c>
      <c r="BN19" s="567">
        <v>11.105919999999999</v>
      </c>
      <c r="BO19" s="567">
        <v>8.809844</v>
      </c>
      <c r="BP19" s="567">
        <v>6.9038339999999998</v>
      </c>
      <c r="BQ19" s="567">
        <v>8.3022960000000001</v>
      </c>
      <c r="BR19" s="567">
        <v>7.5469419999999996</v>
      </c>
      <c r="BS19" s="567">
        <v>8.6574829999999992</v>
      </c>
      <c r="BT19" s="567">
        <v>10.5754</v>
      </c>
      <c r="BU19" s="567">
        <v>11.05598</v>
      </c>
      <c r="BV19" s="567">
        <v>10.699070000000001</v>
      </c>
    </row>
    <row r="20" spans="1:74" ht="11.15" customHeight="1" x14ac:dyDescent="0.25">
      <c r="A20" s="415" t="s">
        <v>1167</v>
      </c>
      <c r="B20" s="416" t="s">
        <v>1210</v>
      </c>
      <c r="C20" s="566">
        <v>0.155947856</v>
      </c>
      <c r="D20" s="566">
        <v>0.133151081</v>
      </c>
      <c r="E20" s="566">
        <v>0.12678945699999999</v>
      </c>
      <c r="F20" s="566">
        <v>0.16502254399999999</v>
      </c>
      <c r="G20" s="566">
        <v>0.15454171899999999</v>
      </c>
      <c r="H20" s="566">
        <v>0.170158579</v>
      </c>
      <c r="I20" s="566">
        <v>9.6893822000000004E-2</v>
      </c>
      <c r="J20" s="566">
        <v>8.5450677000000003E-2</v>
      </c>
      <c r="K20" s="566">
        <v>7.9573488999999997E-2</v>
      </c>
      <c r="L20" s="566">
        <v>4.6494428999999997E-2</v>
      </c>
      <c r="M20" s="566">
        <v>8.7093335999999993E-2</v>
      </c>
      <c r="N20" s="566">
        <v>9.7843678000000003E-2</v>
      </c>
      <c r="O20" s="566">
        <v>9.8909377000000007E-2</v>
      </c>
      <c r="P20" s="566">
        <v>0.100295048</v>
      </c>
      <c r="Q20" s="566">
        <v>9.8507644000000005E-2</v>
      </c>
      <c r="R20" s="566">
        <v>8.0242119000000001E-2</v>
      </c>
      <c r="S20" s="566">
        <v>7.4883136000000003E-2</v>
      </c>
      <c r="T20" s="566">
        <v>7.4205169000000001E-2</v>
      </c>
      <c r="U20" s="566">
        <v>6.7757857000000005E-2</v>
      </c>
      <c r="V20" s="566">
        <v>7.7389083999999997E-2</v>
      </c>
      <c r="W20" s="566">
        <v>6.3339050999999993E-2</v>
      </c>
      <c r="X20" s="566">
        <v>8.3981079E-2</v>
      </c>
      <c r="Y20" s="566">
        <v>9.9199228E-2</v>
      </c>
      <c r="Z20" s="566">
        <v>8.2967922999999999E-2</v>
      </c>
      <c r="AA20" s="566">
        <v>0.10139799200000001</v>
      </c>
      <c r="AB20" s="566">
        <v>0.25646355300000001</v>
      </c>
      <c r="AC20" s="566">
        <v>0.110849718</v>
      </c>
      <c r="AD20" s="566">
        <v>0.111489211</v>
      </c>
      <c r="AE20" s="566">
        <v>0.105303282</v>
      </c>
      <c r="AF20" s="566">
        <v>0.11251483299999999</v>
      </c>
      <c r="AG20" s="566">
        <v>0.11219989700000001</v>
      </c>
      <c r="AH20" s="566">
        <v>0.10656750199999999</v>
      </c>
      <c r="AI20" s="566">
        <v>9.2619009000000002E-2</v>
      </c>
      <c r="AJ20" s="566">
        <v>8.7582728999999998E-2</v>
      </c>
      <c r="AK20" s="566">
        <v>0.107060421</v>
      </c>
      <c r="AL20" s="566">
        <v>0.109470227</v>
      </c>
      <c r="AM20" s="566">
        <v>8.1321682000000006E-2</v>
      </c>
      <c r="AN20" s="566">
        <v>8.0379094999999998E-2</v>
      </c>
      <c r="AO20" s="566">
        <v>0.10865269599999999</v>
      </c>
      <c r="AP20" s="566">
        <v>0.11186582</v>
      </c>
      <c r="AQ20" s="566">
        <v>0.15827761000000001</v>
      </c>
      <c r="AR20" s="566">
        <v>0.14695704400000001</v>
      </c>
      <c r="AS20" s="566">
        <v>4.8820602999999997E-2</v>
      </c>
      <c r="AT20" s="566">
        <v>8.1251030000000002E-2</v>
      </c>
      <c r="AU20" s="566">
        <v>6.4493374000000006E-2</v>
      </c>
      <c r="AV20" s="566">
        <v>6.7780240000000005E-2</v>
      </c>
      <c r="AW20" s="566">
        <v>6.6042410999999995E-2</v>
      </c>
      <c r="AX20" s="566">
        <v>0.106451453</v>
      </c>
      <c r="AY20" s="566">
        <v>6.7092122000000004E-2</v>
      </c>
      <c r="AZ20" s="566">
        <v>5.0920144000000001E-2</v>
      </c>
      <c r="BA20" s="566">
        <v>6.5467572000000002E-2</v>
      </c>
      <c r="BB20" s="566">
        <v>4.2517451999999997E-2</v>
      </c>
      <c r="BC20" s="566">
        <v>4.2923490000000002E-2</v>
      </c>
      <c r="BD20" s="566">
        <v>5.9083499999999997E-2</v>
      </c>
      <c r="BE20" s="566">
        <v>5.4308689E-2</v>
      </c>
      <c r="BF20" s="566">
        <v>6.0934666999999998E-2</v>
      </c>
      <c r="BG20" s="566">
        <v>9.2711199999999994E-2</v>
      </c>
      <c r="BH20" s="566">
        <v>8.5446099999999997E-2</v>
      </c>
      <c r="BI20" s="567">
        <v>8.8295799999999994E-2</v>
      </c>
      <c r="BJ20" s="567">
        <v>0.1038637</v>
      </c>
      <c r="BK20" s="567">
        <v>5.8797500000000003E-2</v>
      </c>
      <c r="BL20" s="567">
        <v>9.4071000000000002E-2</v>
      </c>
      <c r="BM20" s="567">
        <v>5.5281700000000003E-2</v>
      </c>
      <c r="BN20" s="567">
        <v>3.3702099999999999E-2</v>
      </c>
      <c r="BO20" s="567">
        <v>3.0755299999999999E-2</v>
      </c>
      <c r="BP20" s="567">
        <v>5.6631000000000001E-2</v>
      </c>
      <c r="BQ20" s="567">
        <v>3.90456E-2</v>
      </c>
      <c r="BR20" s="567">
        <v>4.53596E-2</v>
      </c>
      <c r="BS20" s="567">
        <v>7.9577899999999993E-2</v>
      </c>
      <c r="BT20" s="567">
        <v>8.1039799999999995E-2</v>
      </c>
      <c r="BU20" s="567">
        <v>8.0719799999999994E-2</v>
      </c>
      <c r="BV20" s="567">
        <v>0.10274229999999999</v>
      </c>
    </row>
    <row r="21" spans="1:74" ht="11.15" customHeight="1" x14ac:dyDescent="0.25">
      <c r="A21" s="415" t="s">
        <v>1168</v>
      </c>
      <c r="B21" s="416" t="s">
        <v>1118</v>
      </c>
      <c r="C21" s="566">
        <v>26.775618050999999</v>
      </c>
      <c r="D21" s="566">
        <v>24.188341329</v>
      </c>
      <c r="E21" s="566">
        <v>24.468436155999999</v>
      </c>
      <c r="F21" s="566">
        <v>21.943236254999999</v>
      </c>
      <c r="G21" s="566">
        <v>23.448971153999999</v>
      </c>
      <c r="H21" s="566">
        <v>25.100413101000001</v>
      </c>
      <c r="I21" s="566">
        <v>29.124326364000002</v>
      </c>
      <c r="J21" s="566">
        <v>28.102500338999999</v>
      </c>
      <c r="K21" s="566">
        <v>25.953842862999998</v>
      </c>
      <c r="L21" s="566">
        <v>22.164170541000001</v>
      </c>
      <c r="M21" s="566">
        <v>22.133780175999998</v>
      </c>
      <c r="N21" s="566">
        <v>24.152936460999999</v>
      </c>
      <c r="O21" s="566">
        <v>25.081475889</v>
      </c>
      <c r="P21" s="566">
        <v>23.671013890000001</v>
      </c>
      <c r="Q21" s="566">
        <v>21.870973389</v>
      </c>
      <c r="R21" s="566">
        <v>20.478204285</v>
      </c>
      <c r="S21" s="566">
        <v>21.111528985</v>
      </c>
      <c r="T21" s="566">
        <v>26.217887957999999</v>
      </c>
      <c r="U21" s="566">
        <v>29.254465318000001</v>
      </c>
      <c r="V21" s="566">
        <v>27.844268851999999</v>
      </c>
      <c r="W21" s="566">
        <v>22.324462402000002</v>
      </c>
      <c r="X21" s="566">
        <v>21.49912011</v>
      </c>
      <c r="Y21" s="566">
        <v>21.269107100999999</v>
      </c>
      <c r="Z21" s="566">
        <v>24.663701317000001</v>
      </c>
      <c r="AA21" s="566">
        <v>24.986270892</v>
      </c>
      <c r="AB21" s="566">
        <v>22.916161997</v>
      </c>
      <c r="AC21" s="566">
        <v>22.089628402999999</v>
      </c>
      <c r="AD21" s="566">
        <v>20.592496859000001</v>
      </c>
      <c r="AE21" s="566">
        <v>22.155722446999999</v>
      </c>
      <c r="AF21" s="566">
        <v>26.190286785000001</v>
      </c>
      <c r="AG21" s="566">
        <v>27.885420867000001</v>
      </c>
      <c r="AH21" s="566">
        <v>29.276183188000001</v>
      </c>
      <c r="AI21" s="566">
        <v>25.203628966</v>
      </c>
      <c r="AJ21" s="566">
        <v>22.387071118000001</v>
      </c>
      <c r="AK21" s="566">
        <v>22.281532398</v>
      </c>
      <c r="AL21" s="566">
        <v>24.151268044999998</v>
      </c>
      <c r="AM21" s="566">
        <v>26.656344494999999</v>
      </c>
      <c r="AN21" s="566">
        <v>24.205208462000002</v>
      </c>
      <c r="AO21" s="566">
        <v>24.259572267999999</v>
      </c>
      <c r="AP21" s="566">
        <v>22.368142727999999</v>
      </c>
      <c r="AQ21" s="566">
        <v>24.537299157</v>
      </c>
      <c r="AR21" s="566">
        <v>27.834469074000001</v>
      </c>
      <c r="AS21" s="566">
        <v>31.259424822</v>
      </c>
      <c r="AT21" s="566">
        <v>29.819516427</v>
      </c>
      <c r="AU21" s="566">
        <v>24.765100016000002</v>
      </c>
      <c r="AV21" s="566">
        <v>21.697612365000001</v>
      </c>
      <c r="AW21" s="566">
        <v>23.594407971999999</v>
      </c>
      <c r="AX21" s="566">
        <v>26.890346034</v>
      </c>
      <c r="AY21" s="566">
        <v>26.91291258</v>
      </c>
      <c r="AZ21" s="566">
        <v>22.973040543</v>
      </c>
      <c r="BA21" s="566">
        <v>25.033371492000001</v>
      </c>
      <c r="BB21" s="566">
        <v>22.289916560000002</v>
      </c>
      <c r="BC21" s="566">
        <v>23.520543293999999</v>
      </c>
      <c r="BD21" s="566">
        <v>25.753224755000002</v>
      </c>
      <c r="BE21" s="566">
        <v>30.109829320999999</v>
      </c>
      <c r="BF21" s="566">
        <v>31.385708503</v>
      </c>
      <c r="BG21" s="566">
        <v>25.426729999999999</v>
      </c>
      <c r="BH21" s="566">
        <v>22.986360000000001</v>
      </c>
      <c r="BI21" s="567">
        <v>23.275700000000001</v>
      </c>
      <c r="BJ21" s="567">
        <v>26.341950000000001</v>
      </c>
      <c r="BK21" s="567">
        <v>26.385280000000002</v>
      </c>
      <c r="BL21" s="567">
        <v>23.79335</v>
      </c>
      <c r="BM21" s="567">
        <v>23.501860000000001</v>
      </c>
      <c r="BN21" s="567">
        <v>21.330400000000001</v>
      </c>
      <c r="BO21" s="567">
        <v>23.616399999999999</v>
      </c>
      <c r="BP21" s="567">
        <v>27.437339999999999</v>
      </c>
      <c r="BQ21" s="567">
        <v>31.365819999999999</v>
      </c>
      <c r="BR21" s="567">
        <v>30.31127</v>
      </c>
      <c r="BS21" s="567">
        <v>24.93216</v>
      </c>
      <c r="BT21" s="567">
        <v>21.670280000000002</v>
      </c>
      <c r="BU21" s="567">
        <v>22.314029999999999</v>
      </c>
      <c r="BV21" s="567">
        <v>25.85173</v>
      </c>
    </row>
    <row r="22" spans="1:74" ht="11.15" customHeight="1" x14ac:dyDescent="0.25">
      <c r="A22" s="415" t="s">
        <v>1169</v>
      </c>
      <c r="B22" s="416" t="s">
        <v>1211</v>
      </c>
      <c r="C22" s="566">
        <v>23.653440459999999</v>
      </c>
      <c r="D22" s="566">
        <v>21.274532069999999</v>
      </c>
      <c r="E22" s="566">
        <v>21.328120049999999</v>
      </c>
      <c r="F22" s="566">
        <v>18.98700745</v>
      </c>
      <c r="G22" s="566">
        <v>20.397023669999999</v>
      </c>
      <c r="H22" s="566">
        <v>22.769485880000001</v>
      </c>
      <c r="I22" s="566">
        <v>27.102294730000001</v>
      </c>
      <c r="J22" s="566">
        <v>26.9370102</v>
      </c>
      <c r="K22" s="566">
        <v>24.36035193</v>
      </c>
      <c r="L22" s="566">
        <v>20.378879099999999</v>
      </c>
      <c r="M22" s="566">
        <v>20.926005140000001</v>
      </c>
      <c r="N22" s="566">
        <v>22.377631399999999</v>
      </c>
      <c r="O22" s="566">
        <v>22.804273999999999</v>
      </c>
      <c r="P22" s="566">
        <v>21.106787000000001</v>
      </c>
      <c r="Q22" s="566">
        <v>19.930717000000001</v>
      </c>
      <c r="R22" s="566">
        <v>18.097826000000001</v>
      </c>
      <c r="S22" s="566">
        <v>18.953844</v>
      </c>
      <c r="T22" s="566">
        <v>24.252196000000001</v>
      </c>
      <c r="U22" s="566">
        <v>27.390226999999999</v>
      </c>
      <c r="V22" s="566">
        <v>26.446027999999998</v>
      </c>
      <c r="W22" s="566">
        <v>20.9908</v>
      </c>
      <c r="X22" s="566">
        <v>20.373318000000001</v>
      </c>
      <c r="Y22" s="566">
        <v>19.429663000000001</v>
      </c>
      <c r="Z22" s="566">
        <v>22.295776</v>
      </c>
      <c r="AA22" s="566">
        <v>22.803129370000001</v>
      </c>
      <c r="AB22" s="566">
        <v>22.374660670000001</v>
      </c>
      <c r="AC22" s="566">
        <v>20.091292119999999</v>
      </c>
      <c r="AD22" s="566">
        <v>19.245888180000001</v>
      </c>
      <c r="AE22" s="566">
        <v>20.00175905</v>
      </c>
      <c r="AF22" s="566">
        <v>24.511709799999998</v>
      </c>
      <c r="AG22" s="566">
        <v>26.80639223</v>
      </c>
      <c r="AH22" s="566">
        <v>27.751773480000001</v>
      </c>
      <c r="AI22" s="566">
        <v>23.33850764</v>
      </c>
      <c r="AJ22" s="566">
        <v>20.314950939999999</v>
      </c>
      <c r="AK22" s="566">
        <v>20.025627440000001</v>
      </c>
      <c r="AL22" s="566">
        <v>21.45606738</v>
      </c>
      <c r="AM22" s="566">
        <v>24.222295388999999</v>
      </c>
      <c r="AN22" s="566">
        <v>21.645603161</v>
      </c>
      <c r="AO22" s="566">
        <v>21.576732583999998</v>
      </c>
      <c r="AP22" s="566">
        <v>19.819670915</v>
      </c>
      <c r="AQ22" s="566">
        <v>22.250917382000001</v>
      </c>
      <c r="AR22" s="566">
        <v>25.599070726000001</v>
      </c>
      <c r="AS22" s="566">
        <v>29.635663255000001</v>
      </c>
      <c r="AT22" s="566">
        <v>28.493705791</v>
      </c>
      <c r="AU22" s="566">
        <v>23.523954484000001</v>
      </c>
      <c r="AV22" s="566">
        <v>20.50464723</v>
      </c>
      <c r="AW22" s="566">
        <v>21.365025105000001</v>
      </c>
      <c r="AX22" s="566">
        <v>24.176778158000001</v>
      </c>
      <c r="AY22" s="566">
        <v>23.478025976000001</v>
      </c>
      <c r="AZ22" s="566">
        <v>21.065153298999999</v>
      </c>
      <c r="BA22" s="566">
        <v>22.089049955</v>
      </c>
      <c r="BB22" s="566">
        <v>19.995654427000002</v>
      </c>
      <c r="BC22" s="566">
        <v>21.886202109999999</v>
      </c>
      <c r="BD22" s="566">
        <v>24.694062545000001</v>
      </c>
      <c r="BE22" s="566">
        <v>28.128334951999999</v>
      </c>
      <c r="BF22" s="566">
        <v>29.600090520999998</v>
      </c>
      <c r="BG22" s="566">
        <v>24.083346386999999</v>
      </c>
      <c r="BH22" s="566">
        <v>20.286020000000001</v>
      </c>
      <c r="BI22" s="567">
        <v>20.62885</v>
      </c>
      <c r="BJ22" s="567">
        <v>23.142489999999999</v>
      </c>
      <c r="BK22" s="567">
        <v>23.54637</v>
      </c>
      <c r="BL22" s="567">
        <v>21.031949999999998</v>
      </c>
      <c r="BM22" s="567">
        <v>20.796399999999998</v>
      </c>
      <c r="BN22" s="567">
        <v>19.263390000000001</v>
      </c>
      <c r="BO22" s="567">
        <v>21.52338</v>
      </c>
      <c r="BP22" s="567">
        <v>25.276250000000001</v>
      </c>
      <c r="BQ22" s="567">
        <v>28.911899999999999</v>
      </c>
      <c r="BR22" s="567">
        <v>28.556249999999999</v>
      </c>
      <c r="BS22" s="567">
        <v>23.01803</v>
      </c>
      <c r="BT22" s="567">
        <v>19.807880000000001</v>
      </c>
      <c r="BU22" s="567">
        <v>20.460080000000001</v>
      </c>
      <c r="BV22" s="567">
        <v>23.223769999999998</v>
      </c>
    </row>
    <row r="23" spans="1:74" ht="11.15" customHeight="1" x14ac:dyDescent="0.25">
      <c r="A23" s="409"/>
      <c r="B23" s="102" t="s">
        <v>1214</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67"/>
      <c r="BJ23" s="267"/>
      <c r="BK23" s="267"/>
      <c r="BL23" s="267"/>
      <c r="BM23" s="267"/>
      <c r="BN23" s="267"/>
      <c r="BO23" s="267"/>
      <c r="BP23" s="267"/>
      <c r="BQ23" s="267"/>
      <c r="BR23" s="267"/>
      <c r="BS23" s="267"/>
      <c r="BT23" s="267"/>
      <c r="BU23" s="267"/>
      <c r="BV23" s="267"/>
    </row>
    <row r="24" spans="1:74" ht="11.15" customHeight="1" x14ac:dyDescent="0.25">
      <c r="A24" s="415" t="s">
        <v>1170</v>
      </c>
      <c r="B24" s="416" t="s">
        <v>1342</v>
      </c>
      <c r="C24" s="566">
        <v>13.217144187000001</v>
      </c>
      <c r="D24" s="566">
        <v>10.247560302</v>
      </c>
      <c r="E24" s="566">
        <v>11.487813322999999</v>
      </c>
      <c r="F24" s="566">
        <v>10.81202667</v>
      </c>
      <c r="G24" s="566">
        <v>14.829761499</v>
      </c>
      <c r="H24" s="566">
        <v>17.724638408000001</v>
      </c>
      <c r="I24" s="566">
        <v>20.639015374</v>
      </c>
      <c r="J24" s="566">
        <v>23.322893069999999</v>
      </c>
      <c r="K24" s="566">
        <v>19.789741634999999</v>
      </c>
      <c r="L24" s="566">
        <v>14.100623533</v>
      </c>
      <c r="M24" s="566">
        <v>12.128745172</v>
      </c>
      <c r="N24" s="566">
        <v>13.441653422</v>
      </c>
      <c r="O24" s="566">
        <v>12.775475621</v>
      </c>
      <c r="P24" s="566">
        <v>12.468100158</v>
      </c>
      <c r="Q24" s="566">
        <v>12.279991759</v>
      </c>
      <c r="R24" s="566">
        <v>10.997354784000001</v>
      </c>
      <c r="S24" s="566">
        <v>14.05938931</v>
      </c>
      <c r="T24" s="566">
        <v>16.651489585</v>
      </c>
      <c r="U24" s="566">
        <v>21.439225696000001</v>
      </c>
      <c r="V24" s="566">
        <v>21.505703284999999</v>
      </c>
      <c r="W24" s="566">
        <v>16.608207784000001</v>
      </c>
      <c r="X24" s="566">
        <v>14.277624546</v>
      </c>
      <c r="Y24" s="566">
        <v>10.026508571000001</v>
      </c>
      <c r="Z24" s="566">
        <v>10.998097003</v>
      </c>
      <c r="AA24" s="566">
        <v>11.641585186</v>
      </c>
      <c r="AB24" s="566">
        <v>12.769068983</v>
      </c>
      <c r="AC24" s="566">
        <v>8.278469028</v>
      </c>
      <c r="AD24" s="566">
        <v>10.08482105</v>
      </c>
      <c r="AE24" s="566">
        <v>11.729180872000001</v>
      </c>
      <c r="AF24" s="566">
        <v>17.550486638999999</v>
      </c>
      <c r="AG24" s="566">
        <v>20.167196766</v>
      </c>
      <c r="AH24" s="566">
        <v>20.476046293</v>
      </c>
      <c r="AI24" s="566">
        <v>17.170237910000001</v>
      </c>
      <c r="AJ24" s="566">
        <v>13.964897335</v>
      </c>
      <c r="AK24" s="566">
        <v>9.8737115190000004</v>
      </c>
      <c r="AL24" s="566">
        <v>10.40138046</v>
      </c>
      <c r="AM24" s="566">
        <v>13.135705736</v>
      </c>
      <c r="AN24" s="566">
        <v>11.872165623000001</v>
      </c>
      <c r="AO24" s="566">
        <v>8.6650341350000009</v>
      </c>
      <c r="AP24" s="566">
        <v>9.0365804989999994</v>
      </c>
      <c r="AQ24" s="566">
        <v>14.971069265000001</v>
      </c>
      <c r="AR24" s="566">
        <v>18.889151267999999</v>
      </c>
      <c r="AS24" s="566">
        <v>22.759790037999998</v>
      </c>
      <c r="AT24" s="566">
        <v>23.168114469999999</v>
      </c>
      <c r="AU24" s="566">
        <v>19.349760621000001</v>
      </c>
      <c r="AV24" s="566">
        <v>14.277176170000001</v>
      </c>
      <c r="AW24" s="566">
        <v>11.997335791999999</v>
      </c>
      <c r="AX24" s="566">
        <v>14.658962406000001</v>
      </c>
      <c r="AY24" s="566">
        <v>12.558317717</v>
      </c>
      <c r="AZ24" s="566">
        <v>11.973192079</v>
      </c>
      <c r="BA24" s="566">
        <v>11.899535346</v>
      </c>
      <c r="BB24" s="566">
        <v>11.645833551000001</v>
      </c>
      <c r="BC24" s="566">
        <v>17.444472103999999</v>
      </c>
      <c r="BD24" s="566">
        <v>20.557317544</v>
      </c>
      <c r="BE24" s="566">
        <v>22.879994854</v>
      </c>
      <c r="BF24" s="566">
        <v>25.878752813999998</v>
      </c>
      <c r="BG24" s="566">
        <v>22.293790000000001</v>
      </c>
      <c r="BH24" s="566">
        <v>15.13963</v>
      </c>
      <c r="BI24" s="567">
        <v>13.71055</v>
      </c>
      <c r="BJ24" s="567">
        <v>17.009699999999999</v>
      </c>
      <c r="BK24" s="567">
        <v>12.82216</v>
      </c>
      <c r="BL24" s="567">
        <v>11.767150000000001</v>
      </c>
      <c r="BM24" s="567">
        <v>10.495039999999999</v>
      </c>
      <c r="BN24" s="567">
        <v>11.394119999999999</v>
      </c>
      <c r="BO24" s="567">
        <v>15.883979999999999</v>
      </c>
      <c r="BP24" s="567">
        <v>16.908449999999998</v>
      </c>
      <c r="BQ24" s="567">
        <v>20.321169999999999</v>
      </c>
      <c r="BR24" s="567">
        <v>20.102820000000001</v>
      </c>
      <c r="BS24" s="567">
        <v>20.500450000000001</v>
      </c>
      <c r="BT24" s="567">
        <v>13.83887</v>
      </c>
      <c r="BU24" s="567">
        <v>12.14911</v>
      </c>
      <c r="BV24" s="567">
        <v>15.85676</v>
      </c>
    </row>
    <row r="25" spans="1:74" ht="11.15" customHeight="1" x14ac:dyDescent="0.25">
      <c r="A25" s="415" t="s">
        <v>1171</v>
      </c>
      <c r="B25" s="416" t="s">
        <v>79</v>
      </c>
      <c r="C25" s="566">
        <v>6.2022458049999996</v>
      </c>
      <c r="D25" s="566">
        <v>5.733474556</v>
      </c>
      <c r="E25" s="566">
        <v>5.6305125450000002</v>
      </c>
      <c r="F25" s="566">
        <v>4.8782187209999996</v>
      </c>
      <c r="G25" s="566">
        <v>6.2087459269999998</v>
      </c>
      <c r="H25" s="566">
        <v>6.6644000590000001</v>
      </c>
      <c r="I25" s="566">
        <v>7.2204106880000003</v>
      </c>
      <c r="J25" s="566">
        <v>6.8850594960000002</v>
      </c>
      <c r="K25" s="566">
        <v>6.8122827880000001</v>
      </c>
      <c r="L25" s="566">
        <v>5.9943344139999999</v>
      </c>
      <c r="M25" s="566">
        <v>5.4558301079999998</v>
      </c>
      <c r="N25" s="566">
        <v>5.1476972280000002</v>
      </c>
      <c r="O25" s="566">
        <v>4.3645746900000004</v>
      </c>
      <c r="P25" s="566">
        <v>3.9478249179999998</v>
      </c>
      <c r="Q25" s="566">
        <v>4.2851941</v>
      </c>
      <c r="R25" s="566">
        <v>4.8632699180000003</v>
      </c>
      <c r="S25" s="566">
        <v>4.8981492160000002</v>
      </c>
      <c r="T25" s="566">
        <v>5.501823001</v>
      </c>
      <c r="U25" s="566">
        <v>6.3485665530000004</v>
      </c>
      <c r="V25" s="566">
        <v>6.9954055999999998</v>
      </c>
      <c r="W25" s="566">
        <v>6.3526384980000001</v>
      </c>
      <c r="X25" s="566">
        <v>5.7611398879999998</v>
      </c>
      <c r="Y25" s="566">
        <v>5.2545342320000001</v>
      </c>
      <c r="Z25" s="566">
        <v>6.2068203720000001</v>
      </c>
      <c r="AA25" s="566">
        <v>6.5706147059999997</v>
      </c>
      <c r="AB25" s="566">
        <v>5.2972415770000003</v>
      </c>
      <c r="AC25" s="566">
        <v>3.8873080240000002</v>
      </c>
      <c r="AD25" s="566">
        <v>4.6955561279999998</v>
      </c>
      <c r="AE25" s="566">
        <v>5.673818356</v>
      </c>
      <c r="AF25" s="566">
        <v>7.5617991790000003</v>
      </c>
      <c r="AG25" s="566">
        <v>7.9348330919999999</v>
      </c>
      <c r="AH25" s="566">
        <v>7.4506350360000004</v>
      </c>
      <c r="AI25" s="566">
        <v>6.6391986779999996</v>
      </c>
      <c r="AJ25" s="566">
        <v>5.9490440580000001</v>
      </c>
      <c r="AK25" s="566">
        <v>5.121430202</v>
      </c>
      <c r="AL25" s="566">
        <v>5.3938763720000003</v>
      </c>
      <c r="AM25" s="566">
        <v>6.318822666</v>
      </c>
      <c r="AN25" s="566">
        <v>5.8018356530000004</v>
      </c>
      <c r="AO25" s="566">
        <v>5.0575384330000004</v>
      </c>
      <c r="AP25" s="566">
        <v>4.8647099100000002</v>
      </c>
      <c r="AQ25" s="566">
        <v>4.872242526</v>
      </c>
      <c r="AR25" s="566">
        <v>6.4456614090000004</v>
      </c>
      <c r="AS25" s="566">
        <v>6.8473142810000001</v>
      </c>
      <c r="AT25" s="566">
        <v>6.5753620049999997</v>
      </c>
      <c r="AU25" s="566">
        <v>6.0836350149999996</v>
      </c>
      <c r="AV25" s="566">
        <v>5.387533436</v>
      </c>
      <c r="AW25" s="566">
        <v>5.2873696690000003</v>
      </c>
      <c r="AX25" s="566">
        <v>5.238248349</v>
      </c>
      <c r="AY25" s="566">
        <v>4.2727704759999998</v>
      </c>
      <c r="AZ25" s="566">
        <v>3.560356359</v>
      </c>
      <c r="BA25" s="566">
        <v>3.5964671269999999</v>
      </c>
      <c r="BB25" s="566">
        <v>3.9030499110000001</v>
      </c>
      <c r="BC25" s="566">
        <v>5.163326552</v>
      </c>
      <c r="BD25" s="566">
        <v>6.1517034370000001</v>
      </c>
      <c r="BE25" s="566">
        <v>6.6719635679999998</v>
      </c>
      <c r="BF25" s="566">
        <v>6.8224085099999998</v>
      </c>
      <c r="BG25" s="566">
        <v>6.2007969999999997</v>
      </c>
      <c r="BH25" s="566">
        <v>5.1593549999999997</v>
      </c>
      <c r="BI25" s="567">
        <v>3.7932480000000002</v>
      </c>
      <c r="BJ25" s="567">
        <v>3.8506290000000001</v>
      </c>
      <c r="BK25" s="567">
        <v>3.9918</v>
      </c>
      <c r="BL25" s="567">
        <v>3.3237019999999999</v>
      </c>
      <c r="BM25" s="567">
        <v>2.6652930000000001</v>
      </c>
      <c r="BN25" s="567">
        <v>3.1210330000000002</v>
      </c>
      <c r="BO25" s="567">
        <v>3.6679140000000001</v>
      </c>
      <c r="BP25" s="567">
        <v>5.4314200000000001</v>
      </c>
      <c r="BQ25" s="567">
        <v>5.6364590000000003</v>
      </c>
      <c r="BR25" s="567">
        <v>5.5919090000000002</v>
      </c>
      <c r="BS25" s="567">
        <v>4.5567589999999996</v>
      </c>
      <c r="BT25" s="567">
        <v>4.0941289999999997</v>
      </c>
      <c r="BU25" s="567">
        <v>3.7889309999999998</v>
      </c>
      <c r="BV25" s="567">
        <v>3.818254</v>
      </c>
    </row>
    <row r="26" spans="1:74" ht="11.15" customHeight="1" x14ac:dyDescent="0.25">
      <c r="A26" s="415" t="s">
        <v>1172</v>
      </c>
      <c r="B26" s="418" t="s">
        <v>80</v>
      </c>
      <c r="C26" s="566">
        <v>3.2286229999999998</v>
      </c>
      <c r="D26" s="566">
        <v>3.4301110000000001</v>
      </c>
      <c r="E26" s="566">
        <v>3.7206229999999998</v>
      </c>
      <c r="F26" s="566">
        <v>3.2512400000000001</v>
      </c>
      <c r="G26" s="566">
        <v>2.933249</v>
      </c>
      <c r="H26" s="566">
        <v>3.600193</v>
      </c>
      <c r="I26" s="566">
        <v>3.7037710000000001</v>
      </c>
      <c r="J26" s="566">
        <v>3.6901869999999999</v>
      </c>
      <c r="K26" s="566">
        <v>3.581048</v>
      </c>
      <c r="L26" s="566">
        <v>2.8721549999999998</v>
      </c>
      <c r="M26" s="566">
        <v>3.497306</v>
      </c>
      <c r="N26" s="566">
        <v>3.789501</v>
      </c>
      <c r="O26" s="566">
        <v>3.7118679999999999</v>
      </c>
      <c r="P26" s="566">
        <v>3.5480139999999998</v>
      </c>
      <c r="Q26" s="566">
        <v>3.1865260000000002</v>
      </c>
      <c r="R26" s="566">
        <v>2.6729599999999998</v>
      </c>
      <c r="S26" s="566">
        <v>3.3859940000000002</v>
      </c>
      <c r="T26" s="566">
        <v>3.6130110000000002</v>
      </c>
      <c r="U26" s="566">
        <v>3.7159200000000001</v>
      </c>
      <c r="V26" s="566">
        <v>3.6970000000000001</v>
      </c>
      <c r="W26" s="566">
        <v>3.6033080000000002</v>
      </c>
      <c r="X26" s="566">
        <v>3.1025360000000002</v>
      </c>
      <c r="Y26" s="566">
        <v>3.4002919999999999</v>
      </c>
      <c r="Z26" s="566">
        <v>3.8012760000000001</v>
      </c>
      <c r="AA26" s="566">
        <v>3.799445</v>
      </c>
      <c r="AB26" s="566">
        <v>3.3135479999999999</v>
      </c>
      <c r="AC26" s="566">
        <v>3.3692790000000001</v>
      </c>
      <c r="AD26" s="566">
        <v>2.9864459999999999</v>
      </c>
      <c r="AE26" s="566">
        <v>3.7490230000000002</v>
      </c>
      <c r="AF26" s="566">
        <v>3.098792</v>
      </c>
      <c r="AG26" s="566">
        <v>3.6683720000000002</v>
      </c>
      <c r="AH26" s="566">
        <v>3.6959599999999999</v>
      </c>
      <c r="AI26" s="566">
        <v>3.5942560000000001</v>
      </c>
      <c r="AJ26" s="566">
        <v>2.173943</v>
      </c>
      <c r="AK26" s="566">
        <v>2.9732289999999999</v>
      </c>
      <c r="AL26" s="566">
        <v>3.788964</v>
      </c>
      <c r="AM26" s="566">
        <v>3.8017599999999998</v>
      </c>
      <c r="AN26" s="566">
        <v>3.436429</v>
      </c>
      <c r="AO26" s="566">
        <v>3.7768609999999998</v>
      </c>
      <c r="AP26" s="566">
        <v>3.0412110000000001</v>
      </c>
      <c r="AQ26" s="566">
        <v>3.2358560000000001</v>
      </c>
      <c r="AR26" s="566">
        <v>3.5916060000000001</v>
      </c>
      <c r="AS26" s="566">
        <v>3.6884830000000002</v>
      </c>
      <c r="AT26" s="566">
        <v>3.693044</v>
      </c>
      <c r="AU26" s="566">
        <v>3.339127</v>
      </c>
      <c r="AV26" s="566">
        <v>2.9391880000000001</v>
      </c>
      <c r="AW26" s="566">
        <v>3.274051</v>
      </c>
      <c r="AX26" s="566">
        <v>3.789339</v>
      </c>
      <c r="AY26" s="566">
        <v>3.7845529999999998</v>
      </c>
      <c r="AZ26" s="566">
        <v>3.424328</v>
      </c>
      <c r="BA26" s="566">
        <v>3.2895500000000002</v>
      </c>
      <c r="BB26" s="566">
        <v>2.6939980000000001</v>
      </c>
      <c r="BC26" s="566">
        <v>2.9067599999999998</v>
      </c>
      <c r="BD26" s="566">
        <v>3.4186960000000002</v>
      </c>
      <c r="BE26" s="566">
        <v>3.6608830000000001</v>
      </c>
      <c r="BF26" s="566">
        <v>3.6597909999999998</v>
      </c>
      <c r="BG26" s="566">
        <v>3.5992099999999998</v>
      </c>
      <c r="BH26" s="566">
        <v>3.2864100000000001</v>
      </c>
      <c r="BI26" s="567">
        <v>3.2101000000000002</v>
      </c>
      <c r="BJ26" s="567">
        <v>3.7323599999999999</v>
      </c>
      <c r="BK26" s="567">
        <v>3.7323599999999999</v>
      </c>
      <c r="BL26" s="567">
        <v>3.4916299999999998</v>
      </c>
      <c r="BM26" s="567">
        <v>3.7323599999999999</v>
      </c>
      <c r="BN26" s="567">
        <v>2.8443000000000001</v>
      </c>
      <c r="BO26" s="567">
        <v>3.3614199999999999</v>
      </c>
      <c r="BP26" s="567">
        <v>3.6120399999999999</v>
      </c>
      <c r="BQ26" s="567">
        <v>3.7323599999999999</v>
      </c>
      <c r="BR26" s="567">
        <v>3.7323599999999999</v>
      </c>
      <c r="BS26" s="567">
        <v>3.1591300000000002</v>
      </c>
      <c r="BT26" s="567">
        <v>2.7976399999999999</v>
      </c>
      <c r="BU26" s="567">
        <v>2.8801000000000001</v>
      </c>
      <c r="BV26" s="567">
        <v>3.7323599999999999</v>
      </c>
    </row>
    <row r="27" spans="1:74" ht="11.15" customHeight="1" x14ac:dyDescent="0.25">
      <c r="A27" s="415" t="s">
        <v>1173</v>
      </c>
      <c r="B27" s="418" t="s">
        <v>1114</v>
      </c>
      <c r="C27" s="566">
        <v>7.9355413E-2</v>
      </c>
      <c r="D27" s="566">
        <v>0.12574712499999999</v>
      </c>
      <c r="E27" s="566">
        <v>5.0425216000000002E-2</v>
      </c>
      <c r="F27" s="566">
        <v>9.2701317000000005E-2</v>
      </c>
      <c r="G27" s="566">
        <v>0.107377139</v>
      </c>
      <c r="H27" s="566">
        <v>6.5425364E-2</v>
      </c>
      <c r="I27" s="566">
        <v>0.10296158</v>
      </c>
      <c r="J27" s="566">
        <v>4.7683756000000001E-2</v>
      </c>
      <c r="K27" s="566">
        <v>5.0468671999999999E-2</v>
      </c>
      <c r="L27" s="566">
        <v>4.75912E-2</v>
      </c>
      <c r="M27" s="566">
        <v>4.4301047000000003E-2</v>
      </c>
      <c r="N27" s="566">
        <v>3.6501170999999999E-2</v>
      </c>
      <c r="O27" s="566">
        <v>3.3363654E-2</v>
      </c>
      <c r="P27" s="566">
        <v>6.5823233999999994E-2</v>
      </c>
      <c r="Q27" s="566">
        <v>6.2343694999999998E-2</v>
      </c>
      <c r="R27" s="566">
        <v>7.5226935999999994E-2</v>
      </c>
      <c r="S27" s="566">
        <v>8.2035194000000006E-2</v>
      </c>
      <c r="T27" s="566">
        <v>3.7925924999999999E-2</v>
      </c>
      <c r="U27" s="566">
        <v>5.1283200000000001E-2</v>
      </c>
      <c r="V27" s="566">
        <v>4.0199430000000001E-2</v>
      </c>
      <c r="W27" s="566">
        <v>5.3614045999999999E-2</v>
      </c>
      <c r="X27" s="566">
        <v>5.2564832999999998E-2</v>
      </c>
      <c r="Y27" s="566">
        <v>3.3560316999999999E-2</v>
      </c>
      <c r="Z27" s="566">
        <v>3.6952145999999998E-2</v>
      </c>
      <c r="AA27" s="566">
        <v>4.985175E-2</v>
      </c>
      <c r="AB27" s="566">
        <v>2.7798435999999999E-2</v>
      </c>
      <c r="AC27" s="566">
        <v>4.4890034000000002E-2</v>
      </c>
      <c r="AD27" s="566">
        <v>4.0664240999999997E-2</v>
      </c>
      <c r="AE27" s="566">
        <v>8.2953750000000007E-2</v>
      </c>
      <c r="AF27" s="566">
        <v>6.1877828000000003E-2</v>
      </c>
      <c r="AG27" s="566">
        <v>6.0968872E-2</v>
      </c>
      <c r="AH27" s="566">
        <v>4.2277158000000002E-2</v>
      </c>
      <c r="AI27" s="566">
        <v>2.8733069E-2</v>
      </c>
      <c r="AJ27" s="566">
        <v>3.1283705000000002E-2</v>
      </c>
      <c r="AK27" s="566">
        <v>2.7598146E-2</v>
      </c>
      <c r="AL27" s="566">
        <v>3.0337270999999999E-2</v>
      </c>
      <c r="AM27" s="566">
        <v>1.841166E-2</v>
      </c>
      <c r="AN27" s="566">
        <v>2.1084678999999999E-2</v>
      </c>
      <c r="AO27" s="566">
        <v>2.6995412999999999E-2</v>
      </c>
      <c r="AP27" s="566">
        <v>5.1024903000000003E-2</v>
      </c>
      <c r="AQ27" s="566">
        <v>4.0160186E-2</v>
      </c>
      <c r="AR27" s="566">
        <v>3.9382013E-2</v>
      </c>
      <c r="AS27" s="566">
        <v>2.6326324000000002E-2</v>
      </c>
      <c r="AT27" s="566">
        <v>2.354844E-2</v>
      </c>
      <c r="AU27" s="566">
        <v>2.5319065000000002E-2</v>
      </c>
      <c r="AV27" s="566">
        <v>1.9280802999999999E-2</v>
      </c>
      <c r="AW27" s="566">
        <v>2.3441131E-2</v>
      </c>
      <c r="AX27" s="566">
        <v>3.5867613E-2</v>
      </c>
      <c r="AY27" s="566">
        <v>7.9381295000000004E-2</v>
      </c>
      <c r="AZ27" s="566">
        <v>4.7038174000000002E-2</v>
      </c>
      <c r="BA27" s="566">
        <v>6.1389829999999999E-2</v>
      </c>
      <c r="BB27" s="566">
        <v>3.6625784000000002E-2</v>
      </c>
      <c r="BC27" s="566">
        <v>2.1422508999999999E-2</v>
      </c>
      <c r="BD27" s="566">
        <v>4.0104590000000001E-3</v>
      </c>
      <c r="BE27" s="566">
        <v>3.3469735E-2</v>
      </c>
      <c r="BF27" s="566">
        <v>3.9741855E-2</v>
      </c>
      <c r="BG27" s="566">
        <v>3.8821799999999997E-2</v>
      </c>
      <c r="BH27" s="566">
        <v>3.2381100000000003E-2</v>
      </c>
      <c r="BI27" s="567">
        <v>3.3654799999999999E-2</v>
      </c>
      <c r="BJ27" s="567">
        <v>3.4007900000000001E-2</v>
      </c>
      <c r="BK27" s="567">
        <v>5.0762399999999999E-2</v>
      </c>
      <c r="BL27" s="567">
        <v>4.68031E-2</v>
      </c>
      <c r="BM27" s="567">
        <v>6.2472199999999999E-2</v>
      </c>
      <c r="BN27" s="567">
        <v>7.3083200000000001E-2</v>
      </c>
      <c r="BO27" s="567">
        <v>7.2241899999999998E-2</v>
      </c>
      <c r="BP27" s="567">
        <v>6.38962E-2</v>
      </c>
      <c r="BQ27" s="567">
        <v>5.0006799999999997E-2</v>
      </c>
      <c r="BR27" s="567">
        <v>4.3058800000000001E-2</v>
      </c>
      <c r="BS27" s="567">
        <v>4.0438500000000002E-2</v>
      </c>
      <c r="BT27" s="567">
        <v>3.3222500000000002E-2</v>
      </c>
      <c r="BU27" s="567">
        <v>3.4064900000000002E-2</v>
      </c>
      <c r="BV27" s="567">
        <v>3.4221399999999999E-2</v>
      </c>
    </row>
    <row r="28" spans="1:74" ht="11.15" customHeight="1" x14ac:dyDescent="0.25">
      <c r="A28" s="415" t="s">
        <v>1174</v>
      </c>
      <c r="B28" s="418" t="s">
        <v>1209</v>
      </c>
      <c r="C28" s="566">
        <v>6.4247097569999996</v>
      </c>
      <c r="D28" s="566">
        <v>6.1434013580000002</v>
      </c>
      <c r="E28" s="566">
        <v>6.3279869350000002</v>
      </c>
      <c r="F28" s="566">
        <v>7.4615323939999998</v>
      </c>
      <c r="G28" s="566">
        <v>7.4318298240000003</v>
      </c>
      <c r="H28" s="566">
        <v>6.1140384399999999</v>
      </c>
      <c r="I28" s="566">
        <v>6.4712001450000001</v>
      </c>
      <c r="J28" s="566">
        <v>6.3011474840000004</v>
      </c>
      <c r="K28" s="566">
        <v>6.124456704</v>
      </c>
      <c r="L28" s="566">
        <v>6.9225711199999997</v>
      </c>
      <c r="M28" s="566">
        <v>6.4288574360000004</v>
      </c>
      <c r="N28" s="566">
        <v>6.7428912319999998</v>
      </c>
      <c r="O28" s="566">
        <v>7.4553883159999996</v>
      </c>
      <c r="P28" s="566">
        <v>7.262333065</v>
      </c>
      <c r="Q28" s="566">
        <v>7.2240454410000003</v>
      </c>
      <c r="R28" s="566">
        <v>7.6193987410000004</v>
      </c>
      <c r="S28" s="566">
        <v>8.2477058289999992</v>
      </c>
      <c r="T28" s="566">
        <v>8.7366701750000004</v>
      </c>
      <c r="U28" s="566">
        <v>7.7052674310000002</v>
      </c>
      <c r="V28" s="566">
        <v>7.0702537650000004</v>
      </c>
      <c r="W28" s="566">
        <v>5.7566031100000004</v>
      </c>
      <c r="X28" s="566">
        <v>7.6861877859999996</v>
      </c>
      <c r="Y28" s="566">
        <v>7.6479639309999996</v>
      </c>
      <c r="Z28" s="566">
        <v>8.2956480700000004</v>
      </c>
      <c r="AA28" s="566">
        <v>7.8765908759999999</v>
      </c>
      <c r="AB28" s="566">
        <v>6.3963201659999998</v>
      </c>
      <c r="AC28" s="566">
        <v>10.866799826999999</v>
      </c>
      <c r="AD28" s="566">
        <v>9.5155620610000007</v>
      </c>
      <c r="AE28" s="566">
        <v>9.9117584189999999</v>
      </c>
      <c r="AF28" s="566">
        <v>8.0731541419999999</v>
      </c>
      <c r="AG28" s="566">
        <v>6.8816424439999997</v>
      </c>
      <c r="AH28" s="566">
        <v>8.4139649819999995</v>
      </c>
      <c r="AI28" s="566">
        <v>8.0155841609999996</v>
      </c>
      <c r="AJ28" s="566">
        <v>9.4825498719999999</v>
      </c>
      <c r="AK28" s="566">
        <v>9.1696236530000004</v>
      </c>
      <c r="AL28" s="566">
        <v>10.152901803000001</v>
      </c>
      <c r="AM28" s="566">
        <v>9.3736941280000003</v>
      </c>
      <c r="AN28" s="566">
        <v>9.4525187739999996</v>
      </c>
      <c r="AO28" s="566">
        <v>12.010543963</v>
      </c>
      <c r="AP28" s="566">
        <v>13.176274337000001</v>
      </c>
      <c r="AQ28" s="566">
        <v>14.05774429</v>
      </c>
      <c r="AR28" s="566">
        <v>11.876464736000001</v>
      </c>
      <c r="AS28" s="566">
        <v>11.32643648</v>
      </c>
      <c r="AT28" s="566">
        <v>8.4669765170000009</v>
      </c>
      <c r="AU28" s="566">
        <v>7.9285304319999996</v>
      </c>
      <c r="AV28" s="566">
        <v>9.2918863040000002</v>
      </c>
      <c r="AW28" s="566">
        <v>10.039282908000001</v>
      </c>
      <c r="AX28" s="566">
        <v>9.5845065369999993</v>
      </c>
      <c r="AY28" s="566">
        <v>12.154786957000001</v>
      </c>
      <c r="AZ28" s="566">
        <v>11.395677802</v>
      </c>
      <c r="BA28" s="566">
        <v>13.019420520000001</v>
      </c>
      <c r="BB28" s="566">
        <v>12.537784241000001</v>
      </c>
      <c r="BC28" s="566">
        <v>10.151654726</v>
      </c>
      <c r="BD28" s="566">
        <v>11.090625606</v>
      </c>
      <c r="BE28" s="566">
        <v>12.377467858999999</v>
      </c>
      <c r="BF28" s="566">
        <v>11.219270282</v>
      </c>
      <c r="BG28" s="566">
        <v>10.289020000000001</v>
      </c>
      <c r="BH28" s="566">
        <v>11.53206</v>
      </c>
      <c r="BI28" s="567">
        <v>11.587249999999999</v>
      </c>
      <c r="BJ28" s="567">
        <v>10.701029999999999</v>
      </c>
      <c r="BK28" s="567">
        <v>13.17268</v>
      </c>
      <c r="BL28" s="567">
        <v>13.365819999999999</v>
      </c>
      <c r="BM28" s="567">
        <v>15.41</v>
      </c>
      <c r="BN28" s="567">
        <v>14.56728</v>
      </c>
      <c r="BO28" s="567">
        <v>14.511419999999999</v>
      </c>
      <c r="BP28" s="567">
        <v>15.26525</v>
      </c>
      <c r="BQ28" s="567">
        <v>15.701449999999999</v>
      </c>
      <c r="BR28" s="567">
        <v>16.462160000000001</v>
      </c>
      <c r="BS28" s="567">
        <v>12.01726</v>
      </c>
      <c r="BT28" s="567">
        <v>13.88496</v>
      </c>
      <c r="BU28" s="567">
        <v>13.85037</v>
      </c>
      <c r="BV28" s="567">
        <v>12.60604</v>
      </c>
    </row>
    <row r="29" spans="1:74" ht="11.15" customHeight="1" x14ac:dyDescent="0.25">
      <c r="A29" s="415" t="s">
        <v>1175</v>
      </c>
      <c r="B29" s="416" t="s">
        <v>1210</v>
      </c>
      <c r="C29" s="566">
        <v>0.14233694099999999</v>
      </c>
      <c r="D29" s="566">
        <v>0.13946989100000001</v>
      </c>
      <c r="E29" s="566">
        <v>0.14589618900000001</v>
      </c>
      <c r="F29" s="566">
        <v>0.155302776</v>
      </c>
      <c r="G29" s="566">
        <v>0.118178133</v>
      </c>
      <c r="H29" s="566">
        <v>0.11246611300000001</v>
      </c>
      <c r="I29" s="566">
        <v>0.136843775</v>
      </c>
      <c r="J29" s="566">
        <v>0.14555903100000001</v>
      </c>
      <c r="K29" s="566">
        <v>0.130201761</v>
      </c>
      <c r="L29" s="566">
        <v>0.123746944</v>
      </c>
      <c r="M29" s="566">
        <v>0.132321779</v>
      </c>
      <c r="N29" s="566">
        <v>0.14394602200000001</v>
      </c>
      <c r="O29" s="566">
        <v>0.13650770500000001</v>
      </c>
      <c r="P29" s="566">
        <v>0.141480568</v>
      </c>
      <c r="Q29" s="566">
        <v>0.12436261699999999</v>
      </c>
      <c r="R29" s="566">
        <v>0.10387134200000001</v>
      </c>
      <c r="S29" s="566">
        <v>0.11810567900000001</v>
      </c>
      <c r="T29" s="566">
        <v>0.107209181</v>
      </c>
      <c r="U29" s="566">
        <v>0.118642795</v>
      </c>
      <c r="V29" s="566">
        <v>0.14517975699999999</v>
      </c>
      <c r="W29" s="566">
        <v>0.11455332</v>
      </c>
      <c r="X29" s="566">
        <v>0.11851856400000001</v>
      </c>
      <c r="Y29" s="566">
        <v>0.15525117399999999</v>
      </c>
      <c r="Z29" s="566">
        <v>0.147795697</v>
      </c>
      <c r="AA29" s="566">
        <v>0.138803337</v>
      </c>
      <c r="AB29" s="566">
        <v>0.11363150399999999</v>
      </c>
      <c r="AC29" s="566">
        <v>3.4717080999999997E-2</v>
      </c>
      <c r="AD29" s="566">
        <v>0.101852585</v>
      </c>
      <c r="AE29" s="566">
        <v>9.6236774999999997E-2</v>
      </c>
      <c r="AF29" s="566">
        <v>0.12481921</v>
      </c>
      <c r="AG29" s="566">
        <v>0.13320518200000001</v>
      </c>
      <c r="AH29" s="566">
        <v>0.145900788</v>
      </c>
      <c r="AI29" s="566">
        <v>0.142540747</v>
      </c>
      <c r="AJ29" s="566">
        <v>0.17033233</v>
      </c>
      <c r="AK29" s="566">
        <v>0.134184145</v>
      </c>
      <c r="AL29" s="566">
        <v>0.113602469</v>
      </c>
      <c r="AM29" s="566">
        <v>0.11755508100000001</v>
      </c>
      <c r="AN29" s="566">
        <v>0.18735367999999999</v>
      </c>
      <c r="AO29" s="566">
        <v>0.112483529</v>
      </c>
      <c r="AP29" s="566">
        <v>0.14308072799999999</v>
      </c>
      <c r="AQ29" s="566">
        <v>0.174936275</v>
      </c>
      <c r="AR29" s="566">
        <v>0.12432515600000001</v>
      </c>
      <c r="AS29" s="566">
        <v>0.13279948699999999</v>
      </c>
      <c r="AT29" s="566">
        <v>9.9583426000000003E-2</v>
      </c>
      <c r="AU29" s="566">
        <v>0.116981869</v>
      </c>
      <c r="AV29" s="566">
        <v>0.102338689</v>
      </c>
      <c r="AW29" s="566">
        <v>8.1768909000000001E-2</v>
      </c>
      <c r="AX29" s="566">
        <v>0.14554678900000001</v>
      </c>
      <c r="AY29" s="566">
        <v>8.3061866999999998E-2</v>
      </c>
      <c r="AZ29" s="566">
        <v>6.4943317E-2</v>
      </c>
      <c r="BA29" s="566">
        <v>9.8391340999999993E-2</v>
      </c>
      <c r="BB29" s="566">
        <v>0.105958468</v>
      </c>
      <c r="BC29" s="566">
        <v>0.130758298</v>
      </c>
      <c r="BD29" s="566">
        <v>0.113422809</v>
      </c>
      <c r="BE29" s="566">
        <v>0.10564045599999999</v>
      </c>
      <c r="BF29" s="566">
        <v>0.1355268</v>
      </c>
      <c r="BG29" s="566">
        <v>0.14009189999999999</v>
      </c>
      <c r="BH29" s="566">
        <v>0.11952989999999999</v>
      </c>
      <c r="BI29" s="567">
        <v>0.13932800000000001</v>
      </c>
      <c r="BJ29" s="567">
        <v>0.11959889999999999</v>
      </c>
      <c r="BK29" s="567">
        <v>0.1033868</v>
      </c>
      <c r="BL29" s="567">
        <v>0.15151729999999999</v>
      </c>
      <c r="BM29" s="567">
        <v>4.6087200000000002E-2</v>
      </c>
      <c r="BN29" s="567">
        <v>0.1203441</v>
      </c>
      <c r="BO29" s="567">
        <v>9.1441300000000003E-2</v>
      </c>
      <c r="BP29" s="567">
        <v>0.11017689999999999</v>
      </c>
      <c r="BQ29" s="567">
        <v>7.6019400000000001E-2</v>
      </c>
      <c r="BR29" s="567">
        <v>8.3567299999999997E-2</v>
      </c>
      <c r="BS29" s="567">
        <v>3.33928E-2</v>
      </c>
      <c r="BT29" s="567">
        <v>7.7264399999999997E-2</v>
      </c>
      <c r="BU29" s="567">
        <v>5.9795899999999999E-2</v>
      </c>
      <c r="BV29" s="567">
        <v>4.1655299999999999E-2</v>
      </c>
    </row>
    <row r="30" spans="1:74" ht="11.15" customHeight="1" x14ac:dyDescent="0.25">
      <c r="A30" s="415" t="s">
        <v>1176</v>
      </c>
      <c r="B30" s="416" t="s">
        <v>1118</v>
      </c>
      <c r="C30" s="566">
        <v>29.294415102999999</v>
      </c>
      <c r="D30" s="566">
        <v>25.819764232000001</v>
      </c>
      <c r="E30" s="566">
        <v>27.363257208</v>
      </c>
      <c r="F30" s="566">
        <v>26.651021878000002</v>
      </c>
      <c r="G30" s="566">
        <v>31.629141522000001</v>
      </c>
      <c r="H30" s="566">
        <v>34.281161384000001</v>
      </c>
      <c r="I30" s="566">
        <v>38.274202561999999</v>
      </c>
      <c r="J30" s="566">
        <v>40.392529836999998</v>
      </c>
      <c r="K30" s="566">
        <v>36.488199559999998</v>
      </c>
      <c r="L30" s="566">
        <v>30.061022211000001</v>
      </c>
      <c r="M30" s="566">
        <v>27.687361542000001</v>
      </c>
      <c r="N30" s="566">
        <v>29.302190074999999</v>
      </c>
      <c r="O30" s="566">
        <v>28.477177986000001</v>
      </c>
      <c r="P30" s="566">
        <v>27.433575943000001</v>
      </c>
      <c r="Q30" s="566">
        <v>27.162463612</v>
      </c>
      <c r="R30" s="566">
        <v>26.332081721000002</v>
      </c>
      <c r="S30" s="566">
        <v>30.791379228</v>
      </c>
      <c r="T30" s="566">
        <v>34.648128866999997</v>
      </c>
      <c r="U30" s="566">
        <v>39.378905674999999</v>
      </c>
      <c r="V30" s="566">
        <v>39.453741837000003</v>
      </c>
      <c r="W30" s="566">
        <v>32.488924758000003</v>
      </c>
      <c r="X30" s="566">
        <v>30.998571617</v>
      </c>
      <c r="Y30" s="566">
        <v>26.518110225000001</v>
      </c>
      <c r="Z30" s="566">
        <v>29.486589288000001</v>
      </c>
      <c r="AA30" s="566">
        <v>30.076890854999998</v>
      </c>
      <c r="AB30" s="566">
        <v>27.917608666</v>
      </c>
      <c r="AC30" s="566">
        <v>26.481462994000001</v>
      </c>
      <c r="AD30" s="566">
        <v>27.424902065000001</v>
      </c>
      <c r="AE30" s="566">
        <v>31.242971172000001</v>
      </c>
      <c r="AF30" s="566">
        <v>36.470928997999998</v>
      </c>
      <c r="AG30" s="566">
        <v>38.846218356000001</v>
      </c>
      <c r="AH30" s="566">
        <v>40.224784257000003</v>
      </c>
      <c r="AI30" s="566">
        <v>35.590550565000001</v>
      </c>
      <c r="AJ30" s="566">
        <v>31.7720503</v>
      </c>
      <c r="AK30" s="566">
        <v>27.299776665</v>
      </c>
      <c r="AL30" s="566">
        <v>29.881062374999999</v>
      </c>
      <c r="AM30" s="566">
        <v>32.765949270999997</v>
      </c>
      <c r="AN30" s="566">
        <v>30.771387408999999</v>
      </c>
      <c r="AO30" s="566">
        <v>29.649456473000001</v>
      </c>
      <c r="AP30" s="566">
        <v>30.312881377</v>
      </c>
      <c r="AQ30" s="566">
        <v>37.352008542</v>
      </c>
      <c r="AR30" s="566">
        <v>40.966590582000002</v>
      </c>
      <c r="AS30" s="566">
        <v>44.78114961</v>
      </c>
      <c r="AT30" s="566">
        <v>42.026628858000002</v>
      </c>
      <c r="AU30" s="566">
        <v>36.843354001999998</v>
      </c>
      <c r="AV30" s="566">
        <v>32.017403401999999</v>
      </c>
      <c r="AW30" s="566">
        <v>30.703249409000001</v>
      </c>
      <c r="AX30" s="566">
        <v>33.452470693999999</v>
      </c>
      <c r="AY30" s="566">
        <v>32.932871312000003</v>
      </c>
      <c r="AZ30" s="566">
        <v>30.465535730999999</v>
      </c>
      <c r="BA30" s="566">
        <v>31.964754163999999</v>
      </c>
      <c r="BB30" s="566">
        <v>30.923249954999999</v>
      </c>
      <c r="BC30" s="566">
        <v>35.818394189000003</v>
      </c>
      <c r="BD30" s="566">
        <v>41.335775855000001</v>
      </c>
      <c r="BE30" s="566">
        <v>45.729419471999996</v>
      </c>
      <c r="BF30" s="566">
        <v>47.755491261000003</v>
      </c>
      <c r="BG30" s="566">
        <v>42.561729999999997</v>
      </c>
      <c r="BH30" s="566">
        <v>35.269370000000002</v>
      </c>
      <c r="BI30" s="567">
        <v>32.474139999999998</v>
      </c>
      <c r="BJ30" s="567">
        <v>35.447319999999998</v>
      </c>
      <c r="BK30" s="567">
        <v>33.873150000000003</v>
      </c>
      <c r="BL30" s="567">
        <v>32.146630000000002</v>
      </c>
      <c r="BM30" s="567">
        <v>32.411259999999999</v>
      </c>
      <c r="BN30" s="567">
        <v>32.120159999999998</v>
      </c>
      <c r="BO30" s="567">
        <v>37.588430000000002</v>
      </c>
      <c r="BP30" s="567">
        <v>41.39123</v>
      </c>
      <c r="BQ30" s="567">
        <v>45.517470000000003</v>
      </c>
      <c r="BR30" s="567">
        <v>46.015880000000003</v>
      </c>
      <c r="BS30" s="567">
        <v>40.307429999999997</v>
      </c>
      <c r="BT30" s="567">
        <v>34.726089999999999</v>
      </c>
      <c r="BU30" s="567">
        <v>32.762369999999997</v>
      </c>
      <c r="BV30" s="567">
        <v>36.089289999999998</v>
      </c>
    </row>
    <row r="31" spans="1:74" ht="11.15" customHeight="1" x14ac:dyDescent="0.25">
      <c r="A31" s="415" t="s">
        <v>1177</v>
      </c>
      <c r="B31" s="416" t="s">
        <v>1211</v>
      </c>
      <c r="C31" s="566">
        <v>29.816666000000001</v>
      </c>
      <c r="D31" s="566">
        <v>26.085958000000002</v>
      </c>
      <c r="E31" s="566">
        <v>27.813904999999998</v>
      </c>
      <c r="F31" s="566">
        <v>26.796157000000001</v>
      </c>
      <c r="G31" s="566">
        <v>32.033394000000001</v>
      </c>
      <c r="H31" s="566">
        <v>35.159553000000002</v>
      </c>
      <c r="I31" s="566">
        <v>39.237838000000004</v>
      </c>
      <c r="J31" s="566">
        <v>41.848229000000003</v>
      </c>
      <c r="K31" s="566">
        <v>37.294759999999997</v>
      </c>
      <c r="L31" s="566">
        <v>30.675763</v>
      </c>
      <c r="M31" s="566">
        <v>27.769560930000001</v>
      </c>
      <c r="N31" s="566">
        <v>29.31342463</v>
      </c>
      <c r="O31" s="566">
        <v>29.034420000000001</v>
      </c>
      <c r="P31" s="566">
        <v>28.004712000000001</v>
      </c>
      <c r="Q31" s="566">
        <v>28.236516999999999</v>
      </c>
      <c r="R31" s="566">
        <v>26.959955999999998</v>
      </c>
      <c r="S31" s="566">
        <v>31.274932</v>
      </c>
      <c r="T31" s="566">
        <v>35.520856000000002</v>
      </c>
      <c r="U31" s="566">
        <v>40.306396999999997</v>
      </c>
      <c r="V31" s="566">
        <v>40.843271000000001</v>
      </c>
      <c r="W31" s="566">
        <v>32.758505</v>
      </c>
      <c r="X31" s="566">
        <v>31.253854</v>
      </c>
      <c r="Y31" s="566">
        <v>27.294096</v>
      </c>
      <c r="Z31" s="566">
        <v>30.292216</v>
      </c>
      <c r="AA31" s="566">
        <v>30.80788677</v>
      </c>
      <c r="AB31" s="566">
        <v>29.07333285</v>
      </c>
      <c r="AC31" s="566">
        <v>27.350377250000001</v>
      </c>
      <c r="AD31" s="566">
        <v>28.07953088</v>
      </c>
      <c r="AE31" s="566">
        <v>31.779617959999999</v>
      </c>
      <c r="AF31" s="566">
        <v>37.34224202</v>
      </c>
      <c r="AG31" s="566">
        <v>39.569852060000002</v>
      </c>
      <c r="AH31" s="566">
        <v>41.383135869999997</v>
      </c>
      <c r="AI31" s="566">
        <v>36.535030519999999</v>
      </c>
      <c r="AJ31" s="566">
        <v>32.650765100000001</v>
      </c>
      <c r="AK31" s="566">
        <v>27.952137830000002</v>
      </c>
      <c r="AL31" s="566">
        <v>30.17727987</v>
      </c>
      <c r="AM31" s="566">
        <v>33.388903736000003</v>
      </c>
      <c r="AN31" s="566">
        <v>31.269723657</v>
      </c>
      <c r="AO31" s="566">
        <v>30.479234794</v>
      </c>
      <c r="AP31" s="566">
        <v>30.784697335000001</v>
      </c>
      <c r="AQ31" s="566">
        <v>38.454477679</v>
      </c>
      <c r="AR31" s="566">
        <v>42.032294825999998</v>
      </c>
      <c r="AS31" s="566">
        <v>45.973782196999998</v>
      </c>
      <c r="AT31" s="566">
        <v>42.980439337</v>
      </c>
      <c r="AU31" s="566">
        <v>37.405345709000002</v>
      </c>
      <c r="AV31" s="566">
        <v>32.164443667</v>
      </c>
      <c r="AW31" s="566">
        <v>31.168254435000001</v>
      </c>
      <c r="AX31" s="566">
        <v>33.783066697999999</v>
      </c>
      <c r="AY31" s="566">
        <v>32.159939151000003</v>
      </c>
      <c r="AZ31" s="566">
        <v>30.222638588999999</v>
      </c>
      <c r="BA31" s="566">
        <v>31.752755211</v>
      </c>
      <c r="BB31" s="566">
        <v>30.665596739000001</v>
      </c>
      <c r="BC31" s="566">
        <v>36.448542756999998</v>
      </c>
      <c r="BD31" s="566">
        <v>42.661311380000001</v>
      </c>
      <c r="BE31" s="566">
        <v>47.422301642000001</v>
      </c>
      <c r="BF31" s="566">
        <v>50.241383749999997</v>
      </c>
      <c r="BG31" s="566">
        <v>42.561729999999997</v>
      </c>
      <c r="BH31" s="566">
        <v>35.269370000000002</v>
      </c>
      <c r="BI31" s="567">
        <v>32.474139999999998</v>
      </c>
      <c r="BJ31" s="567">
        <v>35.447319999999998</v>
      </c>
      <c r="BK31" s="567">
        <v>33.873150000000003</v>
      </c>
      <c r="BL31" s="567">
        <v>32.146630000000002</v>
      </c>
      <c r="BM31" s="567">
        <v>32.411259999999999</v>
      </c>
      <c r="BN31" s="567">
        <v>32.120159999999998</v>
      </c>
      <c r="BO31" s="567">
        <v>37.588430000000002</v>
      </c>
      <c r="BP31" s="567">
        <v>41.39123</v>
      </c>
      <c r="BQ31" s="567">
        <v>45.517470000000003</v>
      </c>
      <c r="BR31" s="567">
        <v>46.015880000000003</v>
      </c>
      <c r="BS31" s="567">
        <v>40.307429999999997</v>
      </c>
      <c r="BT31" s="567">
        <v>34.726089999999999</v>
      </c>
      <c r="BU31" s="567">
        <v>32.762369999999997</v>
      </c>
      <c r="BV31" s="567">
        <v>36.089289999999998</v>
      </c>
    </row>
    <row r="32" spans="1:74" ht="11.15" customHeight="1" x14ac:dyDescent="0.25">
      <c r="A32" s="409"/>
      <c r="B32" s="102" t="s">
        <v>1223</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67"/>
      <c r="BJ32" s="267"/>
      <c r="BK32" s="267"/>
      <c r="BL32" s="267"/>
      <c r="BM32" s="267"/>
      <c r="BN32" s="267"/>
      <c r="BO32" s="267"/>
      <c r="BP32" s="267"/>
      <c r="BQ32" s="267"/>
      <c r="BR32" s="267"/>
      <c r="BS32" s="267"/>
      <c r="BT32" s="267"/>
      <c r="BU32" s="267"/>
      <c r="BV32" s="267"/>
    </row>
    <row r="33" spans="1:74" ht="11.15" customHeight="1" x14ac:dyDescent="0.25">
      <c r="A33" s="415" t="s">
        <v>1178</v>
      </c>
      <c r="B33" s="416" t="s">
        <v>1342</v>
      </c>
      <c r="C33" s="566">
        <v>7.98085413</v>
      </c>
      <c r="D33" s="566">
        <v>6.8854015909999999</v>
      </c>
      <c r="E33" s="566">
        <v>7.0198669369999998</v>
      </c>
      <c r="F33" s="566">
        <v>5.4641559429999997</v>
      </c>
      <c r="G33" s="566">
        <v>4.411171102</v>
      </c>
      <c r="H33" s="566">
        <v>6.9576507840000001</v>
      </c>
      <c r="I33" s="566">
        <v>10.435376519</v>
      </c>
      <c r="J33" s="566">
        <v>10.854307188</v>
      </c>
      <c r="K33" s="566">
        <v>8.9005845469999993</v>
      </c>
      <c r="L33" s="566">
        <v>7.1371313150000004</v>
      </c>
      <c r="M33" s="566">
        <v>7.6816376000000002</v>
      </c>
      <c r="N33" s="566">
        <v>9.1258755669999996</v>
      </c>
      <c r="O33" s="566">
        <v>8.5288587820000004</v>
      </c>
      <c r="P33" s="566">
        <v>7.4761617469999999</v>
      </c>
      <c r="Q33" s="566">
        <v>8.5126187689999995</v>
      </c>
      <c r="R33" s="566">
        <v>7.170352898</v>
      </c>
      <c r="S33" s="566">
        <v>4.317512335</v>
      </c>
      <c r="T33" s="566">
        <v>5.3940769340000001</v>
      </c>
      <c r="U33" s="566">
        <v>8.4156807689999997</v>
      </c>
      <c r="V33" s="566">
        <v>10.009377531</v>
      </c>
      <c r="W33" s="566">
        <v>9.2826461229999992</v>
      </c>
      <c r="X33" s="566">
        <v>7.7701936720000004</v>
      </c>
      <c r="Y33" s="566">
        <v>6.3898621359999996</v>
      </c>
      <c r="Z33" s="566">
        <v>8.1069907029999992</v>
      </c>
      <c r="AA33" s="566">
        <v>7.7339936890000001</v>
      </c>
      <c r="AB33" s="566">
        <v>6.8899493759999997</v>
      </c>
      <c r="AC33" s="566">
        <v>7.4810001450000003</v>
      </c>
      <c r="AD33" s="566">
        <v>6.9484933719999997</v>
      </c>
      <c r="AE33" s="566">
        <v>5.7593157469999996</v>
      </c>
      <c r="AF33" s="566">
        <v>8.2549288740000009</v>
      </c>
      <c r="AG33" s="566">
        <v>10.46764817</v>
      </c>
      <c r="AH33" s="566">
        <v>10.275682272999999</v>
      </c>
      <c r="AI33" s="566">
        <v>8.7981664090000002</v>
      </c>
      <c r="AJ33" s="566">
        <v>6.7560376240000002</v>
      </c>
      <c r="AK33" s="566">
        <v>7.2731943250000004</v>
      </c>
      <c r="AL33" s="566">
        <v>7.7069069389999996</v>
      </c>
      <c r="AM33" s="566">
        <v>7.5859346490000004</v>
      </c>
      <c r="AN33" s="566">
        <v>6.7361877229999996</v>
      </c>
      <c r="AO33" s="566">
        <v>5.8662121029999996</v>
      </c>
      <c r="AP33" s="566">
        <v>5.899921215</v>
      </c>
      <c r="AQ33" s="566">
        <v>4.7123450079999998</v>
      </c>
      <c r="AR33" s="566">
        <v>4.8228631709999998</v>
      </c>
      <c r="AS33" s="566">
        <v>8.4887887650000007</v>
      </c>
      <c r="AT33" s="566">
        <v>9.8591362270000005</v>
      </c>
      <c r="AU33" s="566">
        <v>9.367711087</v>
      </c>
      <c r="AV33" s="566">
        <v>8.3393546379999997</v>
      </c>
      <c r="AW33" s="566">
        <v>8.3430160079999993</v>
      </c>
      <c r="AX33" s="566">
        <v>9.5703877070000001</v>
      </c>
      <c r="AY33" s="566">
        <v>9.06675203</v>
      </c>
      <c r="AZ33" s="566">
        <v>7.5866315569999996</v>
      </c>
      <c r="BA33" s="566">
        <v>8.6642684059999997</v>
      </c>
      <c r="BB33" s="566">
        <v>6.8408037359999998</v>
      </c>
      <c r="BC33" s="566">
        <v>5.2723740619999999</v>
      </c>
      <c r="BD33" s="566">
        <v>6.6453818179999997</v>
      </c>
      <c r="BE33" s="566">
        <v>10.327317913</v>
      </c>
      <c r="BF33" s="566">
        <v>10.087334504999999</v>
      </c>
      <c r="BG33" s="566">
        <v>9.6978172409999992</v>
      </c>
      <c r="BH33" s="566">
        <v>8.7359723470000006</v>
      </c>
      <c r="BI33" s="567">
        <v>7.3412709999999999</v>
      </c>
      <c r="BJ33" s="567">
        <v>8.3698510000000006</v>
      </c>
      <c r="BK33" s="567">
        <v>8.2460210000000007</v>
      </c>
      <c r="BL33" s="567">
        <v>6.0547149999999998</v>
      </c>
      <c r="BM33" s="567">
        <v>6.1061079999999999</v>
      </c>
      <c r="BN33" s="567">
        <v>4.2589100000000002</v>
      </c>
      <c r="BO33" s="567">
        <v>3.8831259999999999</v>
      </c>
      <c r="BP33" s="567">
        <v>5.6300350000000003</v>
      </c>
      <c r="BQ33" s="567">
        <v>8.9093169999999997</v>
      </c>
      <c r="BR33" s="567">
        <v>9.0152570000000001</v>
      </c>
      <c r="BS33" s="567">
        <v>8.3897490000000001</v>
      </c>
      <c r="BT33" s="567">
        <v>6.9589460000000001</v>
      </c>
      <c r="BU33" s="567">
        <v>6.2380250000000004</v>
      </c>
      <c r="BV33" s="567">
        <v>7.0124909999999998</v>
      </c>
    </row>
    <row r="34" spans="1:74" ht="11.15" customHeight="1" x14ac:dyDescent="0.25">
      <c r="A34" s="415" t="s">
        <v>1179</v>
      </c>
      <c r="B34" s="416" t="s">
        <v>79</v>
      </c>
      <c r="C34" s="566">
        <v>11.961520329000001</v>
      </c>
      <c r="D34" s="566">
        <v>10.59970094</v>
      </c>
      <c r="E34" s="566">
        <v>9.777790371</v>
      </c>
      <c r="F34" s="566">
        <v>6.8249814579999999</v>
      </c>
      <c r="G34" s="566">
        <v>5.8526963470000002</v>
      </c>
      <c r="H34" s="566">
        <v>7.4026632709999998</v>
      </c>
      <c r="I34" s="566">
        <v>10.435923988000001</v>
      </c>
      <c r="J34" s="566">
        <v>11.360206093</v>
      </c>
      <c r="K34" s="566">
        <v>10.090100529000001</v>
      </c>
      <c r="L34" s="566">
        <v>9.5213554980000001</v>
      </c>
      <c r="M34" s="566">
        <v>9.8893469710000002</v>
      </c>
      <c r="N34" s="566">
        <v>11.180659915</v>
      </c>
      <c r="O34" s="566">
        <v>9.2897574400000007</v>
      </c>
      <c r="P34" s="566">
        <v>7.6646707679999997</v>
      </c>
      <c r="Q34" s="566">
        <v>7.6348706230000003</v>
      </c>
      <c r="R34" s="566">
        <v>6.2389440309999999</v>
      </c>
      <c r="S34" s="566">
        <v>5.4186747349999997</v>
      </c>
      <c r="T34" s="566">
        <v>6.2620167540000002</v>
      </c>
      <c r="U34" s="566">
        <v>8.5278825680000008</v>
      </c>
      <c r="V34" s="566">
        <v>9.8689451120000005</v>
      </c>
      <c r="W34" s="566">
        <v>8.4934763699999998</v>
      </c>
      <c r="X34" s="566">
        <v>8.0402419720000005</v>
      </c>
      <c r="Y34" s="566">
        <v>8.0252112289999999</v>
      </c>
      <c r="Z34" s="566">
        <v>9.0732423250000007</v>
      </c>
      <c r="AA34" s="566">
        <v>8.4581686840000003</v>
      </c>
      <c r="AB34" s="566">
        <v>7.9209780009999999</v>
      </c>
      <c r="AC34" s="566">
        <v>8.2333877429999998</v>
      </c>
      <c r="AD34" s="566">
        <v>6.0019434250000003</v>
      </c>
      <c r="AE34" s="566">
        <v>6.2179489439999998</v>
      </c>
      <c r="AF34" s="566">
        <v>8.1834331200000001</v>
      </c>
      <c r="AG34" s="566">
        <v>10.214676687000001</v>
      </c>
      <c r="AH34" s="566">
        <v>9.6586520539999992</v>
      </c>
      <c r="AI34" s="566">
        <v>9.2188936750000003</v>
      </c>
      <c r="AJ34" s="566">
        <v>8.4718863669999998</v>
      </c>
      <c r="AK34" s="566">
        <v>7.6659358710000003</v>
      </c>
      <c r="AL34" s="566">
        <v>7.9884739619999996</v>
      </c>
      <c r="AM34" s="566">
        <v>8.7431164950000007</v>
      </c>
      <c r="AN34" s="566">
        <v>7.5986228320000002</v>
      </c>
      <c r="AO34" s="566">
        <v>7.7727127539999996</v>
      </c>
      <c r="AP34" s="566">
        <v>6.390132983</v>
      </c>
      <c r="AQ34" s="566">
        <v>6.7555069249999997</v>
      </c>
      <c r="AR34" s="566">
        <v>7.3375753450000003</v>
      </c>
      <c r="AS34" s="566">
        <v>9.9951739340000003</v>
      </c>
      <c r="AT34" s="566">
        <v>10.615330370000001</v>
      </c>
      <c r="AU34" s="566">
        <v>9.1324222380000002</v>
      </c>
      <c r="AV34" s="566">
        <v>8.385279251</v>
      </c>
      <c r="AW34" s="566">
        <v>7.8326144319999997</v>
      </c>
      <c r="AX34" s="566">
        <v>8.4508815269999999</v>
      </c>
      <c r="AY34" s="566">
        <v>7.8732290379999998</v>
      </c>
      <c r="AZ34" s="566">
        <v>6.1537206390000003</v>
      </c>
      <c r="BA34" s="566">
        <v>6.2060493130000003</v>
      </c>
      <c r="BB34" s="566">
        <v>4.9165661610000004</v>
      </c>
      <c r="BC34" s="566">
        <v>3.940053158</v>
      </c>
      <c r="BD34" s="566">
        <v>5.4878635730000003</v>
      </c>
      <c r="BE34" s="566">
        <v>8.2776662959999996</v>
      </c>
      <c r="BF34" s="566">
        <v>8.2534971779999999</v>
      </c>
      <c r="BG34" s="566">
        <v>7.4335240000000002</v>
      </c>
      <c r="BH34" s="566">
        <v>7.2676030000000003</v>
      </c>
      <c r="BI34" s="567">
        <v>6.310168</v>
      </c>
      <c r="BJ34" s="567">
        <v>6.9470219999999996</v>
      </c>
      <c r="BK34" s="567">
        <v>6.6340000000000003</v>
      </c>
      <c r="BL34" s="567">
        <v>4.6920669999999998</v>
      </c>
      <c r="BM34" s="567">
        <v>5.1670109999999996</v>
      </c>
      <c r="BN34" s="567">
        <v>3.538958</v>
      </c>
      <c r="BO34" s="567">
        <v>3.493811</v>
      </c>
      <c r="BP34" s="567">
        <v>4.430034</v>
      </c>
      <c r="BQ34" s="567">
        <v>6.8677590000000004</v>
      </c>
      <c r="BR34" s="567">
        <v>8.746734</v>
      </c>
      <c r="BS34" s="567">
        <v>8.0107499999999998</v>
      </c>
      <c r="BT34" s="567">
        <v>6.8708229999999997</v>
      </c>
      <c r="BU34" s="567">
        <v>6.0443100000000003</v>
      </c>
      <c r="BV34" s="567">
        <v>6.7776129999999997</v>
      </c>
    </row>
    <row r="35" spans="1:74" ht="11.15" customHeight="1" x14ac:dyDescent="0.25">
      <c r="A35" s="415" t="s">
        <v>1180</v>
      </c>
      <c r="B35" s="418" t="s">
        <v>80</v>
      </c>
      <c r="C35" s="566">
        <v>0.84955700000000001</v>
      </c>
      <c r="D35" s="566">
        <v>0.77974600000000005</v>
      </c>
      <c r="E35" s="566">
        <v>0.86134900000000003</v>
      </c>
      <c r="F35" s="566">
        <v>0.81644000000000005</v>
      </c>
      <c r="G35" s="566">
        <v>0.243895</v>
      </c>
      <c r="H35" s="566">
        <v>0.244696</v>
      </c>
      <c r="I35" s="566">
        <v>0.83834200000000003</v>
      </c>
      <c r="J35" s="566">
        <v>0.84835400000000005</v>
      </c>
      <c r="K35" s="566">
        <v>0.82288499999999998</v>
      </c>
      <c r="L35" s="566">
        <v>0.86165899999999995</v>
      </c>
      <c r="M35" s="566">
        <v>0.83929500000000001</v>
      </c>
      <c r="N35" s="566">
        <v>0.86028099999999996</v>
      </c>
      <c r="O35" s="566">
        <v>0.86132399999999998</v>
      </c>
      <c r="P35" s="566">
        <v>0.72480299999999998</v>
      </c>
      <c r="Q35" s="566">
        <v>0.85381799999999997</v>
      </c>
      <c r="R35" s="566">
        <v>0.83510099999999998</v>
      </c>
      <c r="S35" s="566">
        <v>0.78814099999999998</v>
      </c>
      <c r="T35" s="566">
        <v>0.42041600000000001</v>
      </c>
      <c r="U35" s="566">
        <v>0.76592099999999996</v>
      </c>
      <c r="V35" s="566">
        <v>0.84852399999999994</v>
      </c>
      <c r="W35" s="566">
        <v>0.81708599999999998</v>
      </c>
      <c r="X35" s="566">
        <v>0.85855599999999999</v>
      </c>
      <c r="Y35" s="566">
        <v>0.79508800000000002</v>
      </c>
      <c r="Z35" s="566">
        <v>0.85827200000000003</v>
      </c>
      <c r="AA35" s="566">
        <v>0.86509400000000003</v>
      </c>
      <c r="AB35" s="566">
        <v>0.76846099999999995</v>
      </c>
      <c r="AC35" s="566">
        <v>0.84978100000000001</v>
      </c>
      <c r="AD35" s="566">
        <v>0.74666699999999997</v>
      </c>
      <c r="AE35" s="566">
        <v>0.150615</v>
      </c>
      <c r="AF35" s="566">
        <v>0.30405700000000002</v>
      </c>
      <c r="AG35" s="566">
        <v>0.84557899999999997</v>
      </c>
      <c r="AH35" s="566">
        <v>0.84937600000000002</v>
      </c>
      <c r="AI35" s="566">
        <v>0.81538299999999997</v>
      </c>
      <c r="AJ35" s="566">
        <v>0.84853599999999996</v>
      </c>
      <c r="AK35" s="566">
        <v>0.836592</v>
      </c>
      <c r="AL35" s="566">
        <v>0.63114700000000001</v>
      </c>
      <c r="AM35" s="566">
        <v>0.86758400000000002</v>
      </c>
      <c r="AN35" s="566">
        <v>0.75590000000000002</v>
      </c>
      <c r="AO35" s="566">
        <v>0.85374899999999998</v>
      </c>
      <c r="AP35" s="566">
        <v>0.82738299999999998</v>
      </c>
      <c r="AQ35" s="566">
        <v>0.84770000000000001</v>
      </c>
      <c r="AR35" s="566">
        <v>0.65011600000000003</v>
      </c>
      <c r="AS35" s="566">
        <v>0.84089499999999995</v>
      </c>
      <c r="AT35" s="566">
        <v>0.83744300000000005</v>
      </c>
      <c r="AU35" s="566">
        <v>0.82007600000000003</v>
      </c>
      <c r="AV35" s="566">
        <v>0.85456600000000005</v>
      </c>
      <c r="AW35" s="566">
        <v>0.836503</v>
      </c>
      <c r="AX35" s="566">
        <v>0.85962000000000005</v>
      </c>
      <c r="AY35" s="566">
        <v>0.83122499999999999</v>
      </c>
      <c r="AZ35" s="566">
        <v>0.77454000000000001</v>
      </c>
      <c r="BA35" s="566">
        <v>0.83724699999999996</v>
      </c>
      <c r="BB35" s="566">
        <v>0.68923800000000002</v>
      </c>
      <c r="BC35" s="566">
        <v>9.3605999999999995E-2</v>
      </c>
      <c r="BD35" s="566">
        <v>0.26156499999999999</v>
      </c>
      <c r="BE35" s="566">
        <v>0.83072100000000004</v>
      </c>
      <c r="BF35" s="566">
        <v>0.83983600000000003</v>
      </c>
      <c r="BG35" s="566">
        <v>0.82964000000000004</v>
      </c>
      <c r="BH35" s="566">
        <v>0.83872000000000002</v>
      </c>
      <c r="BI35" s="567">
        <v>0.79720999999999997</v>
      </c>
      <c r="BJ35" s="567">
        <v>0.82377999999999996</v>
      </c>
      <c r="BK35" s="567">
        <v>0.82377999999999996</v>
      </c>
      <c r="BL35" s="567">
        <v>0.77063999999999999</v>
      </c>
      <c r="BM35" s="567">
        <v>0.82377999999999996</v>
      </c>
      <c r="BN35" s="567">
        <v>0.79720999999999997</v>
      </c>
      <c r="BO35" s="567">
        <v>0.82377999999999996</v>
      </c>
      <c r="BP35" s="567">
        <v>0.79720999999999997</v>
      </c>
      <c r="BQ35" s="567">
        <v>0.82377999999999996</v>
      </c>
      <c r="BR35" s="567">
        <v>0.82377999999999996</v>
      </c>
      <c r="BS35" s="567">
        <v>0.79720999999999997</v>
      </c>
      <c r="BT35" s="567">
        <v>0.82377999999999996</v>
      </c>
      <c r="BU35" s="567">
        <v>0.79720999999999997</v>
      </c>
      <c r="BV35" s="567">
        <v>0.82377999999999996</v>
      </c>
    </row>
    <row r="36" spans="1:74" ht="11.15" customHeight="1" x14ac:dyDescent="0.25">
      <c r="A36" s="415" t="s">
        <v>1181</v>
      </c>
      <c r="B36" s="418" t="s">
        <v>1114</v>
      </c>
      <c r="C36" s="566">
        <v>10.385723687</v>
      </c>
      <c r="D36" s="566">
        <v>9.7063216329999999</v>
      </c>
      <c r="E36" s="566">
        <v>10.365712204999999</v>
      </c>
      <c r="F36" s="566">
        <v>11.004657756</v>
      </c>
      <c r="G36" s="566">
        <v>14.116726622</v>
      </c>
      <c r="H36" s="566">
        <v>11.977093279</v>
      </c>
      <c r="I36" s="566">
        <v>9.9989144129999996</v>
      </c>
      <c r="J36" s="566">
        <v>9.6610923819999996</v>
      </c>
      <c r="K36" s="566">
        <v>7.4330947539999999</v>
      </c>
      <c r="L36" s="566">
        <v>7.6395099880000004</v>
      </c>
      <c r="M36" s="566">
        <v>9.3968034639999996</v>
      </c>
      <c r="N36" s="566">
        <v>9.1489141709999995</v>
      </c>
      <c r="O36" s="566">
        <v>10.953426904000001</v>
      </c>
      <c r="P36" s="566">
        <v>12.159782756</v>
      </c>
      <c r="Q36" s="566">
        <v>9.9725361039999996</v>
      </c>
      <c r="R36" s="566">
        <v>8.8560666460000004</v>
      </c>
      <c r="S36" s="566">
        <v>14.433234233</v>
      </c>
      <c r="T36" s="566">
        <v>14.549704605000001</v>
      </c>
      <c r="U36" s="566">
        <v>13.360276662</v>
      </c>
      <c r="V36" s="566">
        <v>10.874453937</v>
      </c>
      <c r="W36" s="566">
        <v>8.2418304780000007</v>
      </c>
      <c r="X36" s="566">
        <v>8.4942881779999997</v>
      </c>
      <c r="Y36" s="566">
        <v>10.231240229000001</v>
      </c>
      <c r="Z36" s="566">
        <v>10.477104536000001</v>
      </c>
      <c r="AA36" s="566">
        <v>12.764187933000001</v>
      </c>
      <c r="AB36" s="566">
        <v>10.594593892000001</v>
      </c>
      <c r="AC36" s="566">
        <v>9.5102256329999992</v>
      </c>
      <c r="AD36" s="566">
        <v>8.3805521570000003</v>
      </c>
      <c r="AE36" s="566">
        <v>11.065926380000001</v>
      </c>
      <c r="AF36" s="566">
        <v>12.044163577000001</v>
      </c>
      <c r="AG36" s="566">
        <v>10.060255081999999</v>
      </c>
      <c r="AH36" s="566">
        <v>9.2869233510000004</v>
      </c>
      <c r="AI36" s="566">
        <v>6.9726328369999999</v>
      </c>
      <c r="AJ36" s="566">
        <v>7.0887115490000001</v>
      </c>
      <c r="AK36" s="566">
        <v>9.1543874869999993</v>
      </c>
      <c r="AL36" s="566">
        <v>12.582186512</v>
      </c>
      <c r="AM36" s="566">
        <v>13.598125175</v>
      </c>
      <c r="AN36" s="566">
        <v>11.3260217</v>
      </c>
      <c r="AO36" s="566">
        <v>12.188713533</v>
      </c>
      <c r="AP36" s="566">
        <v>8.787450904</v>
      </c>
      <c r="AQ36" s="566">
        <v>11.970655131999999</v>
      </c>
      <c r="AR36" s="566">
        <v>14.719814896000001</v>
      </c>
      <c r="AS36" s="566">
        <v>13.993031886000001</v>
      </c>
      <c r="AT36" s="566">
        <v>11.182899983</v>
      </c>
      <c r="AU36" s="566">
        <v>7.8584555270000003</v>
      </c>
      <c r="AV36" s="566">
        <v>6.8197950699999996</v>
      </c>
      <c r="AW36" s="566">
        <v>9.4030789759999998</v>
      </c>
      <c r="AX36" s="566">
        <v>9.6318691320000003</v>
      </c>
      <c r="AY36" s="566">
        <v>9.5172513399999996</v>
      </c>
      <c r="AZ36" s="566">
        <v>8.4654573959999997</v>
      </c>
      <c r="BA36" s="566">
        <v>7.8182537869999997</v>
      </c>
      <c r="BB36" s="566">
        <v>6.2122322429999999</v>
      </c>
      <c r="BC36" s="566">
        <v>14.408461806</v>
      </c>
      <c r="BD36" s="566">
        <v>9.3115635369999996</v>
      </c>
      <c r="BE36" s="566">
        <v>8.8079465809999995</v>
      </c>
      <c r="BF36" s="566">
        <v>8.8639395699999994</v>
      </c>
      <c r="BG36" s="566">
        <v>6.29</v>
      </c>
      <c r="BH36" s="566">
        <v>6.27</v>
      </c>
      <c r="BI36" s="567">
        <v>7.8737890000000004</v>
      </c>
      <c r="BJ36" s="567">
        <v>9.2091010000000004</v>
      </c>
      <c r="BK36" s="567">
        <v>11.1858</v>
      </c>
      <c r="BL36" s="567">
        <v>10.719889999999999</v>
      </c>
      <c r="BM36" s="567">
        <v>11.269030000000001</v>
      </c>
      <c r="BN36" s="567">
        <v>11.05546</v>
      </c>
      <c r="BO36" s="567">
        <v>14.14714</v>
      </c>
      <c r="BP36" s="567">
        <v>14.487450000000001</v>
      </c>
      <c r="BQ36" s="567">
        <v>12.37134</v>
      </c>
      <c r="BR36" s="567">
        <v>9.969697</v>
      </c>
      <c r="BS36" s="567">
        <v>7.9628589999999999</v>
      </c>
      <c r="BT36" s="567">
        <v>8.0489080000000008</v>
      </c>
      <c r="BU36" s="567">
        <v>9.6352399999999996</v>
      </c>
      <c r="BV36" s="567">
        <v>10.73972</v>
      </c>
    </row>
    <row r="37" spans="1:74" ht="11.15" customHeight="1" x14ac:dyDescent="0.25">
      <c r="A37" s="415" t="s">
        <v>1182</v>
      </c>
      <c r="B37" s="418" t="s">
        <v>1209</v>
      </c>
      <c r="C37" s="566">
        <v>3.1507209860000001</v>
      </c>
      <c r="D37" s="566">
        <v>3.133044709</v>
      </c>
      <c r="E37" s="566">
        <v>3.450879526</v>
      </c>
      <c r="F37" s="566">
        <v>4.3702460829999996</v>
      </c>
      <c r="G37" s="566">
        <v>4.1970845949999998</v>
      </c>
      <c r="H37" s="566">
        <v>4.5631128619999997</v>
      </c>
      <c r="I37" s="566">
        <v>4.6037991979999999</v>
      </c>
      <c r="J37" s="566">
        <v>4.1776993239999998</v>
      </c>
      <c r="K37" s="566">
        <v>4.3426729350000004</v>
      </c>
      <c r="L37" s="566">
        <v>3.8718354060000002</v>
      </c>
      <c r="M37" s="566">
        <v>3.2484780359999998</v>
      </c>
      <c r="N37" s="566">
        <v>2.9500654759999998</v>
      </c>
      <c r="O37" s="566">
        <v>4.7997930970000002</v>
      </c>
      <c r="P37" s="566">
        <v>5.07443212</v>
      </c>
      <c r="Q37" s="566">
        <v>4.6128764770000004</v>
      </c>
      <c r="R37" s="566">
        <v>4.674956162</v>
      </c>
      <c r="S37" s="566">
        <v>4.9594373860000003</v>
      </c>
      <c r="T37" s="566">
        <v>4.7728159850000003</v>
      </c>
      <c r="U37" s="566">
        <v>4.9690486390000004</v>
      </c>
      <c r="V37" s="566">
        <v>4.5857920569999999</v>
      </c>
      <c r="W37" s="566">
        <v>3.8345957990000001</v>
      </c>
      <c r="X37" s="566">
        <v>4.7213016569999997</v>
      </c>
      <c r="Y37" s="566">
        <v>4.8222970869999999</v>
      </c>
      <c r="Z37" s="566">
        <v>5.0242011270000004</v>
      </c>
      <c r="AA37" s="566">
        <v>4.7202637249999997</v>
      </c>
      <c r="AB37" s="566">
        <v>5.3965864159999999</v>
      </c>
      <c r="AC37" s="566">
        <v>5.5362642620000004</v>
      </c>
      <c r="AD37" s="566">
        <v>5.9586020519999998</v>
      </c>
      <c r="AE37" s="566">
        <v>5.8366087870000003</v>
      </c>
      <c r="AF37" s="566">
        <v>5.3279447680000001</v>
      </c>
      <c r="AG37" s="566">
        <v>5.259711577</v>
      </c>
      <c r="AH37" s="566">
        <v>5.6118323500000002</v>
      </c>
      <c r="AI37" s="566">
        <v>4.8754854109999997</v>
      </c>
      <c r="AJ37" s="566">
        <v>5.3970731450000002</v>
      </c>
      <c r="AK37" s="566">
        <v>5.6913525619999996</v>
      </c>
      <c r="AL37" s="566">
        <v>6.2279209929999997</v>
      </c>
      <c r="AM37" s="566">
        <v>5.5280717729999997</v>
      </c>
      <c r="AN37" s="566">
        <v>6.0060474419999998</v>
      </c>
      <c r="AO37" s="566">
        <v>6.3901475000000003</v>
      </c>
      <c r="AP37" s="566">
        <v>7.1264898160000003</v>
      </c>
      <c r="AQ37" s="566">
        <v>6.956577942</v>
      </c>
      <c r="AR37" s="566">
        <v>5.8889729900000001</v>
      </c>
      <c r="AS37" s="566">
        <v>5.4624741500000003</v>
      </c>
      <c r="AT37" s="566">
        <v>5.3345678999999997</v>
      </c>
      <c r="AU37" s="566">
        <v>5.1959650289999999</v>
      </c>
      <c r="AV37" s="566">
        <v>5.0349652059999999</v>
      </c>
      <c r="AW37" s="566">
        <v>5.732686781</v>
      </c>
      <c r="AX37" s="566">
        <v>5.8083010550000003</v>
      </c>
      <c r="AY37" s="566">
        <v>5.587224312</v>
      </c>
      <c r="AZ37" s="566">
        <v>6.660219906</v>
      </c>
      <c r="BA37" s="566">
        <v>6.61727592</v>
      </c>
      <c r="BB37" s="566">
        <v>6.9477444200000003</v>
      </c>
      <c r="BC37" s="566">
        <v>6.2778283899999998</v>
      </c>
      <c r="BD37" s="566">
        <v>5.9196933280000001</v>
      </c>
      <c r="BE37" s="566">
        <v>6.109543897</v>
      </c>
      <c r="BF37" s="566">
        <v>6.050010704</v>
      </c>
      <c r="BG37" s="566">
        <v>6.6203799999999999</v>
      </c>
      <c r="BH37" s="566">
        <v>5.4866080000000004</v>
      </c>
      <c r="BI37" s="567">
        <v>6.7154590000000001</v>
      </c>
      <c r="BJ37" s="567">
        <v>6.4647439999999996</v>
      </c>
      <c r="BK37" s="567">
        <v>5.810219</v>
      </c>
      <c r="BL37" s="567">
        <v>7.9748140000000003</v>
      </c>
      <c r="BM37" s="567">
        <v>7.5100930000000004</v>
      </c>
      <c r="BN37" s="567">
        <v>7.763325</v>
      </c>
      <c r="BO37" s="567">
        <v>7.018745</v>
      </c>
      <c r="BP37" s="567">
        <v>6.4781129999999996</v>
      </c>
      <c r="BQ37" s="567">
        <v>7.2576669999999996</v>
      </c>
      <c r="BR37" s="567">
        <v>6.8576790000000001</v>
      </c>
      <c r="BS37" s="567">
        <v>6.4380119999999996</v>
      </c>
      <c r="BT37" s="567">
        <v>6.0959890000000003</v>
      </c>
      <c r="BU37" s="567">
        <v>6.9275760000000002</v>
      </c>
      <c r="BV37" s="567">
        <v>6.8152879999999998</v>
      </c>
    </row>
    <row r="38" spans="1:74" ht="11.15" customHeight="1" x14ac:dyDescent="0.25">
      <c r="A38" s="415" t="s">
        <v>1183</v>
      </c>
      <c r="B38" s="416" t="s">
        <v>1210</v>
      </c>
      <c r="C38" s="566">
        <v>-9.4361000004000001E-5</v>
      </c>
      <c r="D38" s="566">
        <v>6.3695840000000002E-3</v>
      </c>
      <c r="E38" s="566">
        <v>9.8166969999999992E-3</v>
      </c>
      <c r="F38" s="566">
        <v>1.1548364E-2</v>
      </c>
      <c r="G38" s="566">
        <v>8.6579269999999993E-3</v>
      </c>
      <c r="H38" s="566">
        <v>1.5103916E-2</v>
      </c>
      <c r="I38" s="566">
        <v>1.033537E-2</v>
      </c>
      <c r="J38" s="566">
        <v>1.2190075999999999E-2</v>
      </c>
      <c r="K38" s="566">
        <v>7.3859069999999997E-3</v>
      </c>
      <c r="L38" s="566">
        <v>1.1713324000000001E-2</v>
      </c>
      <c r="M38" s="566">
        <v>9.4780669999999997E-3</v>
      </c>
      <c r="N38" s="566">
        <v>2.4613157E-2</v>
      </c>
      <c r="O38" s="566">
        <v>-5.61098E-4</v>
      </c>
      <c r="P38" s="566">
        <v>-1.497602E-3</v>
      </c>
      <c r="Q38" s="566">
        <v>-1.1154486999999999E-2</v>
      </c>
      <c r="R38" s="566">
        <v>-1.2743892E-2</v>
      </c>
      <c r="S38" s="566">
        <v>3.160024E-3</v>
      </c>
      <c r="T38" s="566">
        <v>-4.3047850000000002E-3</v>
      </c>
      <c r="U38" s="566">
        <v>-1.4917532000000001E-2</v>
      </c>
      <c r="V38" s="566">
        <v>-1.4424531000000001E-2</v>
      </c>
      <c r="W38" s="566">
        <v>-5.6305180000000002E-3</v>
      </c>
      <c r="X38" s="566">
        <v>2.2426829999999998E-2</v>
      </c>
      <c r="Y38" s="566">
        <v>1.1814006E-2</v>
      </c>
      <c r="Z38" s="566">
        <v>1.1429764E-2</v>
      </c>
      <c r="AA38" s="566">
        <v>4.3930764999999997E-2</v>
      </c>
      <c r="AB38" s="566">
        <v>6.4490670999999999E-2</v>
      </c>
      <c r="AC38" s="566">
        <v>6.5990888999999997E-2</v>
      </c>
      <c r="AD38" s="566">
        <v>6.8176274999999995E-2</v>
      </c>
      <c r="AE38" s="566">
        <v>6.3171527000000005E-2</v>
      </c>
      <c r="AF38" s="566">
        <v>5.7784980999999999E-2</v>
      </c>
      <c r="AG38" s="566">
        <v>6.3338564E-2</v>
      </c>
      <c r="AH38" s="566">
        <v>7.7716741000000006E-2</v>
      </c>
      <c r="AI38" s="566">
        <v>6.6650721999999996E-2</v>
      </c>
      <c r="AJ38" s="566">
        <v>3.3945445999999997E-2</v>
      </c>
      <c r="AK38" s="566">
        <v>6.4671047999999995E-2</v>
      </c>
      <c r="AL38" s="566">
        <v>5.8190928000000003E-2</v>
      </c>
      <c r="AM38" s="566">
        <v>6.2016283999999998E-2</v>
      </c>
      <c r="AN38" s="566">
        <v>6.3866561000000002E-2</v>
      </c>
      <c r="AO38" s="566">
        <v>7.9394007000000003E-2</v>
      </c>
      <c r="AP38" s="566">
        <v>6.2587268000000001E-2</v>
      </c>
      <c r="AQ38" s="566">
        <v>5.1105871999999997E-2</v>
      </c>
      <c r="AR38" s="566">
        <v>7.2760401000000002E-2</v>
      </c>
      <c r="AS38" s="566">
        <v>4.1873239999999999E-2</v>
      </c>
      <c r="AT38" s="566">
        <v>7.3488764999999998E-2</v>
      </c>
      <c r="AU38" s="566">
        <v>6.1112275000000001E-2</v>
      </c>
      <c r="AV38" s="566">
        <v>5.7083984999999997E-2</v>
      </c>
      <c r="AW38" s="566">
        <v>4.9368840999999997E-2</v>
      </c>
      <c r="AX38" s="566">
        <v>9.1445651000000003E-2</v>
      </c>
      <c r="AY38" s="566">
        <v>6.0570507000000003E-2</v>
      </c>
      <c r="AZ38" s="566">
        <v>6.1263745000000001E-2</v>
      </c>
      <c r="BA38" s="566">
        <v>6.7741199000000002E-2</v>
      </c>
      <c r="BB38" s="566">
        <v>6.6908662999999993E-2</v>
      </c>
      <c r="BC38" s="566">
        <v>6.9566742000000001E-2</v>
      </c>
      <c r="BD38" s="566">
        <v>6.0778214999999997E-2</v>
      </c>
      <c r="BE38" s="566">
        <v>5.2927826999999997E-2</v>
      </c>
      <c r="BF38" s="566">
        <v>5.5856979000000001E-2</v>
      </c>
      <c r="BG38" s="566">
        <v>3.0568100000000001E-2</v>
      </c>
      <c r="BH38" s="566">
        <v>3.42663E-2</v>
      </c>
      <c r="BI38" s="567">
        <v>2.5825299999999999E-2</v>
      </c>
      <c r="BJ38" s="567">
        <v>3.84146E-2</v>
      </c>
      <c r="BK38" s="567">
        <v>5.55258E-2</v>
      </c>
      <c r="BL38" s="567">
        <v>6.6670199999999999E-2</v>
      </c>
      <c r="BM38" s="567">
        <v>5.7765499999999997E-2</v>
      </c>
      <c r="BN38" s="567">
        <v>5.1540999999999997E-2</v>
      </c>
      <c r="BO38" s="567">
        <v>6.0902100000000001E-2</v>
      </c>
      <c r="BP38" s="567">
        <v>6.20654E-2</v>
      </c>
      <c r="BQ38" s="567">
        <v>7.2718099999999994E-2</v>
      </c>
      <c r="BR38" s="567">
        <v>3.4612700000000003E-2</v>
      </c>
      <c r="BS38" s="567">
        <v>3.2517999999999998E-2</v>
      </c>
      <c r="BT38" s="567">
        <v>3.8411300000000002E-2</v>
      </c>
      <c r="BU38" s="567">
        <v>3.01634E-2</v>
      </c>
      <c r="BV38" s="567">
        <v>5.1566399999999998E-2</v>
      </c>
    </row>
    <row r="39" spans="1:74" ht="11.15" customHeight="1" x14ac:dyDescent="0.25">
      <c r="A39" s="415" t="s">
        <v>1184</v>
      </c>
      <c r="B39" s="416" t="s">
        <v>1118</v>
      </c>
      <c r="C39" s="566">
        <v>34.328281771</v>
      </c>
      <c r="D39" s="566">
        <v>31.110584457000002</v>
      </c>
      <c r="E39" s="566">
        <v>31.485414735999999</v>
      </c>
      <c r="F39" s="566">
        <v>28.492029603999999</v>
      </c>
      <c r="G39" s="566">
        <v>28.830231593000001</v>
      </c>
      <c r="H39" s="566">
        <v>31.160320112000001</v>
      </c>
      <c r="I39" s="566">
        <v>36.322691487999997</v>
      </c>
      <c r="J39" s="566">
        <v>36.913849063000001</v>
      </c>
      <c r="K39" s="566">
        <v>31.596723672</v>
      </c>
      <c r="L39" s="566">
        <v>29.043204531000001</v>
      </c>
      <c r="M39" s="566">
        <v>31.065039137999999</v>
      </c>
      <c r="N39" s="566">
        <v>33.290409285999999</v>
      </c>
      <c r="O39" s="566">
        <v>34.432599125000003</v>
      </c>
      <c r="P39" s="566">
        <v>33.098352789000003</v>
      </c>
      <c r="Q39" s="566">
        <v>31.575565485999999</v>
      </c>
      <c r="R39" s="566">
        <v>27.762676845000001</v>
      </c>
      <c r="S39" s="566">
        <v>29.920159713</v>
      </c>
      <c r="T39" s="566">
        <v>31.394725492999999</v>
      </c>
      <c r="U39" s="566">
        <v>36.023892105999998</v>
      </c>
      <c r="V39" s="566">
        <v>36.172668106000003</v>
      </c>
      <c r="W39" s="566">
        <v>30.664004252000002</v>
      </c>
      <c r="X39" s="566">
        <v>29.907008308999998</v>
      </c>
      <c r="Y39" s="566">
        <v>30.275512686999999</v>
      </c>
      <c r="Z39" s="566">
        <v>33.551240454999999</v>
      </c>
      <c r="AA39" s="566">
        <v>34.585638795999998</v>
      </c>
      <c r="AB39" s="566">
        <v>31.635059355999999</v>
      </c>
      <c r="AC39" s="566">
        <v>31.676649672</v>
      </c>
      <c r="AD39" s="566">
        <v>28.104434281</v>
      </c>
      <c r="AE39" s="566">
        <v>29.093586384999998</v>
      </c>
      <c r="AF39" s="566">
        <v>34.172312320000003</v>
      </c>
      <c r="AG39" s="566">
        <v>36.911209079999999</v>
      </c>
      <c r="AH39" s="566">
        <v>35.760182768999996</v>
      </c>
      <c r="AI39" s="566">
        <v>30.747212053999998</v>
      </c>
      <c r="AJ39" s="566">
        <v>28.596190131</v>
      </c>
      <c r="AK39" s="566">
        <v>30.686133293000001</v>
      </c>
      <c r="AL39" s="566">
        <v>35.194826333999998</v>
      </c>
      <c r="AM39" s="566">
        <v>36.384848376000001</v>
      </c>
      <c r="AN39" s="566">
        <v>32.486646258</v>
      </c>
      <c r="AO39" s="566">
        <v>33.150928897</v>
      </c>
      <c r="AP39" s="566">
        <v>29.093965185999998</v>
      </c>
      <c r="AQ39" s="566">
        <v>31.293890878999999</v>
      </c>
      <c r="AR39" s="566">
        <v>33.492102803000002</v>
      </c>
      <c r="AS39" s="566">
        <v>38.822236975000003</v>
      </c>
      <c r="AT39" s="566">
        <v>37.902866244999998</v>
      </c>
      <c r="AU39" s="566">
        <v>32.435742156000003</v>
      </c>
      <c r="AV39" s="566">
        <v>29.49104415</v>
      </c>
      <c r="AW39" s="566">
        <v>32.197268037999997</v>
      </c>
      <c r="AX39" s="566">
        <v>34.412505072000002</v>
      </c>
      <c r="AY39" s="566">
        <v>32.936252226999997</v>
      </c>
      <c r="AZ39" s="566">
        <v>29.701833242999999</v>
      </c>
      <c r="BA39" s="566">
        <v>30.210835625000001</v>
      </c>
      <c r="BB39" s="566">
        <v>25.673493223000001</v>
      </c>
      <c r="BC39" s="566">
        <v>30.061890158000001</v>
      </c>
      <c r="BD39" s="566">
        <v>27.686845471000002</v>
      </c>
      <c r="BE39" s="566">
        <v>34.406123514000001</v>
      </c>
      <c r="BF39" s="566">
        <v>34.150474936000002</v>
      </c>
      <c r="BG39" s="566">
        <v>30.90193</v>
      </c>
      <c r="BH39" s="566">
        <v>28.63317</v>
      </c>
      <c r="BI39" s="567">
        <v>29.06372</v>
      </c>
      <c r="BJ39" s="567">
        <v>31.852910000000001</v>
      </c>
      <c r="BK39" s="567">
        <v>32.75535</v>
      </c>
      <c r="BL39" s="567">
        <v>30.2788</v>
      </c>
      <c r="BM39" s="567">
        <v>30.933789999999998</v>
      </c>
      <c r="BN39" s="567">
        <v>27.465399999999999</v>
      </c>
      <c r="BO39" s="567">
        <v>29.427510000000002</v>
      </c>
      <c r="BP39" s="567">
        <v>31.884910000000001</v>
      </c>
      <c r="BQ39" s="567">
        <v>36.302579999999999</v>
      </c>
      <c r="BR39" s="567">
        <v>35.447760000000002</v>
      </c>
      <c r="BS39" s="567">
        <v>31.6311</v>
      </c>
      <c r="BT39" s="567">
        <v>28.836860000000001</v>
      </c>
      <c r="BU39" s="567">
        <v>29.672519999999999</v>
      </c>
      <c r="BV39" s="567">
        <v>32.220460000000003</v>
      </c>
    </row>
    <row r="40" spans="1:74" ht="11.15" customHeight="1" x14ac:dyDescent="0.25">
      <c r="A40" s="415" t="s">
        <v>1185</v>
      </c>
      <c r="B40" s="416" t="s">
        <v>1211</v>
      </c>
      <c r="C40" s="566">
        <v>29.41998852</v>
      </c>
      <c r="D40" s="566">
        <v>28.087153969999999</v>
      </c>
      <c r="E40" s="566">
        <v>27.406991550000001</v>
      </c>
      <c r="F40" s="566">
        <v>23.909292839999999</v>
      </c>
      <c r="G40" s="566">
        <v>24.381493500000001</v>
      </c>
      <c r="H40" s="566">
        <v>25.396592930000001</v>
      </c>
      <c r="I40" s="566">
        <v>28.8000948</v>
      </c>
      <c r="J40" s="566">
        <v>28.846989300000001</v>
      </c>
      <c r="K40" s="566">
        <v>24.93409977</v>
      </c>
      <c r="L40" s="566">
        <v>25.88420855</v>
      </c>
      <c r="M40" s="566">
        <v>26.76856197</v>
      </c>
      <c r="N40" s="566">
        <v>29.341701350000001</v>
      </c>
      <c r="O40" s="566">
        <v>29.186539360000001</v>
      </c>
      <c r="P40" s="566">
        <v>27.006496370000001</v>
      </c>
      <c r="Q40" s="566">
        <v>26.798243169999999</v>
      </c>
      <c r="R40" s="566">
        <v>23.545854160000001</v>
      </c>
      <c r="S40" s="566">
        <v>24.071864269999999</v>
      </c>
      <c r="T40" s="566">
        <v>25.316089999999999</v>
      </c>
      <c r="U40" s="566">
        <v>28.747477709999998</v>
      </c>
      <c r="V40" s="566">
        <v>28.933697680000002</v>
      </c>
      <c r="W40" s="566">
        <v>24.35722591</v>
      </c>
      <c r="X40" s="566">
        <v>24.730137460000002</v>
      </c>
      <c r="Y40" s="566">
        <v>26.159747459999998</v>
      </c>
      <c r="Z40" s="566">
        <v>29.418891850000001</v>
      </c>
      <c r="AA40" s="566">
        <v>28.697171239999999</v>
      </c>
      <c r="AB40" s="566">
        <v>26.676185109999999</v>
      </c>
      <c r="AC40" s="566">
        <v>26.896765970000001</v>
      </c>
      <c r="AD40" s="566">
        <v>24.09717405</v>
      </c>
      <c r="AE40" s="566">
        <v>24.72670183</v>
      </c>
      <c r="AF40" s="566">
        <v>28.124895080000002</v>
      </c>
      <c r="AG40" s="566">
        <v>30.576657130000001</v>
      </c>
      <c r="AH40" s="566">
        <v>28.663245710000002</v>
      </c>
      <c r="AI40" s="566">
        <v>24.937706179999999</v>
      </c>
      <c r="AJ40" s="566">
        <v>24.850456319999999</v>
      </c>
      <c r="AK40" s="566">
        <v>25.88211381</v>
      </c>
      <c r="AL40" s="566">
        <v>30.42628062</v>
      </c>
      <c r="AM40" s="566">
        <v>30.852544864999999</v>
      </c>
      <c r="AN40" s="566">
        <v>27.234853437999998</v>
      </c>
      <c r="AO40" s="566">
        <v>27.139631088000002</v>
      </c>
      <c r="AP40" s="566">
        <v>25.095301386999999</v>
      </c>
      <c r="AQ40" s="566">
        <v>25.039513963000001</v>
      </c>
      <c r="AR40" s="566">
        <v>26.625633873000002</v>
      </c>
      <c r="AS40" s="566">
        <v>31.033575567</v>
      </c>
      <c r="AT40" s="566">
        <v>30.643287019999999</v>
      </c>
      <c r="AU40" s="566">
        <v>25.70829736</v>
      </c>
      <c r="AV40" s="566">
        <v>25.528026949000001</v>
      </c>
      <c r="AW40" s="566">
        <v>28.819018251999999</v>
      </c>
      <c r="AX40" s="566">
        <v>32.423758829999997</v>
      </c>
      <c r="AY40" s="566">
        <v>31.057163717000002</v>
      </c>
      <c r="AZ40" s="566">
        <v>28.350793670000002</v>
      </c>
      <c r="BA40" s="566">
        <v>29.288980937000002</v>
      </c>
      <c r="BB40" s="566">
        <v>25.549126620999999</v>
      </c>
      <c r="BC40" s="566">
        <v>25.300277264000002</v>
      </c>
      <c r="BD40" s="566">
        <v>25.850792088999999</v>
      </c>
      <c r="BE40" s="566">
        <v>30.830503530000001</v>
      </c>
      <c r="BF40" s="566">
        <v>30.25653866</v>
      </c>
      <c r="BG40" s="566">
        <v>25.366392799</v>
      </c>
      <c r="BH40" s="566">
        <v>26.113009999999999</v>
      </c>
      <c r="BI40" s="567">
        <v>26.396640000000001</v>
      </c>
      <c r="BJ40" s="567">
        <v>29.753630000000001</v>
      </c>
      <c r="BK40" s="567">
        <v>29.861599999999999</v>
      </c>
      <c r="BL40" s="567">
        <v>27.127469999999999</v>
      </c>
      <c r="BM40" s="567">
        <v>27.340260000000001</v>
      </c>
      <c r="BN40" s="567">
        <v>23.958169999999999</v>
      </c>
      <c r="BO40" s="567">
        <v>25.227589999999999</v>
      </c>
      <c r="BP40" s="567">
        <v>26.59628</v>
      </c>
      <c r="BQ40" s="567">
        <v>30.663019999999999</v>
      </c>
      <c r="BR40" s="567">
        <v>29.759550000000001</v>
      </c>
      <c r="BS40" s="567">
        <v>26.442830000000001</v>
      </c>
      <c r="BT40" s="567">
        <v>25.673449999999999</v>
      </c>
      <c r="BU40" s="567">
        <v>26.631519999999998</v>
      </c>
      <c r="BV40" s="567">
        <v>29.780329999999999</v>
      </c>
    </row>
    <row r="41" spans="1:74" ht="11.15" customHeight="1" x14ac:dyDescent="0.25">
      <c r="A41" s="409"/>
      <c r="B41" s="102" t="s">
        <v>1186</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67"/>
      <c r="BJ41" s="267"/>
      <c r="BK41" s="267"/>
      <c r="BL41" s="267"/>
      <c r="BM41" s="267"/>
      <c r="BN41" s="267"/>
      <c r="BO41" s="267"/>
      <c r="BP41" s="267"/>
      <c r="BQ41" s="267"/>
      <c r="BR41" s="267"/>
      <c r="BS41" s="267"/>
      <c r="BT41" s="267"/>
      <c r="BU41" s="267"/>
      <c r="BV41" s="267"/>
    </row>
    <row r="42" spans="1:74" ht="11.15" customHeight="1" x14ac:dyDescent="0.25">
      <c r="A42" s="415" t="s">
        <v>1187</v>
      </c>
      <c r="B42" s="416" t="s">
        <v>1342</v>
      </c>
      <c r="C42" s="566">
        <v>3.5570542930000002</v>
      </c>
      <c r="D42" s="566">
        <v>3.18265098</v>
      </c>
      <c r="E42" s="566">
        <v>3.3994870939999999</v>
      </c>
      <c r="F42" s="566">
        <v>3.7617741969999998</v>
      </c>
      <c r="G42" s="566">
        <v>3.823871762</v>
      </c>
      <c r="H42" s="566">
        <v>5.1849287329999996</v>
      </c>
      <c r="I42" s="566">
        <v>6.5025554809999999</v>
      </c>
      <c r="J42" s="566">
        <v>6.6797822480000004</v>
      </c>
      <c r="K42" s="566">
        <v>5.900825094</v>
      </c>
      <c r="L42" s="566">
        <v>5.2314029599999996</v>
      </c>
      <c r="M42" s="566">
        <v>3.980724903</v>
      </c>
      <c r="N42" s="566">
        <v>5.0177506640000002</v>
      </c>
      <c r="O42" s="566">
        <v>4.2953763609999998</v>
      </c>
      <c r="P42" s="566">
        <v>4.0391189049999996</v>
      </c>
      <c r="Q42" s="566">
        <v>3.474490458</v>
      </c>
      <c r="R42" s="566">
        <v>4.0422903789999998</v>
      </c>
      <c r="S42" s="566">
        <v>5.1326635229999997</v>
      </c>
      <c r="T42" s="566">
        <v>5.5054796230000003</v>
      </c>
      <c r="U42" s="566">
        <v>6.9423196709999999</v>
      </c>
      <c r="V42" s="566">
        <v>6.9565505410000004</v>
      </c>
      <c r="W42" s="566">
        <v>6.0854789169999997</v>
      </c>
      <c r="X42" s="566">
        <v>5.4258820820000002</v>
      </c>
      <c r="Y42" s="566">
        <v>4.427300228</v>
      </c>
      <c r="Z42" s="566">
        <v>4.6567628729999999</v>
      </c>
      <c r="AA42" s="566">
        <v>4.4016175110000004</v>
      </c>
      <c r="AB42" s="566">
        <v>2.688735431</v>
      </c>
      <c r="AC42" s="566">
        <v>3.728900528</v>
      </c>
      <c r="AD42" s="566">
        <v>4.3554747530000002</v>
      </c>
      <c r="AE42" s="566">
        <v>5.2010975830000001</v>
      </c>
      <c r="AF42" s="566">
        <v>6.0245460409999998</v>
      </c>
      <c r="AG42" s="566">
        <v>7.3216084239999999</v>
      </c>
      <c r="AH42" s="566">
        <v>6.750249063</v>
      </c>
      <c r="AI42" s="566">
        <v>5.7198562900000001</v>
      </c>
      <c r="AJ42" s="566">
        <v>4.3541103430000003</v>
      </c>
      <c r="AK42" s="566">
        <v>3.249647666</v>
      </c>
      <c r="AL42" s="566">
        <v>3.9109101530000001</v>
      </c>
      <c r="AM42" s="566">
        <v>3.2942378990000001</v>
      </c>
      <c r="AN42" s="566">
        <v>3.170174539</v>
      </c>
      <c r="AO42" s="566">
        <v>3.2605770239999998</v>
      </c>
      <c r="AP42" s="566">
        <v>3.8989014389999999</v>
      </c>
      <c r="AQ42" s="566">
        <v>4.1716778210000003</v>
      </c>
      <c r="AR42" s="566">
        <v>4.9728162989999998</v>
      </c>
      <c r="AS42" s="566">
        <v>6.4084500159999997</v>
      </c>
      <c r="AT42" s="566">
        <v>6.4097442229999997</v>
      </c>
      <c r="AU42" s="566">
        <v>5.9845953429999996</v>
      </c>
      <c r="AV42" s="566">
        <v>5.3369016460000003</v>
      </c>
      <c r="AW42" s="566">
        <v>4.0146744869999997</v>
      </c>
      <c r="AX42" s="566">
        <v>4.5973195320000002</v>
      </c>
      <c r="AY42" s="566">
        <v>4.0269166869999999</v>
      </c>
      <c r="AZ42" s="566">
        <v>3.652310978</v>
      </c>
      <c r="BA42" s="566">
        <v>3.8074747680000001</v>
      </c>
      <c r="BB42" s="566">
        <v>5.2239539050000001</v>
      </c>
      <c r="BC42" s="566">
        <v>5.0933243959999999</v>
      </c>
      <c r="BD42" s="566">
        <v>5.4060905210000003</v>
      </c>
      <c r="BE42" s="566">
        <v>7.5062968330000004</v>
      </c>
      <c r="BF42" s="566">
        <v>7.7449321539999998</v>
      </c>
      <c r="BG42" s="566">
        <v>7.1936980000000004</v>
      </c>
      <c r="BH42" s="566">
        <v>6.7684519999999999</v>
      </c>
      <c r="BI42" s="567">
        <v>5.0387589999999998</v>
      </c>
      <c r="BJ42" s="567">
        <v>4.5355619999999996</v>
      </c>
      <c r="BK42" s="567">
        <v>4.1586930000000004</v>
      </c>
      <c r="BL42" s="567">
        <v>3.9657979999999999</v>
      </c>
      <c r="BM42" s="567">
        <v>3.8175089999999998</v>
      </c>
      <c r="BN42" s="567">
        <v>4.2491519999999996</v>
      </c>
      <c r="BO42" s="567">
        <v>5.0831949999999999</v>
      </c>
      <c r="BP42" s="567">
        <v>6.119739</v>
      </c>
      <c r="BQ42" s="567">
        <v>7.9279510000000002</v>
      </c>
      <c r="BR42" s="567">
        <v>8.1682989999999993</v>
      </c>
      <c r="BS42" s="567">
        <v>7.280341</v>
      </c>
      <c r="BT42" s="567">
        <v>5.7531299999999996</v>
      </c>
      <c r="BU42" s="567">
        <v>3.9664299999999999</v>
      </c>
      <c r="BV42" s="567">
        <v>4.4632579999999997</v>
      </c>
    </row>
    <row r="43" spans="1:74" ht="11.15" customHeight="1" x14ac:dyDescent="0.25">
      <c r="A43" s="415" t="s">
        <v>1188</v>
      </c>
      <c r="B43" s="416" t="s">
        <v>79</v>
      </c>
      <c r="C43" s="566">
        <v>3.815376943</v>
      </c>
      <c r="D43" s="566">
        <v>3.9071991559999999</v>
      </c>
      <c r="E43" s="566">
        <v>2.4990189979999999</v>
      </c>
      <c r="F43" s="566">
        <v>2.372024777</v>
      </c>
      <c r="G43" s="566">
        <v>2.6821942449999998</v>
      </c>
      <c r="H43" s="566">
        <v>3.4020818369999999</v>
      </c>
      <c r="I43" s="566">
        <v>4.2909084010000003</v>
      </c>
      <c r="J43" s="566">
        <v>4.4830725100000004</v>
      </c>
      <c r="K43" s="566">
        <v>3.6542761170000002</v>
      </c>
      <c r="L43" s="566">
        <v>3.0156451419999999</v>
      </c>
      <c r="M43" s="566">
        <v>2.6768115240000001</v>
      </c>
      <c r="N43" s="566">
        <v>2.3146413539999999</v>
      </c>
      <c r="O43" s="566">
        <v>2.569205416</v>
      </c>
      <c r="P43" s="566">
        <v>1.7926339979999999</v>
      </c>
      <c r="Q43" s="566">
        <v>1.424845036</v>
      </c>
      <c r="R43" s="566">
        <v>1.456360522</v>
      </c>
      <c r="S43" s="566">
        <v>1.9302145310000001</v>
      </c>
      <c r="T43" s="566">
        <v>2.5295385549999998</v>
      </c>
      <c r="U43" s="566">
        <v>2.9921568349999998</v>
      </c>
      <c r="V43" s="566">
        <v>3.2546384349999999</v>
      </c>
      <c r="W43" s="566">
        <v>3.1305089389999998</v>
      </c>
      <c r="X43" s="566">
        <v>2.7466625769999999</v>
      </c>
      <c r="Y43" s="566">
        <v>1.99188907</v>
      </c>
      <c r="Z43" s="566">
        <v>2.5034324790000002</v>
      </c>
      <c r="AA43" s="566">
        <v>2.497704234</v>
      </c>
      <c r="AB43" s="566">
        <v>2.140414974</v>
      </c>
      <c r="AC43" s="566">
        <v>1.3960728120000001</v>
      </c>
      <c r="AD43" s="566">
        <v>1.4746057450000001</v>
      </c>
      <c r="AE43" s="566">
        <v>1.8008832770000001</v>
      </c>
      <c r="AF43" s="566">
        <v>2.8994085869999999</v>
      </c>
      <c r="AG43" s="566">
        <v>2.8442772939999998</v>
      </c>
      <c r="AH43" s="566">
        <v>3.2599682959999998</v>
      </c>
      <c r="AI43" s="566">
        <v>2.8860318469999999</v>
      </c>
      <c r="AJ43" s="566">
        <v>2.7658335319999998</v>
      </c>
      <c r="AK43" s="566">
        <v>2.5535805730000001</v>
      </c>
      <c r="AL43" s="566">
        <v>2.6528996230000002</v>
      </c>
      <c r="AM43" s="566">
        <v>2.8944094140000001</v>
      </c>
      <c r="AN43" s="566">
        <v>2.1204946680000001</v>
      </c>
      <c r="AO43" s="566">
        <v>1.6109645779999999</v>
      </c>
      <c r="AP43" s="566">
        <v>1.593317911</v>
      </c>
      <c r="AQ43" s="566">
        <v>2.1926497330000001</v>
      </c>
      <c r="AR43" s="566">
        <v>3.1011827140000001</v>
      </c>
      <c r="AS43" s="566">
        <v>2.7679871330000001</v>
      </c>
      <c r="AT43" s="566">
        <v>3.1462146949999998</v>
      </c>
      <c r="AU43" s="566">
        <v>2.8670908179999999</v>
      </c>
      <c r="AV43" s="566">
        <v>2.162914555</v>
      </c>
      <c r="AW43" s="566">
        <v>2.2051205500000002</v>
      </c>
      <c r="AX43" s="566">
        <v>2.5161485610000001</v>
      </c>
      <c r="AY43" s="566">
        <v>1.9137417219999999</v>
      </c>
      <c r="AZ43" s="566">
        <v>1.938422377</v>
      </c>
      <c r="BA43" s="566">
        <v>1.694380507</v>
      </c>
      <c r="BB43" s="566">
        <v>0.26195773900000002</v>
      </c>
      <c r="BC43" s="566">
        <v>1.0368532829999999</v>
      </c>
      <c r="BD43" s="566">
        <v>1.752858679</v>
      </c>
      <c r="BE43" s="566">
        <v>2.5111735030000002</v>
      </c>
      <c r="BF43" s="566">
        <v>2.2318288399999999</v>
      </c>
      <c r="BG43" s="566">
        <v>2.037058</v>
      </c>
      <c r="BH43" s="566">
        <v>1.8790230000000001</v>
      </c>
      <c r="BI43" s="567">
        <v>1.2418279999999999</v>
      </c>
      <c r="BJ43" s="567">
        <v>2.0914760000000001</v>
      </c>
      <c r="BK43" s="567">
        <v>1.6796930000000001</v>
      </c>
      <c r="BL43" s="567">
        <v>0.63915659999999996</v>
      </c>
      <c r="BM43" s="567">
        <v>0.77650560000000002</v>
      </c>
      <c r="BN43" s="567">
        <v>0.33735080000000001</v>
      </c>
      <c r="BO43" s="567">
        <v>1.2809950000000001</v>
      </c>
      <c r="BP43" s="567">
        <v>1.744915</v>
      </c>
      <c r="BQ43" s="567">
        <v>2.311331</v>
      </c>
      <c r="BR43" s="567">
        <v>2.2714530000000002</v>
      </c>
      <c r="BS43" s="567">
        <v>2.1154030000000001</v>
      </c>
      <c r="BT43" s="567">
        <v>1.99071</v>
      </c>
      <c r="BU43" s="567">
        <v>1.91076</v>
      </c>
      <c r="BV43" s="567">
        <v>2.1974860000000001</v>
      </c>
    </row>
    <row r="44" spans="1:74" ht="11.15" customHeight="1" x14ac:dyDescent="0.25">
      <c r="A44" s="415" t="s">
        <v>1189</v>
      </c>
      <c r="B44" s="418" t="s">
        <v>80</v>
      </c>
      <c r="C44" s="566">
        <v>2.9782630000000001</v>
      </c>
      <c r="D44" s="566">
        <v>2.6863440000000001</v>
      </c>
      <c r="E44" s="566">
        <v>2.9667379999999999</v>
      </c>
      <c r="F44" s="566">
        <v>2.0633629999999998</v>
      </c>
      <c r="G44" s="566">
        <v>2.6435789999999999</v>
      </c>
      <c r="H44" s="566">
        <v>2.8539889999999999</v>
      </c>
      <c r="I44" s="566">
        <v>2.9360569999999999</v>
      </c>
      <c r="J44" s="566">
        <v>2.7815319999999999</v>
      </c>
      <c r="K44" s="566">
        <v>2.8387959999999999</v>
      </c>
      <c r="L44" s="566">
        <v>2.027695</v>
      </c>
      <c r="M44" s="566">
        <v>2.1737320000000002</v>
      </c>
      <c r="N44" s="566">
        <v>2.9702799999999998</v>
      </c>
      <c r="O44" s="566">
        <v>2.975994</v>
      </c>
      <c r="P44" s="566">
        <v>2.4916130000000001</v>
      </c>
      <c r="Q44" s="566">
        <v>2.7961839999999998</v>
      </c>
      <c r="R44" s="566">
        <v>1.999298</v>
      </c>
      <c r="S44" s="566">
        <v>2.7692589999999999</v>
      </c>
      <c r="T44" s="566">
        <v>2.851559</v>
      </c>
      <c r="U44" s="566">
        <v>2.9290690000000001</v>
      </c>
      <c r="V44" s="566">
        <v>2.921071</v>
      </c>
      <c r="W44" s="566">
        <v>2.8463080000000001</v>
      </c>
      <c r="X44" s="566">
        <v>2.243169</v>
      </c>
      <c r="Y44" s="566">
        <v>1.9156010000000001</v>
      </c>
      <c r="Z44" s="566">
        <v>2.8133080000000001</v>
      </c>
      <c r="AA44" s="566">
        <v>2.9762080000000002</v>
      </c>
      <c r="AB44" s="566">
        <v>2.537131</v>
      </c>
      <c r="AC44" s="566">
        <v>2.938412</v>
      </c>
      <c r="AD44" s="566">
        <v>2.203284</v>
      </c>
      <c r="AE44" s="566">
        <v>2.0864739999999999</v>
      </c>
      <c r="AF44" s="566">
        <v>2.8533330000000001</v>
      </c>
      <c r="AG44" s="566">
        <v>2.7993480000000002</v>
      </c>
      <c r="AH44" s="566">
        <v>2.9325009999999998</v>
      </c>
      <c r="AI44" s="566">
        <v>2.8187669999999998</v>
      </c>
      <c r="AJ44" s="566">
        <v>2.1867749999999999</v>
      </c>
      <c r="AK44" s="566">
        <v>2.4741390000000001</v>
      </c>
      <c r="AL44" s="566">
        <v>2.8234900000000001</v>
      </c>
      <c r="AM44" s="566">
        <v>2.7389350000000001</v>
      </c>
      <c r="AN44" s="566">
        <v>2.4594149999999999</v>
      </c>
      <c r="AO44" s="566">
        <v>2.9726669999999999</v>
      </c>
      <c r="AP44" s="566">
        <v>2.145546</v>
      </c>
      <c r="AQ44" s="566">
        <v>2.4725130000000002</v>
      </c>
      <c r="AR44" s="566">
        <v>2.8569779999999998</v>
      </c>
      <c r="AS44" s="566">
        <v>2.9331990000000001</v>
      </c>
      <c r="AT44" s="566">
        <v>2.9300359999999999</v>
      </c>
      <c r="AU44" s="566">
        <v>2.8413569999999999</v>
      </c>
      <c r="AV44" s="566">
        <v>2.1852830000000001</v>
      </c>
      <c r="AW44" s="566">
        <v>2.419165</v>
      </c>
      <c r="AX44" s="566">
        <v>2.9876990000000001</v>
      </c>
      <c r="AY44" s="566">
        <v>2.9859010000000001</v>
      </c>
      <c r="AZ44" s="566">
        <v>2.683497</v>
      </c>
      <c r="BA44" s="566">
        <v>2.9160119999999998</v>
      </c>
      <c r="BB44" s="566">
        <v>1.8350759999999999</v>
      </c>
      <c r="BC44" s="566">
        <v>2.2013470000000002</v>
      </c>
      <c r="BD44" s="566">
        <v>2.7358889999999998</v>
      </c>
      <c r="BE44" s="566">
        <v>2.8756400000000002</v>
      </c>
      <c r="BF44" s="566">
        <v>2.8572009999999999</v>
      </c>
      <c r="BG44" s="566">
        <v>2.8432400000000002</v>
      </c>
      <c r="BH44" s="566">
        <v>2.1597499999999998</v>
      </c>
      <c r="BI44" s="567">
        <v>2.4674299999999998</v>
      </c>
      <c r="BJ44" s="567">
        <v>2.8961100000000002</v>
      </c>
      <c r="BK44" s="567">
        <v>2.8961100000000002</v>
      </c>
      <c r="BL44" s="567">
        <v>2.7092700000000001</v>
      </c>
      <c r="BM44" s="567">
        <v>2.8961100000000002</v>
      </c>
      <c r="BN44" s="567">
        <v>2.0557300000000001</v>
      </c>
      <c r="BO44" s="567">
        <v>2.5444499999999999</v>
      </c>
      <c r="BP44" s="567">
        <v>2.8026900000000001</v>
      </c>
      <c r="BQ44" s="567">
        <v>2.8961100000000002</v>
      </c>
      <c r="BR44" s="567">
        <v>2.8961100000000002</v>
      </c>
      <c r="BS44" s="567">
        <v>2.8026900000000001</v>
      </c>
      <c r="BT44" s="567">
        <v>2.1255600000000001</v>
      </c>
      <c r="BU44" s="567">
        <v>2.4930099999999999</v>
      </c>
      <c r="BV44" s="567">
        <v>2.8961100000000002</v>
      </c>
    </row>
    <row r="45" spans="1:74" ht="11.15" customHeight="1" x14ac:dyDescent="0.25">
      <c r="A45" s="415" t="s">
        <v>1190</v>
      </c>
      <c r="B45" s="418" t="s">
        <v>1114</v>
      </c>
      <c r="C45" s="566">
        <v>0.60844149599999997</v>
      </c>
      <c r="D45" s="566">
        <v>0.64583487900000003</v>
      </c>
      <c r="E45" s="566">
        <v>0.73971457100000004</v>
      </c>
      <c r="F45" s="566">
        <v>0.78878987700000003</v>
      </c>
      <c r="G45" s="566">
        <v>0.831815215</v>
      </c>
      <c r="H45" s="566">
        <v>0.82416369700000003</v>
      </c>
      <c r="I45" s="566">
        <v>0.90558261799999995</v>
      </c>
      <c r="J45" s="566">
        <v>0.86124846700000002</v>
      </c>
      <c r="K45" s="566">
        <v>0.68825811299999995</v>
      </c>
      <c r="L45" s="566">
        <v>0.61659436000000001</v>
      </c>
      <c r="M45" s="566">
        <v>0.58766797500000001</v>
      </c>
      <c r="N45" s="566">
        <v>0.49329473200000001</v>
      </c>
      <c r="O45" s="566">
        <v>0.59875324799999996</v>
      </c>
      <c r="P45" s="566">
        <v>0.624333578</v>
      </c>
      <c r="Q45" s="566">
        <v>0.65095373199999995</v>
      </c>
      <c r="R45" s="566">
        <v>0.75071044799999997</v>
      </c>
      <c r="S45" s="566">
        <v>0.84662354200000001</v>
      </c>
      <c r="T45" s="566">
        <v>0.814230695</v>
      </c>
      <c r="U45" s="566">
        <v>0.83121767700000004</v>
      </c>
      <c r="V45" s="566">
        <v>0.84195790699999995</v>
      </c>
      <c r="W45" s="566">
        <v>0.61821311499999998</v>
      </c>
      <c r="X45" s="566">
        <v>0.67163648200000003</v>
      </c>
      <c r="Y45" s="566">
        <v>0.65515141200000004</v>
      </c>
      <c r="Z45" s="566">
        <v>0.592031164</v>
      </c>
      <c r="AA45" s="566">
        <v>0.67000143899999998</v>
      </c>
      <c r="AB45" s="566">
        <v>0.61367950699999996</v>
      </c>
      <c r="AC45" s="566">
        <v>0.80302379400000001</v>
      </c>
      <c r="AD45" s="566">
        <v>0.81524792400000001</v>
      </c>
      <c r="AE45" s="566">
        <v>0.81892114500000002</v>
      </c>
      <c r="AF45" s="566">
        <v>0.76988669600000004</v>
      </c>
      <c r="AG45" s="566">
        <v>0.77475491699999999</v>
      </c>
      <c r="AH45" s="566">
        <v>0.73600069899999998</v>
      </c>
      <c r="AI45" s="566">
        <v>0.58082874500000004</v>
      </c>
      <c r="AJ45" s="566">
        <v>0.49829668999999999</v>
      </c>
      <c r="AK45" s="566">
        <v>0.52147586800000001</v>
      </c>
      <c r="AL45" s="566">
        <v>0.503111576</v>
      </c>
      <c r="AM45" s="566">
        <v>0.60785339100000002</v>
      </c>
      <c r="AN45" s="566">
        <v>0.52554214099999996</v>
      </c>
      <c r="AO45" s="566">
        <v>0.72394361299999999</v>
      </c>
      <c r="AP45" s="566">
        <v>0.69292149700000005</v>
      </c>
      <c r="AQ45" s="566">
        <v>0.75712838100000002</v>
      </c>
      <c r="AR45" s="566">
        <v>0.67015142500000002</v>
      </c>
      <c r="AS45" s="566">
        <v>0.71241123299999998</v>
      </c>
      <c r="AT45" s="566">
        <v>0.58531782300000001</v>
      </c>
      <c r="AU45" s="566">
        <v>0.49033400199999999</v>
      </c>
      <c r="AV45" s="566">
        <v>0.40473739800000003</v>
      </c>
      <c r="AW45" s="566">
        <v>0.53566015300000003</v>
      </c>
      <c r="AX45" s="566">
        <v>0.44160084300000002</v>
      </c>
      <c r="AY45" s="566">
        <v>0.434415518</v>
      </c>
      <c r="AZ45" s="566">
        <v>0.44265878199999997</v>
      </c>
      <c r="BA45" s="566">
        <v>0.544697239</v>
      </c>
      <c r="BB45" s="566">
        <v>0.69131704599999999</v>
      </c>
      <c r="BC45" s="566">
        <v>0.89103202999999997</v>
      </c>
      <c r="BD45" s="566">
        <v>0.87971217300000004</v>
      </c>
      <c r="BE45" s="566">
        <v>0.87593027499999998</v>
      </c>
      <c r="BF45" s="566">
        <v>0.69588085300000002</v>
      </c>
      <c r="BG45" s="566">
        <v>0.5</v>
      </c>
      <c r="BH45" s="566">
        <v>0.49</v>
      </c>
      <c r="BI45" s="567">
        <v>0.51317729999999995</v>
      </c>
      <c r="BJ45" s="567">
        <v>0.46497949999999999</v>
      </c>
      <c r="BK45" s="567">
        <v>0.5891767</v>
      </c>
      <c r="BL45" s="567">
        <v>0.59458</v>
      </c>
      <c r="BM45" s="567">
        <v>0.70063370000000003</v>
      </c>
      <c r="BN45" s="567">
        <v>0.77803820000000001</v>
      </c>
      <c r="BO45" s="567">
        <v>0.77604439999999997</v>
      </c>
      <c r="BP45" s="567">
        <v>0.73969390000000002</v>
      </c>
      <c r="BQ45" s="567">
        <v>0.7287283</v>
      </c>
      <c r="BR45" s="567">
        <v>0.720804</v>
      </c>
      <c r="BS45" s="567">
        <v>0.58869899999999997</v>
      </c>
      <c r="BT45" s="567">
        <v>0.54077430000000004</v>
      </c>
      <c r="BU45" s="567">
        <v>0.57119149999999996</v>
      </c>
      <c r="BV45" s="567">
        <v>0.56266850000000002</v>
      </c>
    </row>
    <row r="46" spans="1:74" ht="11.15" customHeight="1" x14ac:dyDescent="0.25">
      <c r="A46" s="415" t="s">
        <v>1191</v>
      </c>
      <c r="B46" s="418" t="s">
        <v>1209</v>
      </c>
      <c r="C46" s="566">
        <v>1.0344322610000001</v>
      </c>
      <c r="D46" s="566">
        <v>1.0478846589999999</v>
      </c>
      <c r="E46" s="566">
        <v>1.2368414860000001</v>
      </c>
      <c r="F46" s="566">
        <v>1.3268352960000001</v>
      </c>
      <c r="G46" s="566">
        <v>1.3545300199999999</v>
      </c>
      <c r="H46" s="566">
        <v>1.401048235</v>
      </c>
      <c r="I46" s="566">
        <v>1.3348488570000001</v>
      </c>
      <c r="J46" s="566">
        <v>1.3712217019999999</v>
      </c>
      <c r="K46" s="566">
        <v>1.31975526</v>
      </c>
      <c r="L46" s="566">
        <v>1.3344968100000001</v>
      </c>
      <c r="M46" s="566">
        <v>1.080325432</v>
      </c>
      <c r="N46" s="566">
        <v>1.1062455760000001</v>
      </c>
      <c r="O46" s="566">
        <v>1.17761994</v>
      </c>
      <c r="P46" s="566">
        <v>1.199888037</v>
      </c>
      <c r="Q46" s="566">
        <v>1.4043811500000001</v>
      </c>
      <c r="R46" s="566">
        <v>1.509701009</v>
      </c>
      <c r="S46" s="566">
        <v>1.5529298410000001</v>
      </c>
      <c r="T46" s="566">
        <v>1.5739774120000001</v>
      </c>
      <c r="U46" s="566">
        <v>1.356433829</v>
      </c>
      <c r="V46" s="566">
        <v>1.3378982589999999</v>
      </c>
      <c r="W46" s="566">
        <v>1.248995699</v>
      </c>
      <c r="X46" s="566">
        <v>0.96301361500000005</v>
      </c>
      <c r="Y46" s="566">
        <v>1.29252616</v>
      </c>
      <c r="Z46" s="566">
        <v>1.296952675</v>
      </c>
      <c r="AA46" s="566">
        <v>1.291026781</v>
      </c>
      <c r="AB46" s="566">
        <v>1.3680455979999999</v>
      </c>
      <c r="AC46" s="566">
        <v>1.626209673</v>
      </c>
      <c r="AD46" s="566">
        <v>1.6491674380000001</v>
      </c>
      <c r="AE46" s="566">
        <v>1.8380618289999999</v>
      </c>
      <c r="AF46" s="566">
        <v>1.6745329790000001</v>
      </c>
      <c r="AG46" s="566">
        <v>1.385658149</v>
      </c>
      <c r="AH46" s="566">
        <v>1.561282445</v>
      </c>
      <c r="AI46" s="566">
        <v>1.5238516559999999</v>
      </c>
      <c r="AJ46" s="566">
        <v>1.550027832</v>
      </c>
      <c r="AK46" s="566">
        <v>1.5671428000000001</v>
      </c>
      <c r="AL46" s="566">
        <v>1.9106850559999999</v>
      </c>
      <c r="AM46" s="566">
        <v>1.8776124439999999</v>
      </c>
      <c r="AN46" s="566">
        <v>1.873615019</v>
      </c>
      <c r="AO46" s="566">
        <v>2.011996758</v>
      </c>
      <c r="AP46" s="566">
        <v>2.4782622230000002</v>
      </c>
      <c r="AQ46" s="566">
        <v>2.3787498249999999</v>
      </c>
      <c r="AR46" s="566">
        <v>2.1601544060000002</v>
      </c>
      <c r="AS46" s="566">
        <v>1.776854323</v>
      </c>
      <c r="AT46" s="566">
        <v>1.6032333910000001</v>
      </c>
      <c r="AU46" s="566">
        <v>1.765584136</v>
      </c>
      <c r="AV46" s="566">
        <v>1.7043514340000001</v>
      </c>
      <c r="AW46" s="566">
        <v>1.8873520429999999</v>
      </c>
      <c r="AX46" s="566">
        <v>1.97670547</v>
      </c>
      <c r="AY46" s="566">
        <v>2.2084858660000002</v>
      </c>
      <c r="AZ46" s="566">
        <v>1.9085472910000001</v>
      </c>
      <c r="BA46" s="566">
        <v>2.2972939719999999</v>
      </c>
      <c r="BB46" s="566">
        <v>2.2804801709999998</v>
      </c>
      <c r="BC46" s="566">
        <v>2.149878808</v>
      </c>
      <c r="BD46" s="566">
        <v>2.111983978</v>
      </c>
      <c r="BE46" s="566">
        <v>2.1192148139999998</v>
      </c>
      <c r="BF46" s="566">
        <v>2.0293744010000001</v>
      </c>
      <c r="BG46" s="566">
        <v>1.8065040000000001</v>
      </c>
      <c r="BH46" s="566">
        <v>1.655132</v>
      </c>
      <c r="BI46" s="567">
        <v>1.906048</v>
      </c>
      <c r="BJ46" s="567">
        <v>2.8757519999999999</v>
      </c>
      <c r="BK46" s="567">
        <v>3.291039</v>
      </c>
      <c r="BL46" s="567">
        <v>2.8237930000000002</v>
      </c>
      <c r="BM46" s="567">
        <v>2.8053659999999998</v>
      </c>
      <c r="BN46" s="567">
        <v>2.9321950000000001</v>
      </c>
      <c r="BO46" s="567">
        <v>2.966564</v>
      </c>
      <c r="BP46" s="567">
        <v>2.638665</v>
      </c>
      <c r="BQ46" s="567">
        <v>2.7480790000000002</v>
      </c>
      <c r="BR46" s="567">
        <v>2.502094</v>
      </c>
      <c r="BS46" s="567">
        <v>2.2054299999999998</v>
      </c>
      <c r="BT46" s="567">
        <v>2.1668069999999999</v>
      </c>
      <c r="BU46" s="567">
        <v>2.4108939999999999</v>
      </c>
      <c r="BV46" s="567">
        <v>3.050103</v>
      </c>
    </row>
    <row r="47" spans="1:74" ht="11.15" customHeight="1" x14ac:dyDescent="0.25">
      <c r="A47" s="415" t="s">
        <v>1192</v>
      </c>
      <c r="B47" s="416" t="s">
        <v>1210</v>
      </c>
      <c r="C47" s="566">
        <v>5.9623870000000004E-3</v>
      </c>
      <c r="D47" s="566">
        <v>-6.9955939999999999E-3</v>
      </c>
      <c r="E47" s="566">
        <v>1.6701441000000001E-2</v>
      </c>
      <c r="F47" s="566">
        <v>1.7171438000000001E-2</v>
      </c>
      <c r="G47" s="566">
        <v>3.0436788999999999E-2</v>
      </c>
      <c r="H47" s="566">
        <v>2.6693083999999999E-2</v>
      </c>
      <c r="I47" s="566">
        <v>4.6497585000000001E-2</v>
      </c>
      <c r="J47" s="566">
        <v>4.6994437999999999E-2</v>
      </c>
      <c r="K47" s="566">
        <v>2.5424987999999999E-2</v>
      </c>
      <c r="L47" s="566">
        <v>6.8488810000000002E-3</v>
      </c>
      <c r="M47" s="566">
        <v>-3.8128179999999999E-3</v>
      </c>
      <c r="N47" s="566">
        <v>2.9996304000000001E-2</v>
      </c>
      <c r="O47" s="566">
        <v>1.84694E-4</v>
      </c>
      <c r="P47" s="566">
        <v>4.2264520000000003E-3</v>
      </c>
      <c r="Q47" s="566">
        <v>2.82074E-3</v>
      </c>
      <c r="R47" s="566">
        <v>1.4089292999999999E-2</v>
      </c>
      <c r="S47" s="566">
        <v>1.5816340000000002E-2</v>
      </c>
      <c r="T47" s="566">
        <v>2.6591838E-2</v>
      </c>
      <c r="U47" s="566">
        <v>2.4359842999999999E-2</v>
      </c>
      <c r="V47" s="566">
        <v>3.9052821000000001E-2</v>
      </c>
      <c r="W47" s="566">
        <v>1.2900429999999999E-2</v>
      </c>
      <c r="X47" s="566">
        <v>-3.6311429999999999E-3</v>
      </c>
      <c r="Y47" s="566">
        <v>-3.6986700000000001E-4</v>
      </c>
      <c r="Z47" s="566">
        <v>-7.8475219999999991E-3</v>
      </c>
      <c r="AA47" s="566">
        <v>-1.3156800999999999E-2</v>
      </c>
      <c r="AB47" s="566">
        <v>-6.3789999993000004E-6</v>
      </c>
      <c r="AC47" s="566">
        <v>5.671728E-3</v>
      </c>
      <c r="AD47" s="566">
        <v>2.2618002000000002E-2</v>
      </c>
      <c r="AE47" s="566">
        <v>3.1618345999999999E-2</v>
      </c>
      <c r="AF47" s="566">
        <v>4.2010309000000003E-2</v>
      </c>
      <c r="AG47" s="566">
        <v>3.5786501999999998E-2</v>
      </c>
      <c r="AH47" s="566">
        <v>2.4171141E-2</v>
      </c>
      <c r="AI47" s="566">
        <v>2.2565927999999999E-2</v>
      </c>
      <c r="AJ47" s="566">
        <v>4.5816090000000004E-3</v>
      </c>
      <c r="AK47" s="566">
        <v>-8.4463139999999999E-3</v>
      </c>
      <c r="AL47" s="566">
        <v>1.9376389999999999E-3</v>
      </c>
      <c r="AM47" s="566">
        <v>-8.8492080000000008E-3</v>
      </c>
      <c r="AN47" s="566">
        <v>-5.9558049999999998E-3</v>
      </c>
      <c r="AO47" s="566">
        <v>-7.9868830000000002E-3</v>
      </c>
      <c r="AP47" s="566">
        <v>9.2267249999999999E-3</v>
      </c>
      <c r="AQ47" s="566">
        <v>1.4883916000000001E-2</v>
      </c>
      <c r="AR47" s="566">
        <v>3.2979898000000001E-2</v>
      </c>
      <c r="AS47" s="566">
        <v>3.4113038999999998E-2</v>
      </c>
      <c r="AT47" s="566">
        <v>2.3771825E-2</v>
      </c>
      <c r="AU47" s="566">
        <v>1.8600703E-2</v>
      </c>
      <c r="AV47" s="566">
        <v>2.0435280000000002E-3</v>
      </c>
      <c r="AW47" s="566">
        <v>7.5338089999999998E-3</v>
      </c>
      <c r="AX47" s="566">
        <v>-1.4524749999999999E-3</v>
      </c>
      <c r="AY47" s="566">
        <v>-6.0325810000000004E-3</v>
      </c>
      <c r="AZ47" s="566">
        <v>1.1827669999999999E-3</v>
      </c>
      <c r="BA47" s="566">
        <v>1.2515042000000001E-2</v>
      </c>
      <c r="BB47" s="566">
        <v>5.2472104999999998E-2</v>
      </c>
      <c r="BC47" s="566">
        <v>9.0259789999999999E-3</v>
      </c>
      <c r="BD47" s="566">
        <v>1.9539972999999999E-2</v>
      </c>
      <c r="BE47" s="566">
        <v>1.4171628E-2</v>
      </c>
      <c r="BF47" s="566">
        <v>1.4474394E-2</v>
      </c>
      <c r="BG47" s="566">
        <v>3.3335399999999999E-3</v>
      </c>
      <c r="BH47" s="566">
        <v>4.2112699999999996E-3</v>
      </c>
      <c r="BI47" s="567">
        <v>1.28737E-2</v>
      </c>
      <c r="BJ47" s="567">
        <v>-6.9547400000000001E-3</v>
      </c>
      <c r="BK47" s="567">
        <v>-1.6594600000000001E-2</v>
      </c>
      <c r="BL47" s="567">
        <v>-5.5732600000000002E-4</v>
      </c>
      <c r="BM47" s="567">
        <v>1.3152199999999999E-2</v>
      </c>
      <c r="BN47" s="567">
        <v>4.6067499999999997E-2</v>
      </c>
      <c r="BO47" s="567">
        <v>2.9181099999999998E-3</v>
      </c>
      <c r="BP47" s="567">
        <v>1.6154999999999999E-2</v>
      </c>
      <c r="BQ47" s="567">
        <v>3.2057299999999997E-2</v>
      </c>
      <c r="BR47" s="567">
        <v>1.9257300000000001E-2</v>
      </c>
      <c r="BS47" s="567">
        <v>7.0393799999999996E-3</v>
      </c>
      <c r="BT47" s="567">
        <v>2.1248299999999999E-3</v>
      </c>
      <c r="BU47" s="567">
        <v>6.1118400000000003E-3</v>
      </c>
      <c r="BV47" s="567">
        <v>-2.74474E-2</v>
      </c>
    </row>
    <row r="48" spans="1:74" ht="11.15" customHeight="1" x14ac:dyDescent="0.25">
      <c r="A48" s="415" t="s">
        <v>1193</v>
      </c>
      <c r="B48" s="416" t="s">
        <v>1118</v>
      </c>
      <c r="C48" s="566">
        <v>11.999530379999999</v>
      </c>
      <c r="D48" s="566">
        <v>11.46291808</v>
      </c>
      <c r="E48" s="566">
        <v>10.858501589999999</v>
      </c>
      <c r="F48" s="566">
        <v>10.329958585</v>
      </c>
      <c r="G48" s="566">
        <v>11.366427031000001</v>
      </c>
      <c r="H48" s="566">
        <v>13.692904585999999</v>
      </c>
      <c r="I48" s="566">
        <v>16.016449942000001</v>
      </c>
      <c r="J48" s="566">
        <v>16.223851365000002</v>
      </c>
      <c r="K48" s="566">
        <v>14.427335572</v>
      </c>
      <c r="L48" s="566">
        <v>12.232683153</v>
      </c>
      <c r="M48" s="566">
        <v>10.495449016</v>
      </c>
      <c r="N48" s="566">
        <v>11.93220863</v>
      </c>
      <c r="O48" s="566">
        <v>11.617133659</v>
      </c>
      <c r="P48" s="566">
        <v>10.151813969999999</v>
      </c>
      <c r="Q48" s="566">
        <v>9.7536751160000001</v>
      </c>
      <c r="R48" s="566">
        <v>9.7724496510000005</v>
      </c>
      <c r="S48" s="566">
        <v>12.247506777</v>
      </c>
      <c r="T48" s="566">
        <v>13.301377123</v>
      </c>
      <c r="U48" s="566">
        <v>15.075556855</v>
      </c>
      <c r="V48" s="566">
        <v>15.351168962999999</v>
      </c>
      <c r="W48" s="566">
        <v>13.9424051</v>
      </c>
      <c r="X48" s="566">
        <v>12.046732613</v>
      </c>
      <c r="Y48" s="566">
        <v>10.282098003</v>
      </c>
      <c r="Z48" s="566">
        <v>11.854639669000001</v>
      </c>
      <c r="AA48" s="566">
        <v>11.823401164</v>
      </c>
      <c r="AB48" s="566">
        <v>9.3480001309999992</v>
      </c>
      <c r="AC48" s="566">
        <v>10.498290535000001</v>
      </c>
      <c r="AD48" s="566">
        <v>10.520397861999999</v>
      </c>
      <c r="AE48" s="566">
        <v>11.777056180000001</v>
      </c>
      <c r="AF48" s="566">
        <v>14.263717612000001</v>
      </c>
      <c r="AG48" s="566">
        <v>15.161433285999999</v>
      </c>
      <c r="AH48" s="566">
        <v>15.264172644</v>
      </c>
      <c r="AI48" s="566">
        <v>13.551901466</v>
      </c>
      <c r="AJ48" s="566">
        <v>11.359625006</v>
      </c>
      <c r="AK48" s="566">
        <v>10.357539593</v>
      </c>
      <c r="AL48" s="566">
        <v>11.803034047000001</v>
      </c>
      <c r="AM48" s="566">
        <v>11.404198940000001</v>
      </c>
      <c r="AN48" s="566">
        <v>10.143285562000001</v>
      </c>
      <c r="AO48" s="566">
        <v>10.572162090000001</v>
      </c>
      <c r="AP48" s="566">
        <v>10.818175795</v>
      </c>
      <c r="AQ48" s="566">
        <v>11.987602676</v>
      </c>
      <c r="AR48" s="566">
        <v>13.794262742000001</v>
      </c>
      <c r="AS48" s="566">
        <v>14.633014744</v>
      </c>
      <c r="AT48" s="566">
        <v>14.698317957</v>
      </c>
      <c r="AU48" s="566">
        <v>13.967562001999999</v>
      </c>
      <c r="AV48" s="566">
        <v>11.796231561000001</v>
      </c>
      <c r="AW48" s="566">
        <v>11.069506042</v>
      </c>
      <c r="AX48" s="566">
        <v>12.518020931000001</v>
      </c>
      <c r="AY48" s="566">
        <v>11.563428212</v>
      </c>
      <c r="AZ48" s="566">
        <v>10.626619195</v>
      </c>
      <c r="BA48" s="566">
        <v>11.272373527999999</v>
      </c>
      <c r="BB48" s="566">
        <v>10.345256966000001</v>
      </c>
      <c r="BC48" s="566">
        <v>11.381461496</v>
      </c>
      <c r="BD48" s="566">
        <v>12.906074324</v>
      </c>
      <c r="BE48" s="566">
        <v>15.902427053</v>
      </c>
      <c r="BF48" s="566">
        <v>15.573691642</v>
      </c>
      <c r="BG48" s="566">
        <v>14.38383</v>
      </c>
      <c r="BH48" s="566">
        <v>12.956569999999999</v>
      </c>
      <c r="BI48" s="567">
        <v>11.180110000000001</v>
      </c>
      <c r="BJ48" s="567">
        <v>12.856920000000001</v>
      </c>
      <c r="BK48" s="567">
        <v>12.59812</v>
      </c>
      <c r="BL48" s="567">
        <v>10.73204</v>
      </c>
      <c r="BM48" s="567">
        <v>11.00928</v>
      </c>
      <c r="BN48" s="567">
        <v>10.398529999999999</v>
      </c>
      <c r="BO48" s="567">
        <v>12.654170000000001</v>
      </c>
      <c r="BP48" s="567">
        <v>14.061859999999999</v>
      </c>
      <c r="BQ48" s="567">
        <v>16.644259999999999</v>
      </c>
      <c r="BR48" s="567">
        <v>16.578019999999999</v>
      </c>
      <c r="BS48" s="567">
        <v>14.999599999999999</v>
      </c>
      <c r="BT48" s="567">
        <v>12.57911</v>
      </c>
      <c r="BU48" s="567">
        <v>11.3584</v>
      </c>
      <c r="BV48" s="567">
        <v>13.14218</v>
      </c>
    </row>
    <row r="49" spans="1:74" ht="11.15" customHeight="1" x14ac:dyDescent="0.25">
      <c r="A49" s="415" t="s">
        <v>1194</v>
      </c>
      <c r="B49" s="416" t="s">
        <v>1211</v>
      </c>
      <c r="C49" s="566">
        <v>9.2814150000000009</v>
      </c>
      <c r="D49" s="566">
        <v>8.5258289999999999</v>
      </c>
      <c r="E49" s="566">
        <v>8.3029299999999999</v>
      </c>
      <c r="F49" s="566">
        <v>8.7652889999999992</v>
      </c>
      <c r="G49" s="566">
        <v>9.4071470000000001</v>
      </c>
      <c r="H49" s="566">
        <v>12.186907</v>
      </c>
      <c r="I49" s="566">
        <v>14.772167</v>
      </c>
      <c r="J49" s="566">
        <v>14.966174000000001</v>
      </c>
      <c r="K49" s="566">
        <v>12.238255000000001</v>
      </c>
      <c r="L49" s="566">
        <v>9.3914259999999992</v>
      </c>
      <c r="M49" s="566">
        <v>8.3778380000000006</v>
      </c>
      <c r="N49" s="566">
        <v>9.2198180000000001</v>
      </c>
      <c r="O49" s="566">
        <v>9.159459</v>
      </c>
      <c r="P49" s="566">
        <v>8.2917919999999992</v>
      </c>
      <c r="Q49" s="566">
        <v>8.1879369999999998</v>
      </c>
      <c r="R49" s="566">
        <v>8.4195379999999993</v>
      </c>
      <c r="S49" s="566">
        <v>11.179971999999999</v>
      </c>
      <c r="T49" s="566">
        <v>12.671124000000001</v>
      </c>
      <c r="U49" s="566">
        <v>15.377575</v>
      </c>
      <c r="V49" s="566">
        <v>15.648049</v>
      </c>
      <c r="W49" s="566">
        <v>12.496091</v>
      </c>
      <c r="X49" s="566">
        <v>10.360624</v>
      </c>
      <c r="Y49" s="566">
        <v>8.5015280000000004</v>
      </c>
      <c r="Z49" s="566">
        <v>9.423686</v>
      </c>
      <c r="AA49" s="566">
        <v>9.3141230000000004</v>
      </c>
      <c r="AB49" s="566">
        <v>7.923044</v>
      </c>
      <c r="AC49" s="566">
        <v>8.6103179999999995</v>
      </c>
      <c r="AD49" s="566">
        <v>9.1216190000000008</v>
      </c>
      <c r="AE49" s="566">
        <v>10.972265</v>
      </c>
      <c r="AF49" s="566">
        <v>14.198320000000001</v>
      </c>
      <c r="AG49" s="566">
        <v>15.024151</v>
      </c>
      <c r="AH49" s="566">
        <v>14.659678</v>
      </c>
      <c r="AI49" s="566">
        <v>12.714245</v>
      </c>
      <c r="AJ49" s="566">
        <v>9.5341269999999998</v>
      </c>
      <c r="AK49" s="566">
        <v>8.6415474999999997</v>
      </c>
      <c r="AL49" s="566">
        <v>9.3137609999999995</v>
      </c>
      <c r="AM49" s="566">
        <v>9.5988670035000005</v>
      </c>
      <c r="AN49" s="566">
        <v>8.6260016303999993</v>
      </c>
      <c r="AO49" s="566">
        <v>9.2201740729000008</v>
      </c>
      <c r="AP49" s="566">
        <v>9.5379924340999995</v>
      </c>
      <c r="AQ49" s="566">
        <v>11.586352744999999</v>
      </c>
      <c r="AR49" s="566">
        <v>13.679015434</v>
      </c>
      <c r="AS49" s="566">
        <v>15.129463179</v>
      </c>
      <c r="AT49" s="566">
        <v>14.107681287</v>
      </c>
      <c r="AU49" s="566">
        <v>12.728310398</v>
      </c>
      <c r="AV49" s="566">
        <v>9.9099929977999999</v>
      </c>
      <c r="AW49" s="566">
        <v>8.9289873473999997</v>
      </c>
      <c r="AX49" s="566">
        <v>9.9430632803000005</v>
      </c>
      <c r="AY49" s="566">
        <v>10.160881335999999</v>
      </c>
      <c r="AZ49" s="566">
        <v>8.7841975835999992</v>
      </c>
      <c r="BA49" s="566">
        <v>9.3058601865000004</v>
      </c>
      <c r="BB49" s="566">
        <v>9.5508592626999995</v>
      </c>
      <c r="BC49" s="566">
        <v>11.141826547000001</v>
      </c>
      <c r="BD49" s="566">
        <v>12.237976204000001</v>
      </c>
      <c r="BE49" s="566">
        <v>16.915296021</v>
      </c>
      <c r="BF49" s="566">
        <v>15.951477053</v>
      </c>
      <c r="BG49" s="566">
        <v>12.934114219</v>
      </c>
      <c r="BH49" s="566">
        <v>10.63049</v>
      </c>
      <c r="BI49" s="567">
        <v>8.9686299999999992</v>
      </c>
      <c r="BJ49" s="567">
        <v>9.8212309999999992</v>
      </c>
      <c r="BK49" s="567">
        <v>9.7755849999999995</v>
      </c>
      <c r="BL49" s="567">
        <v>8.9089880000000008</v>
      </c>
      <c r="BM49" s="567">
        <v>9.3526659999999993</v>
      </c>
      <c r="BN49" s="567">
        <v>9.1971600000000002</v>
      </c>
      <c r="BO49" s="567">
        <v>11.4861</v>
      </c>
      <c r="BP49" s="567">
        <v>13.521660000000001</v>
      </c>
      <c r="BQ49" s="567">
        <v>16.120920000000002</v>
      </c>
      <c r="BR49" s="567">
        <v>15.7639</v>
      </c>
      <c r="BS49" s="567">
        <v>13.546799999999999</v>
      </c>
      <c r="BT49" s="567">
        <v>10.47039</v>
      </c>
      <c r="BU49" s="567">
        <v>8.9777319999999996</v>
      </c>
      <c r="BV49" s="567">
        <v>9.8308060000000008</v>
      </c>
    </row>
    <row r="50" spans="1:74" ht="11.15" customHeight="1" x14ac:dyDescent="0.25">
      <c r="A50" s="409"/>
      <c r="B50" s="102" t="s">
        <v>1195</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67"/>
      <c r="BJ50" s="267"/>
      <c r="BK50" s="267"/>
      <c r="BL50" s="267"/>
      <c r="BM50" s="267"/>
      <c r="BN50" s="267"/>
      <c r="BO50" s="267"/>
      <c r="BP50" s="267"/>
      <c r="BQ50" s="267"/>
      <c r="BR50" s="267"/>
      <c r="BS50" s="267"/>
      <c r="BT50" s="267"/>
      <c r="BU50" s="267"/>
      <c r="BV50" s="267"/>
    </row>
    <row r="51" spans="1:74" ht="11.15" customHeight="1" x14ac:dyDescent="0.25">
      <c r="A51" s="415" t="s">
        <v>1196</v>
      </c>
      <c r="B51" s="416" t="s">
        <v>1342</v>
      </c>
      <c r="C51" s="566">
        <v>6.7386299000000003</v>
      </c>
      <c r="D51" s="566">
        <v>6.2655998029999997</v>
      </c>
      <c r="E51" s="566">
        <v>5.2507060499999998</v>
      </c>
      <c r="F51" s="566">
        <v>3.3136149119999998</v>
      </c>
      <c r="G51" s="566">
        <v>2.7752561080000002</v>
      </c>
      <c r="H51" s="566">
        <v>4.0171460999999997</v>
      </c>
      <c r="I51" s="566">
        <v>7.0319250809999998</v>
      </c>
      <c r="J51" s="566">
        <v>8.5141117130000001</v>
      </c>
      <c r="K51" s="566">
        <v>7.3721771250000003</v>
      </c>
      <c r="L51" s="566">
        <v>7.5975176390000003</v>
      </c>
      <c r="M51" s="566">
        <v>7.470125232</v>
      </c>
      <c r="N51" s="566">
        <v>7.6858703290000001</v>
      </c>
      <c r="O51" s="566">
        <v>5.7892194300000002</v>
      </c>
      <c r="P51" s="566">
        <v>5.1808543870000001</v>
      </c>
      <c r="Q51" s="566">
        <v>5.9783127919999997</v>
      </c>
      <c r="R51" s="566">
        <v>3.89739411</v>
      </c>
      <c r="S51" s="566">
        <v>3.5301062170000002</v>
      </c>
      <c r="T51" s="566">
        <v>5.256247471</v>
      </c>
      <c r="U51" s="566">
        <v>7.7660466259999996</v>
      </c>
      <c r="V51" s="566">
        <v>10.19421354</v>
      </c>
      <c r="W51" s="566">
        <v>8.6889623010000001</v>
      </c>
      <c r="X51" s="566">
        <v>9.2273004580000002</v>
      </c>
      <c r="Y51" s="566">
        <v>6.8782866570000003</v>
      </c>
      <c r="Z51" s="566">
        <v>7.7919163469999999</v>
      </c>
      <c r="AA51" s="566">
        <v>6.069607639</v>
      </c>
      <c r="AB51" s="566">
        <v>5.2230683180000002</v>
      </c>
      <c r="AC51" s="566">
        <v>5.5799360519999999</v>
      </c>
      <c r="AD51" s="566">
        <v>5.1326935110000003</v>
      </c>
      <c r="AE51" s="566">
        <v>5.0891369600000003</v>
      </c>
      <c r="AF51" s="566">
        <v>7.562184727</v>
      </c>
      <c r="AG51" s="566">
        <v>11.035394252</v>
      </c>
      <c r="AH51" s="566">
        <v>9.7649278450000008</v>
      </c>
      <c r="AI51" s="566">
        <v>8.1553367140000006</v>
      </c>
      <c r="AJ51" s="566">
        <v>7.6295810130000001</v>
      </c>
      <c r="AK51" s="566">
        <v>6.9748993239999999</v>
      </c>
      <c r="AL51" s="566">
        <v>7.2593644719999997</v>
      </c>
      <c r="AM51" s="566">
        <v>6.2006755340000002</v>
      </c>
      <c r="AN51" s="566">
        <v>5.0713590799999997</v>
      </c>
      <c r="AO51" s="566">
        <v>4.643030521</v>
      </c>
      <c r="AP51" s="566">
        <v>4.870849035</v>
      </c>
      <c r="AQ51" s="566">
        <v>4.1737635620000004</v>
      </c>
      <c r="AR51" s="566">
        <v>6.1863521769999998</v>
      </c>
      <c r="AS51" s="566">
        <v>8.5807498590000009</v>
      </c>
      <c r="AT51" s="566">
        <v>10.733223949999999</v>
      </c>
      <c r="AU51" s="566">
        <v>9.9243724130000004</v>
      </c>
      <c r="AV51" s="566">
        <v>8.5551490099999992</v>
      </c>
      <c r="AW51" s="566">
        <v>7.9823788210000002</v>
      </c>
      <c r="AX51" s="566">
        <v>8.9894926129999995</v>
      </c>
      <c r="AY51" s="566">
        <v>7.5245327770000001</v>
      </c>
      <c r="AZ51" s="566">
        <v>6.4304652180000001</v>
      </c>
      <c r="BA51" s="566">
        <v>6.2837614589999999</v>
      </c>
      <c r="BB51" s="566">
        <v>4.9934708170000004</v>
      </c>
      <c r="BC51" s="566">
        <v>2.7223033569999999</v>
      </c>
      <c r="BD51" s="566">
        <v>3.826788992</v>
      </c>
      <c r="BE51" s="566">
        <v>10.222683615999999</v>
      </c>
      <c r="BF51" s="566">
        <v>10.218398467</v>
      </c>
      <c r="BG51" s="566">
        <v>8.4300289999999993</v>
      </c>
      <c r="BH51" s="566">
        <v>8.6665840000000003</v>
      </c>
      <c r="BI51" s="567">
        <v>7.2831630000000001</v>
      </c>
      <c r="BJ51" s="567">
        <v>7.9309969999999996</v>
      </c>
      <c r="BK51" s="567">
        <v>6.3825260000000004</v>
      </c>
      <c r="BL51" s="567">
        <v>4.9700300000000004</v>
      </c>
      <c r="BM51" s="567">
        <v>4.7720079999999996</v>
      </c>
      <c r="BN51" s="567">
        <v>3.3869419999999999</v>
      </c>
      <c r="BO51" s="567">
        <v>5.4263579999999996</v>
      </c>
      <c r="BP51" s="567">
        <v>4.6984399999999997</v>
      </c>
      <c r="BQ51" s="567">
        <v>8.5859079999999999</v>
      </c>
      <c r="BR51" s="567">
        <v>9.2513520000000007</v>
      </c>
      <c r="BS51" s="567">
        <v>8.3037949999999991</v>
      </c>
      <c r="BT51" s="567">
        <v>7.1321479999999999</v>
      </c>
      <c r="BU51" s="567">
        <v>6.1371219999999997</v>
      </c>
      <c r="BV51" s="567">
        <v>7.5956260000000002</v>
      </c>
    </row>
    <row r="52" spans="1:74" ht="11.15" customHeight="1" x14ac:dyDescent="0.25">
      <c r="A52" s="415" t="s">
        <v>1197</v>
      </c>
      <c r="B52" s="416" t="s">
        <v>79</v>
      </c>
      <c r="C52" s="566">
        <v>0.77109697499999996</v>
      </c>
      <c r="D52" s="566">
        <v>0.81095215200000004</v>
      </c>
      <c r="E52" s="566">
        <v>0.57208892499999997</v>
      </c>
      <c r="F52" s="566">
        <v>0.19561948500000001</v>
      </c>
      <c r="G52" s="566">
        <v>0.52635936000000005</v>
      </c>
      <c r="H52" s="566">
        <v>0.51135507800000002</v>
      </c>
      <c r="I52" s="566">
        <v>0.61886307699999998</v>
      </c>
      <c r="J52" s="566">
        <v>0.66163189600000005</v>
      </c>
      <c r="K52" s="566">
        <v>0.623199595</v>
      </c>
      <c r="L52" s="566">
        <v>0.60573158100000002</v>
      </c>
      <c r="M52" s="566">
        <v>0.80218220200000001</v>
      </c>
      <c r="N52" s="566">
        <v>0.84053186499999999</v>
      </c>
      <c r="O52" s="566">
        <v>0.54027245999999995</v>
      </c>
      <c r="P52" s="566">
        <v>0.46254534000000003</v>
      </c>
      <c r="Q52" s="566">
        <v>0.40926842099999999</v>
      </c>
      <c r="R52" s="566">
        <v>0.289279652</v>
      </c>
      <c r="S52" s="566">
        <v>0.45602637899999998</v>
      </c>
      <c r="T52" s="566">
        <v>0.47580077399999998</v>
      </c>
      <c r="U52" s="566">
        <v>0.601764246</v>
      </c>
      <c r="V52" s="566">
        <v>0.829657537</v>
      </c>
      <c r="W52" s="566">
        <v>0.67043670399999999</v>
      </c>
      <c r="X52" s="566">
        <v>0.72053160000000005</v>
      </c>
      <c r="Y52" s="566">
        <v>0.68511978799999995</v>
      </c>
      <c r="Z52" s="566">
        <v>0.60207715299999998</v>
      </c>
      <c r="AA52" s="566">
        <v>0.46238400699999999</v>
      </c>
      <c r="AB52" s="566">
        <v>0.78927633200000002</v>
      </c>
      <c r="AC52" s="566">
        <v>0.51973362400000001</v>
      </c>
      <c r="AD52" s="566">
        <v>0.19321258099999999</v>
      </c>
      <c r="AE52" s="566">
        <v>0.45410141399999998</v>
      </c>
      <c r="AF52" s="566">
        <v>0.749641962</v>
      </c>
      <c r="AG52" s="566">
        <v>1.077079908</v>
      </c>
      <c r="AH52" s="566">
        <v>0.93001191900000002</v>
      </c>
      <c r="AI52" s="566">
        <v>0.95122478399999999</v>
      </c>
      <c r="AJ52" s="566">
        <v>0.63114023299999999</v>
      </c>
      <c r="AK52" s="566">
        <v>0.39532853299999998</v>
      </c>
      <c r="AL52" s="566">
        <v>0.40806263100000001</v>
      </c>
      <c r="AM52" s="566">
        <v>0.20411573599999999</v>
      </c>
      <c r="AN52" s="566">
        <v>0.18391655700000001</v>
      </c>
      <c r="AO52" s="566">
        <v>0.117241999</v>
      </c>
      <c r="AP52" s="566">
        <v>0.21404900299999999</v>
      </c>
      <c r="AQ52" s="566">
        <v>0.249091651</v>
      </c>
      <c r="AR52" s="566">
        <v>0.23096994400000001</v>
      </c>
      <c r="AS52" s="566">
        <v>0.653761064</v>
      </c>
      <c r="AT52" s="566">
        <v>0.76450997700000001</v>
      </c>
      <c r="AU52" s="566">
        <v>0.96024131400000001</v>
      </c>
      <c r="AV52" s="566">
        <v>0.70978782600000001</v>
      </c>
      <c r="AW52" s="566">
        <v>0.46650653600000003</v>
      </c>
      <c r="AX52" s="566">
        <v>0.74172391400000004</v>
      </c>
      <c r="AY52" s="566">
        <v>0.57948822600000005</v>
      </c>
      <c r="AZ52" s="566">
        <v>0.27211144300000001</v>
      </c>
      <c r="BA52" s="566">
        <v>0.23660995800000001</v>
      </c>
      <c r="BB52" s="566">
        <v>0.14338267299999999</v>
      </c>
      <c r="BC52" s="566">
        <v>0.20992068</v>
      </c>
      <c r="BD52" s="566">
        <v>0.20297933900000001</v>
      </c>
      <c r="BE52" s="566">
        <v>0.61958690999999999</v>
      </c>
      <c r="BF52" s="566">
        <v>0.59749893899999995</v>
      </c>
      <c r="BG52" s="566">
        <v>0.49348999999999998</v>
      </c>
      <c r="BH52" s="566">
        <v>0.66191</v>
      </c>
      <c r="BI52" s="567">
        <v>0.61638999999999999</v>
      </c>
      <c r="BJ52" s="567">
        <v>0.66583000000000003</v>
      </c>
      <c r="BK52" s="567">
        <v>0.50541999999999998</v>
      </c>
      <c r="BL52" s="567">
        <v>0.72099000000000002</v>
      </c>
      <c r="BM52" s="567">
        <v>0.41932000000000003</v>
      </c>
      <c r="BN52" s="567">
        <v>9.5269999999999994E-2</v>
      </c>
      <c r="BO52" s="567">
        <v>3.5270000000000003E-2</v>
      </c>
      <c r="BP52" s="567">
        <v>0.10358000000000001</v>
      </c>
      <c r="BQ52" s="567">
        <v>0.91283999999999998</v>
      </c>
      <c r="BR52" s="567">
        <v>0.80889</v>
      </c>
      <c r="BS52" s="567">
        <v>0.83160000000000001</v>
      </c>
      <c r="BT52" s="567">
        <v>0.65644999999999998</v>
      </c>
      <c r="BU52" s="567">
        <v>0.62426000000000004</v>
      </c>
      <c r="BV52" s="567">
        <v>0.63292999999999999</v>
      </c>
    </row>
    <row r="53" spans="1:74" ht="11.15" customHeight="1" x14ac:dyDescent="0.25">
      <c r="A53" s="415" t="s">
        <v>1198</v>
      </c>
      <c r="B53" s="418" t="s">
        <v>80</v>
      </c>
      <c r="C53" s="566">
        <v>1.681619</v>
      </c>
      <c r="D53" s="566">
        <v>0.98700200000000005</v>
      </c>
      <c r="E53" s="566">
        <v>1.1328050000000001</v>
      </c>
      <c r="F53" s="566">
        <v>1.5518430000000001</v>
      </c>
      <c r="G53" s="566">
        <v>1.692739</v>
      </c>
      <c r="H53" s="566">
        <v>1.6328549999999999</v>
      </c>
      <c r="I53" s="566">
        <v>1.6871499999999999</v>
      </c>
      <c r="J53" s="566">
        <v>1.6779310000000001</v>
      </c>
      <c r="K53" s="566">
        <v>1.3697699999999999</v>
      </c>
      <c r="L53" s="566">
        <v>0.83989499999999995</v>
      </c>
      <c r="M53" s="566">
        <v>0.80096400000000001</v>
      </c>
      <c r="N53" s="566">
        <v>1.110811</v>
      </c>
      <c r="O53" s="566">
        <v>1.6895450000000001</v>
      </c>
      <c r="P53" s="566">
        <v>1.486059</v>
      </c>
      <c r="Q53" s="566">
        <v>1.6710259999999999</v>
      </c>
      <c r="R53" s="566">
        <v>1.6306449999999999</v>
      </c>
      <c r="S53" s="566">
        <v>1.5976520000000001</v>
      </c>
      <c r="T53" s="566">
        <v>1.6280680000000001</v>
      </c>
      <c r="U53" s="566">
        <v>1.2786949999999999</v>
      </c>
      <c r="V53" s="566">
        <v>1.597801</v>
      </c>
      <c r="W53" s="566">
        <v>1.5999909999999999</v>
      </c>
      <c r="X53" s="566">
        <v>0.43859700000000001</v>
      </c>
      <c r="Y53" s="566">
        <v>0.78401299999999996</v>
      </c>
      <c r="Z53" s="566">
        <v>0.85660599999999998</v>
      </c>
      <c r="AA53" s="566">
        <v>1.287253</v>
      </c>
      <c r="AB53" s="566">
        <v>0.79981100000000005</v>
      </c>
      <c r="AC53" s="566">
        <v>0.84116299999999999</v>
      </c>
      <c r="AD53" s="566">
        <v>0.92222899999999997</v>
      </c>
      <c r="AE53" s="566">
        <v>1.6743269999999999</v>
      </c>
      <c r="AF53" s="566">
        <v>1.633953</v>
      </c>
      <c r="AG53" s="566">
        <v>1.683581</v>
      </c>
      <c r="AH53" s="566">
        <v>1.6814899999999999</v>
      </c>
      <c r="AI53" s="566">
        <v>1.6267119999999999</v>
      </c>
      <c r="AJ53" s="566">
        <v>1.1976100000000001</v>
      </c>
      <c r="AK53" s="566">
        <v>1.445614</v>
      </c>
      <c r="AL53" s="566">
        <v>1.6836230000000001</v>
      </c>
      <c r="AM53" s="566">
        <v>1.6563600000000001</v>
      </c>
      <c r="AN53" s="566">
        <v>1.4813890000000001</v>
      </c>
      <c r="AO53" s="566">
        <v>1.466126</v>
      </c>
      <c r="AP53" s="566">
        <v>0.864541</v>
      </c>
      <c r="AQ53" s="566">
        <v>1.692998</v>
      </c>
      <c r="AR53" s="566">
        <v>1.6332880000000001</v>
      </c>
      <c r="AS53" s="566">
        <v>1.684102</v>
      </c>
      <c r="AT53" s="566">
        <v>1.6794</v>
      </c>
      <c r="AU53" s="566">
        <v>1.6116630000000001</v>
      </c>
      <c r="AV53" s="566">
        <v>1.223462</v>
      </c>
      <c r="AW53" s="566">
        <v>0.92945900000000004</v>
      </c>
      <c r="AX53" s="566">
        <v>1.670466</v>
      </c>
      <c r="AY53" s="566">
        <v>1.6030679999999999</v>
      </c>
      <c r="AZ53" s="566">
        <v>1.519676</v>
      </c>
      <c r="BA53" s="566">
        <v>1.540951</v>
      </c>
      <c r="BB53" s="566">
        <v>1.636919</v>
      </c>
      <c r="BC53" s="566">
        <v>1.6819010000000001</v>
      </c>
      <c r="BD53" s="566">
        <v>1.6248610000000001</v>
      </c>
      <c r="BE53" s="566">
        <v>1.6784079999999999</v>
      </c>
      <c r="BF53" s="566">
        <v>1.6577040000000001</v>
      </c>
      <c r="BG53" s="566">
        <v>1.5915999999999999</v>
      </c>
      <c r="BH53" s="566">
        <v>0.80898000000000003</v>
      </c>
      <c r="BI53" s="567">
        <v>1.20753</v>
      </c>
      <c r="BJ53" s="567">
        <v>1.60501</v>
      </c>
      <c r="BK53" s="567">
        <v>1.60501</v>
      </c>
      <c r="BL53" s="567">
        <v>1.50146</v>
      </c>
      <c r="BM53" s="567">
        <v>1.60501</v>
      </c>
      <c r="BN53" s="567">
        <v>1.09995</v>
      </c>
      <c r="BO53" s="567">
        <v>0.94694</v>
      </c>
      <c r="BP53" s="567">
        <v>1.5532300000000001</v>
      </c>
      <c r="BQ53" s="567">
        <v>1.60501</v>
      </c>
      <c r="BR53" s="567">
        <v>1.60501</v>
      </c>
      <c r="BS53" s="567">
        <v>1.5532300000000001</v>
      </c>
      <c r="BT53" s="567">
        <v>1.60501</v>
      </c>
      <c r="BU53" s="567">
        <v>1.5532300000000001</v>
      </c>
      <c r="BV53" s="567">
        <v>1.60501</v>
      </c>
    </row>
    <row r="54" spans="1:74" ht="11.15" customHeight="1" x14ac:dyDescent="0.25">
      <c r="A54" s="415" t="s">
        <v>1199</v>
      </c>
      <c r="B54" s="418" t="s">
        <v>1114</v>
      </c>
      <c r="C54" s="566">
        <v>1.4400874640000001</v>
      </c>
      <c r="D54" s="566">
        <v>2.1507370469999998</v>
      </c>
      <c r="E54" s="566">
        <v>4.250898147</v>
      </c>
      <c r="F54" s="566">
        <v>4.5751611949999997</v>
      </c>
      <c r="G54" s="566">
        <v>4.5165743000000003</v>
      </c>
      <c r="H54" s="566">
        <v>4.541350274</v>
      </c>
      <c r="I54" s="566">
        <v>4.1658044170000004</v>
      </c>
      <c r="J54" s="566">
        <v>3.7336022710000001</v>
      </c>
      <c r="K54" s="566">
        <v>2.7561263280000001</v>
      </c>
      <c r="L54" s="566">
        <v>2.1256612580000001</v>
      </c>
      <c r="M54" s="566">
        <v>1.614671789</v>
      </c>
      <c r="N54" s="566">
        <v>1.9365462</v>
      </c>
      <c r="O54" s="566">
        <v>1.5525085869999999</v>
      </c>
      <c r="P54" s="566">
        <v>1.142140318</v>
      </c>
      <c r="Q54" s="566">
        <v>1.2044033460000001</v>
      </c>
      <c r="R54" s="566">
        <v>1.8906003069999999</v>
      </c>
      <c r="S54" s="566">
        <v>2.6231599299999999</v>
      </c>
      <c r="T54" s="566">
        <v>2.4320532730000002</v>
      </c>
      <c r="U54" s="566">
        <v>2.544211148</v>
      </c>
      <c r="V54" s="566">
        <v>2.5470647130000001</v>
      </c>
      <c r="W54" s="566">
        <v>1.6993932810000001</v>
      </c>
      <c r="X54" s="566">
        <v>1.3811552039999999</v>
      </c>
      <c r="Y54" s="566">
        <v>1.041836905</v>
      </c>
      <c r="Z54" s="566">
        <v>0.85189502299999997</v>
      </c>
      <c r="AA54" s="566">
        <v>0.71354003899999996</v>
      </c>
      <c r="AB54" s="566">
        <v>0.78295369000000004</v>
      </c>
      <c r="AC54" s="566">
        <v>0.97671466399999995</v>
      </c>
      <c r="AD54" s="566">
        <v>1.2148681969999999</v>
      </c>
      <c r="AE54" s="566">
        <v>1.367753185</v>
      </c>
      <c r="AF54" s="566">
        <v>1.49990139</v>
      </c>
      <c r="AG54" s="566">
        <v>1.791003455</v>
      </c>
      <c r="AH54" s="566">
        <v>1.5930497189999999</v>
      </c>
      <c r="AI54" s="566">
        <v>1.441431331</v>
      </c>
      <c r="AJ54" s="566">
        <v>1.1778585420000001</v>
      </c>
      <c r="AK54" s="566">
        <v>0.80149261400000005</v>
      </c>
      <c r="AL54" s="566">
        <v>0.84378632200000003</v>
      </c>
      <c r="AM54" s="566">
        <v>1.0323628730000001</v>
      </c>
      <c r="AN54" s="566">
        <v>1.1083789980000001</v>
      </c>
      <c r="AO54" s="566">
        <v>1.548372391</v>
      </c>
      <c r="AP54" s="566">
        <v>1.6403333250000001</v>
      </c>
      <c r="AQ54" s="566">
        <v>1.7993211950000001</v>
      </c>
      <c r="AR54" s="566">
        <v>1.7887487280000001</v>
      </c>
      <c r="AS54" s="566">
        <v>1.8577925230000001</v>
      </c>
      <c r="AT54" s="566">
        <v>1.727968634</v>
      </c>
      <c r="AU54" s="566">
        <v>1.6869877929999999</v>
      </c>
      <c r="AV54" s="566">
        <v>0.89230418300000003</v>
      </c>
      <c r="AW54" s="566">
        <v>0.82042588900000002</v>
      </c>
      <c r="AX54" s="566">
        <v>1.276592468</v>
      </c>
      <c r="AY54" s="566">
        <v>2.1641753380000002</v>
      </c>
      <c r="AZ54" s="566">
        <v>1.582441854</v>
      </c>
      <c r="BA54" s="566">
        <v>2.7719281480000002</v>
      </c>
      <c r="BB54" s="566">
        <v>3.2964130869999999</v>
      </c>
      <c r="BC54" s="566">
        <v>3.740615794</v>
      </c>
      <c r="BD54" s="566">
        <v>3.4769326060000001</v>
      </c>
      <c r="BE54" s="566">
        <v>3.4214911290000001</v>
      </c>
      <c r="BF54" s="566">
        <v>3.1806453860000001</v>
      </c>
      <c r="BG54" s="566">
        <v>2.56</v>
      </c>
      <c r="BH54" s="566">
        <v>1.66</v>
      </c>
      <c r="BI54" s="567">
        <v>1.410838</v>
      </c>
      <c r="BJ54" s="567">
        <v>1.7644299999999999</v>
      </c>
      <c r="BK54" s="567">
        <v>1.861343</v>
      </c>
      <c r="BL54" s="567">
        <v>1.9291720000000001</v>
      </c>
      <c r="BM54" s="567">
        <v>2.5905320000000001</v>
      </c>
      <c r="BN54" s="567">
        <v>2.7770980000000001</v>
      </c>
      <c r="BO54" s="567">
        <v>3.1597339999999998</v>
      </c>
      <c r="BP54" s="567">
        <v>2.8197260000000002</v>
      </c>
      <c r="BQ54" s="567">
        <v>3.214874</v>
      </c>
      <c r="BR54" s="567">
        <v>2.812929</v>
      </c>
      <c r="BS54" s="567">
        <v>2.1801439999999999</v>
      </c>
      <c r="BT54" s="567">
        <v>1.561477</v>
      </c>
      <c r="BU54" s="567">
        <v>1.3011740000000001</v>
      </c>
      <c r="BV54" s="567">
        <v>1.4208540000000001</v>
      </c>
    </row>
    <row r="55" spans="1:74" ht="11.15" customHeight="1" x14ac:dyDescent="0.25">
      <c r="A55" s="415" t="s">
        <v>1200</v>
      </c>
      <c r="B55" s="418" t="s">
        <v>1209</v>
      </c>
      <c r="C55" s="566">
        <v>3.0585081199999999</v>
      </c>
      <c r="D55" s="566">
        <v>3.735186138</v>
      </c>
      <c r="E55" s="566">
        <v>4.6320414369999998</v>
      </c>
      <c r="F55" s="566">
        <v>5.3136245989999997</v>
      </c>
      <c r="G55" s="566">
        <v>5.8761948110000004</v>
      </c>
      <c r="H55" s="566">
        <v>6.2246708230000003</v>
      </c>
      <c r="I55" s="566">
        <v>6.4068588829999999</v>
      </c>
      <c r="J55" s="566">
        <v>6.1551098440000001</v>
      </c>
      <c r="K55" s="566">
        <v>5.2461692329999998</v>
      </c>
      <c r="L55" s="566">
        <v>4.5137442920000002</v>
      </c>
      <c r="M55" s="566">
        <v>3.0815438749999999</v>
      </c>
      <c r="N55" s="566">
        <v>2.6448427919999999</v>
      </c>
      <c r="O55" s="566">
        <v>3.458614834</v>
      </c>
      <c r="P55" s="566">
        <v>4.0392360350000001</v>
      </c>
      <c r="Q55" s="566">
        <v>4.528087642</v>
      </c>
      <c r="R55" s="566">
        <v>5.3757033410000004</v>
      </c>
      <c r="S55" s="566">
        <v>6.334221726</v>
      </c>
      <c r="T55" s="566">
        <v>6.4522891739999997</v>
      </c>
      <c r="U55" s="566">
        <v>6.9588193309999999</v>
      </c>
      <c r="V55" s="566">
        <v>6.0423475590000004</v>
      </c>
      <c r="W55" s="566">
        <v>4.6206312709999997</v>
      </c>
      <c r="X55" s="566">
        <v>4.4158068930000001</v>
      </c>
      <c r="Y55" s="566">
        <v>3.8502675929999999</v>
      </c>
      <c r="Z55" s="566">
        <v>3.4361284269999999</v>
      </c>
      <c r="AA55" s="566">
        <v>3.6577483540000002</v>
      </c>
      <c r="AB55" s="566">
        <v>4.5476676170000001</v>
      </c>
      <c r="AC55" s="566">
        <v>5.4808753790000004</v>
      </c>
      <c r="AD55" s="566">
        <v>6.6820244879999997</v>
      </c>
      <c r="AE55" s="566">
        <v>7.2867197429999999</v>
      </c>
      <c r="AF55" s="566">
        <v>6.9273213880000002</v>
      </c>
      <c r="AG55" s="566">
        <v>6.4684078720000002</v>
      </c>
      <c r="AH55" s="566">
        <v>6.5512766689999999</v>
      </c>
      <c r="AI55" s="566">
        <v>5.7412304150000004</v>
      </c>
      <c r="AJ55" s="566">
        <v>4.8050844829999999</v>
      </c>
      <c r="AK55" s="566">
        <v>3.8800184369999999</v>
      </c>
      <c r="AL55" s="566">
        <v>3.5406357709999998</v>
      </c>
      <c r="AM55" s="566">
        <v>3.8385709110000001</v>
      </c>
      <c r="AN55" s="566">
        <v>4.3090127100000002</v>
      </c>
      <c r="AO55" s="566">
        <v>5.7342847539999999</v>
      </c>
      <c r="AP55" s="566">
        <v>6.5787098329999996</v>
      </c>
      <c r="AQ55" s="566">
        <v>7.5529600090000004</v>
      </c>
      <c r="AR55" s="566">
        <v>7.4572413629999996</v>
      </c>
      <c r="AS55" s="566">
        <v>7.4278615779999999</v>
      </c>
      <c r="AT55" s="566">
        <v>6.7284952870000003</v>
      </c>
      <c r="AU55" s="566">
        <v>5.7121319320000001</v>
      </c>
      <c r="AV55" s="566">
        <v>5.2464317740000004</v>
      </c>
      <c r="AW55" s="566">
        <v>4.427678062</v>
      </c>
      <c r="AX55" s="566">
        <v>3.7694080859999999</v>
      </c>
      <c r="AY55" s="566">
        <v>4.5399279799999999</v>
      </c>
      <c r="AZ55" s="566">
        <v>4.708517155</v>
      </c>
      <c r="BA55" s="566">
        <v>5.5036048969999998</v>
      </c>
      <c r="BB55" s="566">
        <v>6.3533729230000002</v>
      </c>
      <c r="BC55" s="566">
        <v>6.7974328420000001</v>
      </c>
      <c r="BD55" s="566">
        <v>7.180029695</v>
      </c>
      <c r="BE55" s="566">
        <v>7.493153629</v>
      </c>
      <c r="BF55" s="566">
        <v>6.7353289490000003</v>
      </c>
      <c r="BG55" s="566">
        <v>4.9566480000000004</v>
      </c>
      <c r="BH55" s="566">
        <v>6.150836</v>
      </c>
      <c r="BI55" s="567">
        <v>4.2565920000000004</v>
      </c>
      <c r="BJ55" s="567">
        <v>3.864306</v>
      </c>
      <c r="BK55" s="567">
        <v>4.9020299999999999</v>
      </c>
      <c r="BL55" s="567">
        <v>4.9070010000000002</v>
      </c>
      <c r="BM55" s="567">
        <v>5.9859419999999997</v>
      </c>
      <c r="BN55" s="567">
        <v>7.0199930000000004</v>
      </c>
      <c r="BO55" s="567">
        <v>6.7308630000000003</v>
      </c>
      <c r="BP55" s="567">
        <v>8.562284</v>
      </c>
      <c r="BQ55" s="567">
        <v>7.5852009999999996</v>
      </c>
      <c r="BR55" s="567">
        <v>7.5918559999999999</v>
      </c>
      <c r="BS55" s="567">
        <v>6.6652230000000001</v>
      </c>
      <c r="BT55" s="567">
        <v>6.1819490000000004</v>
      </c>
      <c r="BU55" s="567">
        <v>4.9006020000000001</v>
      </c>
      <c r="BV55" s="567">
        <v>4.0936700000000004</v>
      </c>
    </row>
    <row r="56" spans="1:74" ht="11.15" customHeight="1" x14ac:dyDescent="0.25">
      <c r="A56" s="415" t="s">
        <v>1201</v>
      </c>
      <c r="B56" s="416" t="s">
        <v>1210</v>
      </c>
      <c r="C56" s="566">
        <v>-8.6056369999999993E-2</v>
      </c>
      <c r="D56" s="566">
        <v>-7.3310157000000001E-2</v>
      </c>
      <c r="E56" s="566">
        <v>-3.7110936999999997E-2</v>
      </c>
      <c r="F56" s="566">
        <v>0.11117459</v>
      </c>
      <c r="G56" s="566">
        <v>2.5840476000000001E-2</v>
      </c>
      <c r="H56" s="566">
        <v>6.2729075999999995E-2</v>
      </c>
      <c r="I56" s="566">
        <v>5.8376076999999998E-2</v>
      </c>
      <c r="J56" s="566">
        <v>0.115582163</v>
      </c>
      <c r="K56" s="566">
        <v>1.7186996999999999E-2</v>
      </c>
      <c r="L56" s="566">
        <v>0.104039223</v>
      </c>
      <c r="M56" s="566">
        <v>-2.5185005E-2</v>
      </c>
      <c r="N56" s="566">
        <v>-8.7906481999999994E-2</v>
      </c>
      <c r="O56" s="566">
        <v>-4.2148355999999998E-2</v>
      </c>
      <c r="P56" s="566">
        <v>2.1762139E-2</v>
      </c>
      <c r="Q56" s="566">
        <v>-3.5326708999999998E-2</v>
      </c>
      <c r="R56" s="566">
        <v>-2.7250937999999999E-2</v>
      </c>
      <c r="S56" s="566">
        <v>1.3953679E-2</v>
      </c>
      <c r="T56" s="566">
        <v>6.2562403000000003E-2</v>
      </c>
      <c r="U56" s="566">
        <v>9.1778293999999996E-2</v>
      </c>
      <c r="V56" s="566">
        <v>9.5179879999999998E-3</v>
      </c>
      <c r="W56" s="566">
        <v>1.7040396999999999E-2</v>
      </c>
      <c r="X56" s="566">
        <v>6.1857600000000002E-4</v>
      </c>
      <c r="Y56" s="566">
        <v>1.5585458999999999E-2</v>
      </c>
      <c r="Z56" s="566">
        <v>4.0416632000000001E-2</v>
      </c>
      <c r="AA56" s="566">
        <v>-6.6468789999999996E-3</v>
      </c>
      <c r="AB56" s="566">
        <v>-5.5300963000000002E-2</v>
      </c>
      <c r="AC56" s="566">
        <v>8.5868590000000005E-3</v>
      </c>
      <c r="AD56" s="566">
        <v>-1.8369454E-2</v>
      </c>
      <c r="AE56" s="566">
        <v>-7.3624749000000003E-2</v>
      </c>
      <c r="AF56" s="566">
        <v>9.0770429999999999E-3</v>
      </c>
      <c r="AG56" s="566">
        <v>-3.2067805999999997E-2</v>
      </c>
      <c r="AH56" s="566">
        <v>-1.5163592E-2</v>
      </c>
      <c r="AI56" s="566">
        <v>4.1854503000000001E-2</v>
      </c>
      <c r="AJ56" s="566">
        <v>-3.6887386000000001E-2</v>
      </c>
      <c r="AK56" s="566">
        <v>-6.4325018999999997E-2</v>
      </c>
      <c r="AL56" s="566">
        <v>4.7852830000000004E-3</v>
      </c>
      <c r="AM56" s="566">
        <v>-6.9312909000000006E-2</v>
      </c>
      <c r="AN56" s="566">
        <v>2.8845110000000002E-3</v>
      </c>
      <c r="AO56" s="566">
        <v>-2.104893E-3</v>
      </c>
      <c r="AP56" s="566">
        <v>-9.7371600000000001E-4</v>
      </c>
      <c r="AQ56" s="566">
        <v>-0.126446261</v>
      </c>
      <c r="AR56" s="566">
        <v>-9.2831733E-2</v>
      </c>
      <c r="AS56" s="566">
        <v>2.6324034E-2</v>
      </c>
      <c r="AT56" s="566">
        <v>8.4511143999999996E-2</v>
      </c>
      <c r="AU56" s="566">
        <v>-1.6758434999999999E-2</v>
      </c>
      <c r="AV56" s="566">
        <v>-4.7412270999999999E-2</v>
      </c>
      <c r="AW56" s="566">
        <v>-4.4272168000000001E-2</v>
      </c>
      <c r="AX56" s="566">
        <v>-0.12584229799999999</v>
      </c>
      <c r="AY56" s="566">
        <v>-0.217119494</v>
      </c>
      <c r="AZ56" s="566">
        <v>-0.17073374999999999</v>
      </c>
      <c r="BA56" s="566">
        <v>-0.19813282600000001</v>
      </c>
      <c r="BB56" s="566">
        <v>-5.0982969000000003E-2</v>
      </c>
      <c r="BC56" s="566">
        <v>-0.11255641800000001</v>
      </c>
      <c r="BD56" s="566">
        <v>-1.3420791E-2</v>
      </c>
      <c r="BE56" s="566">
        <v>-2.9119835E-2</v>
      </c>
      <c r="BF56" s="566">
        <v>-9.2264949999999995E-3</v>
      </c>
      <c r="BG56" s="566">
        <v>8.8932700000000003E-2</v>
      </c>
      <c r="BH56" s="566">
        <v>-5.5866300000000001E-2</v>
      </c>
      <c r="BI56" s="567">
        <v>6.0433800000000001E-3</v>
      </c>
      <c r="BJ56" s="567">
        <v>-0.13010240000000001</v>
      </c>
      <c r="BK56" s="567">
        <v>-0.23664080000000001</v>
      </c>
      <c r="BL56" s="567">
        <v>-0.12736220000000001</v>
      </c>
      <c r="BM56" s="567">
        <v>-0.20981359999999999</v>
      </c>
      <c r="BN56" s="567">
        <v>-0.13734070000000001</v>
      </c>
      <c r="BO56" s="567">
        <v>-0.10247879999999999</v>
      </c>
      <c r="BP56" s="567">
        <v>-0.15568989999999999</v>
      </c>
      <c r="BQ56" s="567">
        <v>-5.1871899999999999E-2</v>
      </c>
      <c r="BR56" s="567">
        <v>-6.3774399999999995E-2</v>
      </c>
      <c r="BS56" s="567">
        <v>-9.6438499999999996E-2</v>
      </c>
      <c r="BT56" s="567">
        <v>-0.13886560000000001</v>
      </c>
      <c r="BU56" s="567">
        <v>-0.1075826</v>
      </c>
      <c r="BV56" s="567">
        <v>-0.18524379999999999</v>
      </c>
    </row>
    <row r="57" spans="1:74" ht="11.15" customHeight="1" x14ac:dyDescent="0.25">
      <c r="A57" s="415" t="s">
        <v>1202</v>
      </c>
      <c r="B57" s="416" t="s">
        <v>1118</v>
      </c>
      <c r="C57" s="566">
        <v>13.603885089</v>
      </c>
      <c r="D57" s="566">
        <v>13.876166982999999</v>
      </c>
      <c r="E57" s="566">
        <v>15.801428622</v>
      </c>
      <c r="F57" s="566">
        <v>15.061037781</v>
      </c>
      <c r="G57" s="566">
        <v>15.412964055</v>
      </c>
      <c r="H57" s="566">
        <v>16.990106351000001</v>
      </c>
      <c r="I57" s="566">
        <v>19.968977535000001</v>
      </c>
      <c r="J57" s="566">
        <v>20.857968886999998</v>
      </c>
      <c r="K57" s="566">
        <v>17.384629277999998</v>
      </c>
      <c r="L57" s="566">
        <v>15.786588993000001</v>
      </c>
      <c r="M57" s="566">
        <v>13.744302093</v>
      </c>
      <c r="N57" s="566">
        <v>14.130695704000001</v>
      </c>
      <c r="O57" s="566">
        <v>12.988011954999999</v>
      </c>
      <c r="P57" s="566">
        <v>12.332597219</v>
      </c>
      <c r="Q57" s="566">
        <v>13.755771491999999</v>
      </c>
      <c r="R57" s="566">
        <v>13.056371472</v>
      </c>
      <c r="S57" s="566">
        <v>14.555119931</v>
      </c>
      <c r="T57" s="566">
        <v>16.307021095</v>
      </c>
      <c r="U57" s="566">
        <v>19.241314644999999</v>
      </c>
      <c r="V57" s="566">
        <v>21.220602336999999</v>
      </c>
      <c r="W57" s="566">
        <v>17.296454954000001</v>
      </c>
      <c r="X57" s="566">
        <v>16.184009731</v>
      </c>
      <c r="Y57" s="566">
        <v>13.255109402</v>
      </c>
      <c r="Z57" s="566">
        <v>13.579039582</v>
      </c>
      <c r="AA57" s="566">
        <v>12.18388616</v>
      </c>
      <c r="AB57" s="566">
        <v>12.087475994</v>
      </c>
      <c r="AC57" s="566">
        <v>13.407009578</v>
      </c>
      <c r="AD57" s="566">
        <v>14.126658322999999</v>
      </c>
      <c r="AE57" s="566">
        <v>15.798413553</v>
      </c>
      <c r="AF57" s="566">
        <v>18.382079510000001</v>
      </c>
      <c r="AG57" s="566">
        <v>22.023398681</v>
      </c>
      <c r="AH57" s="566">
        <v>20.50559256</v>
      </c>
      <c r="AI57" s="566">
        <v>17.957789747</v>
      </c>
      <c r="AJ57" s="566">
        <v>15.404386884999999</v>
      </c>
      <c r="AK57" s="566">
        <v>13.433027889</v>
      </c>
      <c r="AL57" s="566">
        <v>13.740257479</v>
      </c>
      <c r="AM57" s="566">
        <v>12.862772144999999</v>
      </c>
      <c r="AN57" s="566">
        <v>12.156940856</v>
      </c>
      <c r="AO57" s="566">
        <v>13.506950772</v>
      </c>
      <c r="AP57" s="566">
        <v>14.16750848</v>
      </c>
      <c r="AQ57" s="566">
        <v>15.341688156</v>
      </c>
      <c r="AR57" s="566">
        <v>17.203768479000001</v>
      </c>
      <c r="AS57" s="566">
        <v>20.230591058000002</v>
      </c>
      <c r="AT57" s="566">
        <v>21.718108992000001</v>
      </c>
      <c r="AU57" s="566">
        <v>19.878638017</v>
      </c>
      <c r="AV57" s="566">
        <v>16.579722522000001</v>
      </c>
      <c r="AW57" s="566">
        <v>14.58217614</v>
      </c>
      <c r="AX57" s="566">
        <v>16.321840782999999</v>
      </c>
      <c r="AY57" s="566">
        <v>16.194072826999999</v>
      </c>
      <c r="AZ57" s="566">
        <v>14.34247792</v>
      </c>
      <c r="BA57" s="566">
        <v>16.138722636000001</v>
      </c>
      <c r="BB57" s="566">
        <v>16.372575530999999</v>
      </c>
      <c r="BC57" s="566">
        <v>15.039617255</v>
      </c>
      <c r="BD57" s="566">
        <v>16.298170841000001</v>
      </c>
      <c r="BE57" s="566">
        <v>23.406203448999999</v>
      </c>
      <c r="BF57" s="566">
        <v>22.380349246000002</v>
      </c>
      <c r="BG57" s="566">
        <v>18.120699999999999</v>
      </c>
      <c r="BH57" s="566">
        <v>17.892440000000001</v>
      </c>
      <c r="BI57" s="567">
        <v>14.780559999999999</v>
      </c>
      <c r="BJ57" s="567">
        <v>15.700469999999999</v>
      </c>
      <c r="BK57" s="567">
        <v>15.019690000000001</v>
      </c>
      <c r="BL57" s="567">
        <v>13.901289999999999</v>
      </c>
      <c r="BM57" s="567">
        <v>15.163</v>
      </c>
      <c r="BN57" s="567">
        <v>14.241910000000001</v>
      </c>
      <c r="BO57" s="567">
        <v>16.19669</v>
      </c>
      <c r="BP57" s="567">
        <v>17.581569999999999</v>
      </c>
      <c r="BQ57" s="567">
        <v>21.851959999999998</v>
      </c>
      <c r="BR57" s="567">
        <v>22.006260000000001</v>
      </c>
      <c r="BS57" s="567">
        <v>19.437550000000002</v>
      </c>
      <c r="BT57" s="567">
        <v>16.998169999999998</v>
      </c>
      <c r="BU57" s="567">
        <v>14.408810000000001</v>
      </c>
      <c r="BV57" s="567">
        <v>15.162850000000001</v>
      </c>
    </row>
    <row r="58" spans="1:74" ht="11.15" customHeight="1" x14ac:dyDescent="0.25">
      <c r="A58" s="415" t="s">
        <v>1203</v>
      </c>
      <c r="B58" s="432" t="s">
        <v>1211</v>
      </c>
      <c r="C58" s="433">
        <v>20.685680990000002</v>
      </c>
      <c r="D58" s="433">
        <v>18.904187</v>
      </c>
      <c r="E58" s="433">
        <v>19.70140945</v>
      </c>
      <c r="F58" s="433">
        <v>19.523113940000002</v>
      </c>
      <c r="G58" s="433">
        <v>20.01195371</v>
      </c>
      <c r="H58" s="433">
        <v>22.48970491</v>
      </c>
      <c r="I58" s="433">
        <v>26.089874389999999</v>
      </c>
      <c r="J58" s="433">
        <v>27.22600714</v>
      </c>
      <c r="K58" s="433">
        <v>24.53295812</v>
      </c>
      <c r="L58" s="433">
        <v>21.166680929999998</v>
      </c>
      <c r="M58" s="433">
        <v>19.82928137</v>
      </c>
      <c r="N58" s="433">
        <v>21.158387149999999</v>
      </c>
      <c r="O58" s="433">
        <v>20.587225010000001</v>
      </c>
      <c r="P58" s="433">
        <v>19.001652740000001</v>
      </c>
      <c r="Q58" s="433">
        <v>19.58333171</v>
      </c>
      <c r="R58" s="433">
        <v>18.156372609999998</v>
      </c>
      <c r="S58" s="433">
        <v>20.790178900000001</v>
      </c>
      <c r="T58" s="433">
        <v>22.587389089999999</v>
      </c>
      <c r="U58" s="433">
        <v>25.598720050000001</v>
      </c>
      <c r="V58" s="433">
        <v>28.176796360000001</v>
      </c>
      <c r="W58" s="433">
        <v>24.96751411</v>
      </c>
      <c r="X58" s="433">
        <v>22.886097939999999</v>
      </c>
      <c r="Y58" s="433">
        <v>19.564699940000001</v>
      </c>
      <c r="Z58" s="433">
        <v>20.97757953</v>
      </c>
      <c r="AA58" s="433">
        <v>20.350577600000001</v>
      </c>
      <c r="AB58" s="433">
        <v>17.712830870000001</v>
      </c>
      <c r="AC58" s="433">
        <v>19.709462930000001</v>
      </c>
      <c r="AD58" s="433">
        <v>19.136582870000002</v>
      </c>
      <c r="AE58" s="433">
        <v>20.85492142</v>
      </c>
      <c r="AF58" s="433">
        <v>23.91463048</v>
      </c>
      <c r="AG58" s="433">
        <v>27.54383867</v>
      </c>
      <c r="AH58" s="433">
        <v>26.896477269999998</v>
      </c>
      <c r="AI58" s="433">
        <v>24.227449610000001</v>
      </c>
      <c r="AJ58" s="433">
        <v>21.092978410000001</v>
      </c>
      <c r="AK58" s="433">
        <v>19.86524588</v>
      </c>
      <c r="AL58" s="433">
        <v>22.027833139999998</v>
      </c>
      <c r="AM58" s="433">
        <v>20.850324140000001</v>
      </c>
      <c r="AN58" s="433">
        <v>18.405293829000001</v>
      </c>
      <c r="AO58" s="433">
        <v>19.934782140999999</v>
      </c>
      <c r="AP58" s="433">
        <v>19.216470021999999</v>
      </c>
      <c r="AQ58" s="433">
        <v>20.928592505000001</v>
      </c>
      <c r="AR58" s="433">
        <v>24.221663464999999</v>
      </c>
      <c r="AS58" s="433">
        <v>26.341097303000002</v>
      </c>
      <c r="AT58" s="433">
        <v>28.339993979999999</v>
      </c>
      <c r="AU58" s="433">
        <v>26.636266797000001</v>
      </c>
      <c r="AV58" s="433">
        <v>22.13393082</v>
      </c>
      <c r="AW58" s="433">
        <v>19.812143176999999</v>
      </c>
      <c r="AX58" s="433">
        <v>21.606842772</v>
      </c>
      <c r="AY58" s="433">
        <v>21.201560379</v>
      </c>
      <c r="AZ58" s="433">
        <v>18.724734592000001</v>
      </c>
      <c r="BA58" s="433">
        <v>20.591136935000002</v>
      </c>
      <c r="BB58" s="433">
        <v>18.849638962</v>
      </c>
      <c r="BC58" s="433">
        <v>20.483811160999998</v>
      </c>
      <c r="BD58" s="433">
        <v>20.529380774</v>
      </c>
      <c r="BE58" s="433">
        <v>26.715833469</v>
      </c>
      <c r="BF58" s="433">
        <v>27.147388018000001</v>
      </c>
      <c r="BG58" s="433">
        <v>22.827999864999999</v>
      </c>
      <c r="BH58" s="433">
        <v>22.738679999999999</v>
      </c>
      <c r="BI58" s="434">
        <v>19.659120000000001</v>
      </c>
      <c r="BJ58" s="434">
        <v>20.835439999999998</v>
      </c>
      <c r="BK58" s="434">
        <v>20.735969999999998</v>
      </c>
      <c r="BL58" s="434">
        <v>18.87567</v>
      </c>
      <c r="BM58" s="434">
        <v>20.413139999999999</v>
      </c>
      <c r="BN58" s="434">
        <v>18.950520000000001</v>
      </c>
      <c r="BO58" s="434">
        <v>21.56466</v>
      </c>
      <c r="BP58" s="434">
        <v>23.41039</v>
      </c>
      <c r="BQ58" s="434">
        <v>28.014849999999999</v>
      </c>
      <c r="BR58" s="434">
        <v>28.508590000000002</v>
      </c>
      <c r="BS58" s="434">
        <v>26.078620000000001</v>
      </c>
      <c r="BT58" s="434">
        <v>22.270289999999999</v>
      </c>
      <c r="BU58" s="434">
        <v>19.830480000000001</v>
      </c>
      <c r="BV58" s="434">
        <v>20.914349999999999</v>
      </c>
    </row>
    <row r="59" spans="1:74" ht="12" customHeight="1" x14ac:dyDescent="0.3">
      <c r="A59" s="409"/>
      <c r="B59" s="611" t="str">
        <f>"Notes: "&amp;"EIA completed modeling and analysis for this report on " &amp;Dates!$D$2&amp;"."</f>
        <v>Notes: EIA completed modeling and analysis for this report on Thursday November 2, 2023.</v>
      </c>
      <c r="C59" s="612"/>
      <c r="D59" s="612"/>
      <c r="E59" s="612"/>
      <c r="F59" s="612"/>
      <c r="G59" s="612"/>
      <c r="H59" s="612"/>
      <c r="I59" s="612"/>
      <c r="J59" s="612"/>
      <c r="K59" s="612"/>
      <c r="L59" s="612"/>
      <c r="M59" s="612"/>
      <c r="N59" s="612"/>
      <c r="O59" s="612"/>
      <c r="P59" s="612"/>
      <c r="Q59" s="612"/>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5"/>
      <c r="AY59" s="587"/>
      <c r="AZ59" s="587"/>
      <c r="BA59" s="587"/>
      <c r="BB59" s="587"/>
      <c r="BC59" s="587"/>
      <c r="BD59" s="587"/>
      <c r="BE59" s="587"/>
      <c r="BF59" s="587"/>
      <c r="BG59" s="587"/>
      <c r="BH59" s="587"/>
      <c r="BI59" s="587"/>
      <c r="BJ59" s="435"/>
      <c r="BK59" s="435"/>
      <c r="BL59" s="435"/>
      <c r="BM59" s="435"/>
      <c r="BN59" s="435"/>
      <c r="BO59" s="435"/>
      <c r="BP59" s="435"/>
      <c r="BQ59" s="435"/>
      <c r="BR59" s="435"/>
      <c r="BS59" s="435"/>
      <c r="BT59" s="435"/>
      <c r="BU59" s="435"/>
      <c r="BV59" s="435"/>
    </row>
    <row r="60" spans="1:74" ht="12" customHeight="1" x14ac:dyDescent="0.3">
      <c r="A60" s="409"/>
      <c r="B60" s="682" t="s">
        <v>337</v>
      </c>
      <c r="C60" s="683"/>
      <c r="D60" s="683"/>
      <c r="E60" s="683"/>
      <c r="F60" s="683"/>
      <c r="G60" s="683"/>
      <c r="H60" s="683"/>
      <c r="I60" s="683"/>
      <c r="J60" s="683"/>
      <c r="K60" s="683"/>
      <c r="L60" s="683"/>
      <c r="M60" s="683"/>
      <c r="N60" s="683"/>
      <c r="O60" s="683"/>
      <c r="P60" s="683"/>
      <c r="Q60" s="684"/>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512"/>
      <c r="BF60" s="512"/>
      <c r="BG60" s="422"/>
      <c r="BH60" s="422"/>
      <c r="BI60" s="422"/>
      <c r="BJ60" s="422"/>
      <c r="BK60" s="422"/>
      <c r="BL60" s="422"/>
      <c r="BM60" s="422"/>
      <c r="BN60" s="422"/>
      <c r="BO60" s="422"/>
      <c r="BP60" s="422"/>
      <c r="BQ60" s="422"/>
      <c r="BR60" s="422"/>
      <c r="BS60" s="422"/>
      <c r="BT60" s="422"/>
      <c r="BU60" s="422"/>
      <c r="BV60" s="422"/>
    </row>
    <row r="61" spans="1:74" ht="12" customHeight="1" x14ac:dyDescent="0.3">
      <c r="A61" s="409"/>
      <c r="B61" s="685" t="s">
        <v>1394</v>
      </c>
      <c r="C61" s="686"/>
      <c r="D61" s="686"/>
      <c r="E61" s="686"/>
      <c r="F61" s="686"/>
      <c r="G61" s="686"/>
      <c r="H61" s="686"/>
      <c r="I61" s="686"/>
      <c r="J61" s="686"/>
      <c r="K61" s="686"/>
      <c r="L61" s="686"/>
      <c r="M61" s="686"/>
      <c r="N61" s="686"/>
      <c r="O61" s="686"/>
      <c r="P61" s="686"/>
      <c r="Q61" s="687"/>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c r="AY61" s="422"/>
      <c r="AZ61" s="422"/>
      <c r="BA61" s="422"/>
      <c r="BB61" s="422"/>
      <c r="BC61" s="422"/>
      <c r="BD61" s="512"/>
      <c r="BE61" s="512"/>
      <c r="BF61" s="512"/>
      <c r="BG61" s="422"/>
      <c r="BH61" s="422"/>
      <c r="BI61" s="422"/>
      <c r="BJ61" s="422"/>
      <c r="BK61" s="422"/>
      <c r="BL61" s="422"/>
      <c r="BM61" s="422"/>
      <c r="BN61" s="422"/>
      <c r="BO61" s="422"/>
      <c r="BP61" s="422"/>
      <c r="BQ61" s="422"/>
      <c r="BR61" s="422"/>
      <c r="BS61" s="422"/>
      <c r="BT61" s="422"/>
      <c r="BU61" s="422"/>
      <c r="BV61" s="422"/>
    </row>
    <row r="62" spans="1:74" ht="12" customHeight="1" x14ac:dyDescent="0.3">
      <c r="A62" s="423"/>
      <c r="B62" s="681" t="s">
        <v>1395</v>
      </c>
      <c r="C62" s="679"/>
      <c r="D62" s="679"/>
      <c r="E62" s="679"/>
      <c r="F62" s="679"/>
      <c r="G62" s="679"/>
      <c r="H62" s="679"/>
      <c r="I62" s="679"/>
      <c r="J62" s="679"/>
      <c r="K62" s="679"/>
      <c r="L62" s="679"/>
      <c r="M62" s="679"/>
      <c r="N62" s="679"/>
      <c r="O62" s="679"/>
      <c r="P62" s="679"/>
      <c r="Q62" s="680"/>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422"/>
      <c r="BD62" s="512"/>
      <c r="BE62" s="512"/>
      <c r="BF62" s="512"/>
      <c r="BG62" s="422"/>
      <c r="BH62" s="422"/>
      <c r="BI62" s="422"/>
      <c r="BJ62" s="422"/>
      <c r="BK62" s="422"/>
      <c r="BL62" s="422"/>
      <c r="BM62" s="422"/>
      <c r="BN62" s="422"/>
      <c r="BO62" s="422"/>
      <c r="BP62" s="422"/>
      <c r="BQ62" s="422"/>
      <c r="BR62" s="422"/>
      <c r="BS62" s="422"/>
      <c r="BT62" s="422"/>
      <c r="BU62" s="422"/>
      <c r="BV62" s="422"/>
    </row>
    <row r="63" spans="1:74" ht="12" customHeight="1" x14ac:dyDescent="0.3">
      <c r="A63" s="423"/>
      <c r="B63" s="678" t="s">
        <v>1249</v>
      </c>
      <c r="C63" s="679"/>
      <c r="D63" s="679"/>
      <c r="E63" s="679"/>
      <c r="F63" s="679"/>
      <c r="G63" s="679"/>
      <c r="H63" s="679"/>
      <c r="I63" s="679"/>
      <c r="J63" s="679"/>
      <c r="K63" s="679"/>
      <c r="L63" s="679"/>
      <c r="M63" s="679"/>
      <c r="N63" s="679"/>
      <c r="O63" s="679"/>
      <c r="P63" s="679"/>
      <c r="Q63" s="680"/>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2"/>
      <c r="BD63" s="512"/>
      <c r="BE63" s="512"/>
      <c r="BF63" s="512"/>
      <c r="BG63" s="422"/>
      <c r="BH63" s="422"/>
      <c r="BI63" s="422"/>
      <c r="BJ63" s="422"/>
      <c r="BK63" s="422"/>
      <c r="BL63" s="422"/>
      <c r="BM63" s="422"/>
      <c r="BN63" s="422"/>
      <c r="BO63" s="422"/>
      <c r="BP63" s="422"/>
      <c r="BQ63" s="422"/>
      <c r="BR63" s="422"/>
      <c r="BS63" s="422"/>
      <c r="BT63" s="422"/>
      <c r="BU63" s="422"/>
      <c r="BV63" s="422"/>
    </row>
    <row r="64" spans="1:74" ht="12" customHeight="1" x14ac:dyDescent="0.3">
      <c r="A64" s="423"/>
      <c r="B64" s="678" t="s">
        <v>1250</v>
      </c>
      <c r="C64" s="679"/>
      <c r="D64" s="679"/>
      <c r="E64" s="679"/>
      <c r="F64" s="679"/>
      <c r="G64" s="679"/>
      <c r="H64" s="679"/>
      <c r="I64" s="679"/>
      <c r="J64" s="679"/>
      <c r="K64" s="679"/>
      <c r="L64" s="679"/>
      <c r="M64" s="679"/>
      <c r="N64" s="679"/>
      <c r="O64" s="679"/>
      <c r="P64" s="679"/>
      <c r="Q64" s="680"/>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512"/>
      <c r="BE64" s="512"/>
      <c r="BF64" s="512"/>
      <c r="BG64" s="422"/>
      <c r="BH64" s="422"/>
      <c r="BI64" s="422"/>
      <c r="BJ64" s="422"/>
      <c r="BK64" s="422"/>
      <c r="BL64" s="422"/>
      <c r="BM64" s="422"/>
      <c r="BN64" s="422"/>
      <c r="BO64" s="422"/>
      <c r="BP64" s="422"/>
      <c r="BQ64" s="422"/>
      <c r="BR64" s="422"/>
      <c r="BS64" s="422"/>
      <c r="BT64" s="422"/>
      <c r="BU64" s="422"/>
      <c r="BV64" s="422"/>
    </row>
    <row r="65" spans="1:74" ht="12" customHeight="1" x14ac:dyDescent="0.3">
      <c r="A65" s="423"/>
      <c r="B65" s="678" t="s">
        <v>1419</v>
      </c>
      <c r="C65" s="679"/>
      <c r="D65" s="679"/>
      <c r="E65" s="679"/>
      <c r="F65" s="679"/>
      <c r="G65" s="679"/>
      <c r="H65" s="679"/>
      <c r="I65" s="679"/>
      <c r="J65" s="679"/>
      <c r="K65" s="679"/>
      <c r="L65" s="679"/>
      <c r="M65" s="679"/>
      <c r="N65" s="679"/>
      <c r="O65" s="679"/>
      <c r="P65" s="679"/>
      <c r="Q65" s="680"/>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512"/>
      <c r="BE65" s="512"/>
      <c r="BF65" s="512"/>
      <c r="BG65" s="422"/>
      <c r="BH65" s="422"/>
      <c r="BI65" s="422"/>
      <c r="BJ65" s="422"/>
      <c r="BK65" s="422"/>
      <c r="BL65" s="422"/>
      <c r="BM65" s="422"/>
      <c r="BN65" s="422"/>
      <c r="BO65" s="422"/>
      <c r="BP65" s="422"/>
      <c r="BQ65" s="422"/>
      <c r="BR65" s="422"/>
      <c r="BS65" s="422"/>
      <c r="BT65" s="422"/>
      <c r="BU65" s="422"/>
      <c r="BV65" s="422"/>
    </row>
    <row r="66" spans="1:74" ht="13.15" customHeight="1" x14ac:dyDescent="0.3">
      <c r="A66" s="423"/>
      <c r="B66" s="678" t="s">
        <v>1251</v>
      </c>
      <c r="C66" s="679"/>
      <c r="D66" s="679"/>
      <c r="E66" s="679"/>
      <c r="F66" s="679"/>
      <c r="G66" s="679"/>
      <c r="H66" s="679"/>
      <c r="I66" s="679"/>
      <c r="J66" s="679"/>
      <c r="K66" s="679"/>
      <c r="L66" s="679"/>
      <c r="M66" s="679"/>
      <c r="N66" s="679"/>
      <c r="O66" s="679"/>
      <c r="P66" s="679"/>
      <c r="Q66" s="680"/>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512"/>
      <c r="BE66" s="512"/>
      <c r="BF66" s="512"/>
      <c r="BG66" s="422"/>
      <c r="BH66" s="422"/>
      <c r="BI66" s="422"/>
      <c r="BJ66" s="422"/>
      <c r="BK66" s="422"/>
      <c r="BL66" s="422"/>
      <c r="BM66" s="422"/>
      <c r="BN66" s="422"/>
      <c r="BO66" s="422"/>
      <c r="BP66" s="422"/>
      <c r="BQ66" s="422"/>
      <c r="BR66" s="422"/>
      <c r="BS66" s="422"/>
      <c r="BT66" s="422"/>
      <c r="BU66" s="422"/>
      <c r="BV66" s="422"/>
    </row>
    <row r="67" spans="1:74" ht="22.15" customHeight="1" x14ac:dyDescent="0.25">
      <c r="A67" s="423"/>
      <c r="B67" s="681" t="s">
        <v>1396</v>
      </c>
      <c r="C67" s="679"/>
      <c r="D67" s="679"/>
      <c r="E67" s="679"/>
      <c r="F67" s="679"/>
      <c r="G67" s="679"/>
      <c r="H67" s="679"/>
      <c r="I67" s="679"/>
      <c r="J67" s="679"/>
      <c r="K67" s="679"/>
      <c r="L67" s="679"/>
      <c r="M67" s="679"/>
      <c r="N67" s="679"/>
      <c r="O67" s="679"/>
      <c r="P67" s="679"/>
      <c r="Q67" s="680"/>
    </row>
    <row r="68" spans="1:74" ht="12" customHeight="1" x14ac:dyDescent="0.25">
      <c r="A68" s="423"/>
      <c r="B68" s="688" t="s">
        <v>1390</v>
      </c>
      <c r="C68" s="689"/>
      <c r="D68" s="689"/>
      <c r="E68" s="689"/>
      <c r="F68" s="689"/>
      <c r="G68" s="689"/>
      <c r="H68" s="689"/>
      <c r="I68" s="689"/>
      <c r="J68" s="689"/>
      <c r="K68" s="689"/>
      <c r="L68" s="689"/>
      <c r="M68" s="689"/>
      <c r="N68" s="689"/>
      <c r="O68" s="689"/>
      <c r="P68" s="689"/>
      <c r="Q68" s="690"/>
    </row>
    <row r="69" spans="1:74" ht="12" customHeight="1" x14ac:dyDescent="0.25">
      <c r="A69" s="423"/>
      <c r="B69" s="691" t="s">
        <v>1385</v>
      </c>
      <c r="C69" s="692"/>
      <c r="D69" s="692"/>
      <c r="E69" s="692"/>
      <c r="F69" s="692"/>
      <c r="G69" s="692"/>
      <c r="H69" s="692"/>
      <c r="I69" s="692"/>
      <c r="J69" s="692"/>
      <c r="K69" s="692"/>
      <c r="L69" s="692"/>
      <c r="M69" s="692"/>
      <c r="N69" s="692"/>
      <c r="O69" s="692"/>
      <c r="P69" s="692"/>
      <c r="Q69" s="693"/>
    </row>
    <row r="70" spans="1:74" ht="12" customHeight="1" x14ac:dyDescent="0.25">
      <c r="A70" s="423"/>
      <c r="B70" s="675" t="s">
        <v>1397</v>
      </c>
      <c r="C70" s="676"/>
      <c r="D70" s="676"/>
      <c r="E70" s="676"/>
      <c r="F70" s="676"/>
      <c r="G70" s="676"/>
      <c r="H70" s="676"/>
      <c r="I70" s="676"/>
      <c r="J70" s="676"/>
      <c r="K70" s="676"/>
      <c r="L70" s="676"/>
      <c r="M70" s="676"/>
      <c r="N70" s="676"/>
      <c r="O70" s="676"/>
      <c r="P70" s="676"/>
      <c r="Q70" s="677"/>
    </row>
    <row r="72" spans="1:74" ht="8.15" customHeight="1" x14ac:dyDescent="0.25"/>
  </sheetData>
  <mergeCells count="19">
    <mergeCell ref="B66:Q66"/>
    <mergeCell ref="B70:Q70"/>
    <mergeCell ref="B63:Q63"/>
    <mergeCell ref="BK3:BV3"/>
    <mergeCell ref="AY3:BJ3"/>
    <mergeCell ref="B65:Q65"/>
    <mergeCell ref="B67:Q67"/>
    <mergeCell ref="B59:Q59"/>
    <mergeCell ref="B60:Q60"/>
    <mergeCell ref="B61:Q61"/>
    <mergeCell ref="B62:Q62"/>
    <mergeCell ref="B64:Q64"/>
    <mergeCell ref="B68:Q68"/>
    <mergeCell ref="B69:Q69"/>
    <mergeCell ref="A1:A2"/>
    <mergeCell ref="C3:N3"/>
    <mergeCell ref="O3:Z3"/>
    <mergeCell ref="AA3:AL3"/>
    <mergeCell ref="AM3:AX3"/>
  </mergeCells>
  <phoneticPr fontId="0" type="noConversion"/>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W5" activePane="bottomRight" state="frozen"/>
      <selection pane="topRight" activeCell="C1" sqref="C1"/>
      <selection pane="bottomLeft" activeCell="A5" sqref="A5"/>
      <selection pane="bottomRight" activeCell="BH7" sqref="BH7:BH42"/>
    </sheetView>
  </sheetViews>
  <sheetFormatPr defaultColWidth="9.453125" defaultRowHeight="12" customHeight="1" x14ac:dyDescent="0.35"/>
  <cols>
    <col min="1" max="1" width="12.453125" style="538" customWidth="1"/>
    <col min="2" max="2" width="27.453125" style="538" customWidth="1"/>
    <col min="3" max="31" width="6.54296875" style="407" customWidth="1"/>
    <col min="32" max="34" width="6.54296875" style="518" customWidth="1"/>
    <col min="35" max="74" width="6.54296875" style="407" customWidth="1"/>
    <col min="75" max="16384" width="9.453125" style="538"/>
  </cols>
  <sheetData>
    <row r="1" spans="1:74" ht="12.75" customHeight="1" x14ac:dyDescent="0.35">
      <c r="A1" s="600" t="s">
        <v>771</v>
      </c>
      <c r="B1" s="595" t="s">
        <v>1282</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5">
      <c r="A2" s="601"/>
      <c r="B2" s="596" t="str">
        <f>"U.S. Energy Information Administration  |  Short-Term Energy Outlook - "&amp;Dates!$D$1</f>
        <v>U.S. Energy Information Administration  |  Short-Term Energy Outlook - November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511"/>
      <c r="AG2" s="511"/>
      <c r="AH2" s="511"/>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row>
    <row r="3" spans="1:74" ht="12.75" customHeight="1" x14ac:dyDescent="0.35">
      <c r="A3" s="591" t="s">
        <v>1278</v>
      </c>
      <c r="B3" s="543"/>
      <c r="C3" s="673">
        <f>Dates!D3</f>
        <v>2019</v>
      </c>
      <c r="D3" s="607"/>
      <c r="E3" s="607"/>
      <c r="F3" s="607"/>
      <c r="G3" s="607"/>
      <c r="H3" s="607"/>
      <c r="I3" s="607"/>
      <c r="J3" s="607"/>
      <c r="K3" s="607"/>
      <c r="L3" s="607"/>
      <c r="M3" s="607"/>
      <c r="N3" s="674"/>
      <c r="O3" s="604">
        <f>C3+1</f>
        <v>2020</v>
      </c>
      <c r="P3" s="607"/>
      <c r="Q3" s="607"/>
      <c r="R3" s="607"/>
      <c r="S3" s="607"/>
      <c r="T3" s="607"/>
      <c r="U3" s="607"/>
      <c r="V3" s="607"/>
      <c r="W3" s="607"/>
      <c r="X3" s="607"/>
      <c r="Y3" s="607"/>
      <c r="Z3" s="674"/>
      <c r="AA3" s="604">
        <f>O3+1</f>
        <v>2021</v>
      </c>
      <c r="AB3" s="607"/>
      <c r="AC3" s="607"/>
      <c r="AD3" s="607"/>
      <c r="AE3" s="607"/>
      <c r="AF3" s="607"/>
      <c r="AG3" s="607"/>
      <c r="AH3" s="607"/>
      <c r="AI3" s="607"/>
      <c r="AJ3" s="607"/>
      <c r="AK3" s="607"/>
      <c r="AL3" s="674"/>
      <c r="AM3" s="604">
        <f>AA3+1</f>
        <v>2022</v>
      </c>
      <c r="AN3" s="607"/>
      <c r="AO3" s="607"/>
      <c r="AP3" s="607"/>
      <c r="AQ3" s="607"/>
      <c r="AR3" s="607"/>
      <c r="AS3" s="607"/>
      <c r="AT3" s="607"/>
      <c r="AU3" s="607"/>
      <c r="AV3" s="607"/>
      <c r="AW3" s="607"/>
      <c r="AX3" s="674"/>
      <c r="AY3" s="604">
        <f>AM3+1</f>
        <v>2023</v>
      </c>
      <c r="AZ3" s="607"/>
      <c r="BA3" s="607"/>
      <c r="BB3" s="607"/>
      <c r="BC3" s="607"/>
      <c r="BD3" s="607"/>
      <c r="BE3" s="607"/>
      <c r="BF3" s="607"/>
      <c r="BG3" s="607"/>
      <c r="BH3" s="607"/>
      <c r="BI3" s="607"/>
      <c r="BJ3" s="674"/>
      <c r="BK3" s="604">
        <f>AY3+1</f>
        <v>2024</v>
      </c>
      <c r="BL3" s="607"/>
      <c r="BM3" s="607"/>
      <c r="BN3" s="607"/>
      <c r="BO3" s="607"/>
      <c r="BP3" s="607"/>
      <c r="BQ3" s="607"/>
      <c r="BR3" s="607"/>
      <c r="BS3" s="607"/>
      <c r="BT3" s="607"/>
      <c r="BU3" s="607"/>
      <c r="BV3" s="674"/>
    </row>
    <row r="4" spans="1:74" ht="12" customHeight="1" x14ac:dyDescent="0.35">
      <c r="A4" s="592" t="str">
        <f>Dates!$D$2</f>
        <v>Thursday November 2, 2023</v>
      </c>
      <c r="B4" s="544"/>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2" customHeight="1" x14ac:dyDescent="0.35">
      <c r="A5" s="542"/>
      <c r="B5" s="541" t="s">
        <v>1283</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2" customHeight="1" x14ac:dyDescent="0.35">
      <c r="A6" s="542"/>
      <c r="B6" s="539" t="s">
        <v>1284</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row>
    <row r="7" spans="1:74" ht="12" customHeight="1" x14ac:dyDescent="0.35">
      <c r="A7" s="542" t="s">
        <v>1285</v>
      </c>
      <c r="B7" s="540" t="s">
        <v>1286</v>
      </c>
      <c r="C7" s="566">
        <v>453.43490000000003</v>
      </c>
      <c r="D7" s="566">
        <v>453.45260000000002</v>
      </c>
      <c r="E7" s="566">
        <v>455.3553</v>
      </c>
      <c r="F7" s="566">
        <v>456.07530000000003</v>
      </c>
      <c r="G7" s="566">
        <v>458.452</v>
      </c>
      <c r="H7" s="566">
        <v>459.87610000000001</v>
      </c>
      <c r="I7" s="566">
        <v>460.00290000000001</v>
      </c>
      <c r="J7" s="566">
        <v>460.00290000000001</v>
      </c>
      <c r="K7" s="566">
        <v>459.96730000000002</v>
      </c>
      <c r="L7" s="566">
        <v>459.33030000000002</v>
      </c>
      <c r="M7" s="566">
        <v>459.29340000000002</v>
      </c>
      <c r="N7" s="566">
        <v>459.51650000000001</v>
      </c>
      <c r="O7" s="566">
        <v>463.57080000000002</v>
      </c>
      <c r="P7" s="566">
        <v>464.87020000000001</v>
      </c>
      <c r="Q7" s="566">
        <v>465.83850000000001</v>
      </c>
      <c r="R7" s="566">
        <v>466.98070000000001</v>
      </c>
      <c r="S7" s="566">
        <v>468.80770000000001</v>
      </c>
      <c r="T7" s="566">
        <v>468.55470000000003</v>
      </c>
      <c r="U7" s="566">
        <v>468.63159999999999</v>
      </c>
      <c r="V7" s="566">
        <v>468.61700000000002</v>
      </c>
      <c r="W7" s="566">
        <v>468.56169999999997</v>
      </c>
      <c r="X7" s="566">
        <v>468.1979</v>
      </c>
      <c r="Y7" s="566">
        <v>468.51670000000001</v>
      </c>
      <c r="Z7" s="566">
        <v>468.15949999999998</v>
      </c>
      <c r="AA7" s="566">
        <v>468.14159999999998</v>
      </c>
      <c r="AB7" s="566">
        <v>468.12060000000002</v>
      </c>
      <c r="AC7" s="566">
        <v>468.26100000000002</v>
      </c>
      <c r="AD7" s="566">
        <v>468.5847</v>
      </c>
      <c r="AE7" s="566">
        <v>468.54660000000001</v>
      </c>
      <c r="AF7" s="566">
        <v>469.06670000000003</v>
      </c>
      <c r="AG7" s="566">
        <v>469.96789999999999</v>
      </c>
      <c r="AH7" s="566">
        <v>470.66410000000002</v>
      </c>
      <c r="AI7" s="566">
        <v>470.50979999999998</v>
      </c>
      <c r="AJ7" s="566">
        <v>471.7885</v>
      </c>
      <c r="AK7" s="566">
        <v>471.8152</v>
      </c>
      <c r="AL7" s="566">
        <v>473.4588</v>
      </c>
      <c r="AM7" s="566">
        <v>479.64890000000003</v>
      </c>
      <c r="AN7" s="566">
        <v>479.6934</v>
      </c>
      <c r="AO7" s="566">
        <v>479.3648</v>
      </c>
      <c r="AP7" s="566">
        <v>479.43270000000001</v>
      </c>
      <c r="AQ7" s="566">
        <v>481.55290000000002</v>
      </c>
      <c r="AR7" s="566">
        <v>482.71510000000001</v>
      </c>
      <c r="AS7" s="566">
        <v>483.77749999999997</v>
      </c>
      <c r="AT7" s="566">
        <v>483.68079999999998</v>
      </c>
      <c r="AU7" s="566">
        <v>483.65350000000001</v>
      </c>
      <c r="AV7" s="566">
        <v>483.65350000000001</v>
      </c>
      <c r="AW7" s="566">
        <v>483.97699999999998</v>
      </c>
      <c r="AX7" s="566">
        <v>483.61470000000003</v>
      </c>
      <c r="AY7" s="566">
        <v>484.4742</v>
      </c>
      <c r="AZ7" s="566">
        <v>485.69819999999999</v>
      </c>
      <c r="BA7" s="566">
        <v>486.24720000000002</v>
      </c>
      <c r="BB7" s="566">
        <v>487.90460000000002</v>
      </c>
      <c r="BC7" s="566">
        <v>487.14789999999999</v>
      </c>
      <c r="BD7" s="566">
        <v>488.17660000000001</v>
      </c>
      <c r="BE7" s="566">
        <v>488.3186</v>
      </c>
      <c r="BF7" s="566">
        <v>488.3186</v>
      </c>
      <c r="BG7" s="566">
        <v>488.0025</v>
      </c>
      <c r="BH7" s="566">
        <v>488.04930000000002</v>
      </c>
      <c r="BI7" s="567">
        <v>488.8843</v>
      </c>
      <c r="BJ7" s="567">
        <v>488.2235</v>
      </c>
      <c r="BK7" s="567">
        <v>488.7457</v>
      </c>
      <c r="BL7" s="567">
        <v>488.89690000000002</v>
      </c>
      <c r="BM7" s="567">
        <v>488.89690000000002</v>
      </c>
      <c r="BN7" s="567">
        <v>489.28289999999998</v>
      </c>
      <c r="BO7" s="567">
        <v>489.62430000000001</v>
      </c>
      <c r="BP7" s="567">
        <v>487.31659999999999</v>
      </c>
      <c r="BQ7" s="567">
        <v>487.76179999999999</v>
      </c>
      <c r="BR7" s="567">
        <v>487.8021</v>
      </c>
      <c r="BS7" s="567">
        <v>487.8021</v>
      </c>
      <c r="BT7" s="567">
        <v>488.31909999999999</v>
      </c>
      <c r="BU7" s="567">
        <v>488.4391</v>
      </c>
      <c r="BV7" s="567">
        <v>488.12180000000001</v>
      </c>
    </row>
    <row r="8" spans="1:74" ht="12" customHeight="1" x14ac:dyDescent="0.35">
      <c r="A8" s="542" t="s">
        <v>1287</v>
      </c>
      <c r="B8" s="540" t="s">
        <v>1288</v>
      </c>
      <c r="C8" s="566">
        <v>239.52440000000001</v>
      </c>
      <c r="D8" s="566">
        <v>237.26939999999999</v>
      </c>
      <c r="E8" s="566">
        <v>236.0384</v>
      </c>
      <c r="F8" s="566">
        <v>234.642</v>
      </c>
      <c r="G8" s="566">
        <v>233.892</v>
      </c>
      <c r="H8" s="566">
        <v>233.84440000000001</v>
      </c>
      <c r="I8" s="566">
        <v>232.86189999999999</v>
      </c>
      <c r="J8" s="566">
        <v>232.86189999999999</v>
      </c>
      <c r="K8" s="566">
        <v>231.9239</v>
      </c>
      <c r="L8" s="566">
        <v>231.16329999999999</v>
      </c>
      <c r="M8" s="566">
        <v>227.2413</v>
      </c>
      <c r="N8" s="566">
        <v>226.80930000000001</v>
      </c>
      <c r="O8" s="566">
        <v>222.41399999999999</v>
      </c>
      <c r="P8" s="566">
        <v>222.3715</v>
      </c>
      <c r="Q8" s="566">
        <v>221.49709999999999</v>
      </c>
      <c r="R8" s="566">
        <v>221.5171</v>
      </c>
      <c r="S8" s="566">
        <v>220.7971</v>
      </c>
      <c r="T8" s="566">
        <v>219.43020000000001</v>
      </c>
      <c r="U8" s="566">
        <v>219.43020000000001</v>
      </c>
      <c r="V8" s="566">
        <v>218.2902</v>
      </c>
      <c r="W8" s="566">
        <v>217.13220000000001</v>
      </c>
      <c r="X8" s="566">
        <v>215.9932</v>
      </c>
      <c r="Y8" s="566">
        <v>215.58019999999999</v>
      </c>
      <c r="Z8" s="566">
        <v>213.9503</v>
      </c>
      <c r="AA8" s="566">
        <v>213.1018</v>
      </c>
      <c r="AB8" s="566">
        <v>213.1018</v>
      </c>
      <c r="AC8" s="566">
        <v>212.553</v>
      </c>
      <c r="AD8" s="566">
        <v>212.21100000000001</v>
      </c>
      <c r="AE8" s="566">
        <v>211.6525</v>
      </c>
      <c r="AF8" s="566">
        <v>210.68039999999999</v>
      </c>
      <c r="AG8" s="566">
        <v>210.68039999999999</v>
      </c>
      <c r="AH8" s="566">
        <v>210.68039999999999</v>
      </c>
      <c r="AI8" s="566">
        <v>210.68039999999999</v>
      </c>
      <c r="AJ8" s="566">
        <v>209.7774</v>
      </c>
      <c r="AK8" s="566">
        <v>209.76480000000001</v>
      </c>
      <c r="AL8" s="566">
        <v>208.32599999999999</v>
      </c>
      <c r="AM8" s="566">
        <v>200.59809999999999</v>
      </c>
      <c r="AN8" s="566">
        <v>200.5686</v>
      </c>
      <c r="AO8" s="566">
        <v>199.3766</v>
      </c>
      <c r="AP8" s="566">
        <v>198.9316</v>
      </c>
      <c r="AQ8" s="566">
        <v>197.4076</v>
      </c>
      <c r="AR8" s="566">
        <v>194.4196</v>
      </c>
      <c r="AS8" s="566">
        <v>194.4376</v>
      </c>
      <c r="AT8" s="566">
        <v>193.4126</v>
      </c>
      <c r="AU8" s="566">
        <v>190.98159999999999</v>
      </c>
      <c r="AV8" s="566">
        <v>190.98159999999999</v>
      </c>
      <c r="AW8" s="566">
        <v>190.8271</v>
      </c>
      <c r="AX8" s="566">
        <v>187.87209999999999</v>
      </c>
      <c r="AY8" s="566">
        <v>187.0966</v>
      </c>
      <c r="AZ8" s="566">
        <v>187.08600000000001</v>
      </c>
      <c r="BA8" s="566">
        <v>186.28110000000001</v>
      </c>
      <c r="BB8" s="566">
        <v>186.28110000000001</v>
      </c>
      <c r="BC8" s="566">
        <v>184.78909999999999</v>
      </c>
      <c r="BD8" s="566">
        <v>182.63589999999999</v>
      </c>
      <c r="BE8" s="566">
        <v>181.98699999999999</v>
      </c>
      <c r="BF8" s="566">
        <v>181.37370000000001</v>
      </c>
      <c r="BG8" s="566">
        <v>181.37370000000001</v>
      </c>
      <c r="BH8" s="566">
        <v>180.8887</v>
      </c>
      <c r="BI8" s="567">
        <v>180.26259999999999</v>
      </c>
      <c r="BJ8" s="567">
        <v>178.5566</v>
      </c>
      <c r="BK8" s="567">
        <v>177.9306</v>
      </c>
      <c r="BL8" s="567">
        <v>177.9306</v>
      </c>
      <c r="BM8" s="567">
        <v>177.9306</v>
      </c>
      <c r="BN8" s="567">
        <v>177.9306</v>
      </c>
      <c r="BO8" s="567">
        <v>177.42009999999999</v>
      </c>
      <c r="BP8" s="567">
        <v>177.4331</v>
      </c>
      <c r="BQ8" s="567">
        <v>177.4331</v>
      </c>
      <c r="BR8" s="567">
        <v>177.4331</v>
      </c>
      <c r="BS8" s="567">
        <v>177.4331</v>
      </c>
      <c r="BT8" s="567">
        <v>177.4331</v>
      </c>
      <c r="BU8" s="567">
        <v>177.4331</v>
      </c>
      <c r="BV8" s="567">
        <v>177.0121</v>
      </c>
    </row>
    <row r="9" spans="1:74" ht="12" customHeight="1" x14ac:dyDescent="0.35">
      <c r="A9" s="542" t="s">
        <v>1289</v>
      </c>
      <c r="B9" s="540" t="s">
        <v>1290</v>
      </c>
      <c r="C9" s="566">
        <v>30.272500000000001</v>
      </c>
      <c r="D9" s="566">
        <v>30.275300000000001</v>
      </c>
      <c r="E9" s="566">
        <v>30.2531</v>
      </c>
      <c r="F9" s="566">
        <v>30.111699999999999</v>
      </c>
      <c r="G9" s="566">
        <v>30.1112</v>
      </c>
      <c r="H9" s="566">
        <v>30.109400000000001</v>
      </c>
      <c r="I9" s="566">
        <v>30.103300000000001</v>
      </c>
      <c r="J9" s="566">
        <v>30.115200000000002</v>
      </c>
      <c r="K9" s="566">
        <v>30.097799999999999</v>
      </c>
      <c r="L9" s="566">
        <v>30.096599999999999</v>
      </c>
      <c r="M9" s="566">
        <v>30.096599999999999</v>
      </c>
      <c r="N9" s="566">
        <v>30.031099999999999</v>
      </c>
      <c r="O9" s="566">
        <v>27.3613</v>
      </c>
      <c r="P9" s="566">
        <v>27.3413</v>
      </c>
      <c r="Q9" s="566">
        <v>27.109300000000001</v>
      </c>
      <c r="R9" s="566">
        <v>27.1082</v>
      </c>
      <c r="S9" s="566">
        <v>27.106400000000001</v>
      </c>
      <c r="T9" s="566">
        <v>27.105799999999999</v>
      </c>
      <c r="U9" s="566">
        <v>27.108599999999999</v>
      </c>
      <c r="V9" s="566">
        <v>27.108599999999999</v>
      </c>
      <c r="W9" s="566">
        <v>27.098199999999999</v>
      </c>
      <c r="X9" s="566">
        <v>27.070900000000002</v>
      </c>
      <c r="Y9" s="566">
        <v>27.070900000000002</v>
      </c>
      <c r="Z9" s="566">
        <v>26.179600000000001</v>
      </c>
      <c r="AA9" s="566">
        <v>27.3688</v>
      </c>
      <c r="AB9" s="566">
        <v>27.3687</v>
      </c>
      <c r="AC9" s="566">
        <v>27.369199999999999</v>
      </c>
      <c r="AD9" s="566">
        <v>27.367699999999999</v>
      </c>
      <c r="AE9" s="566">
        <v>27.366599999999998</v>
      </c>
      <c r="AF9" s="566">
        <v>26.842700000000001</v>
      </c>
      <c r="AG9" s="566">
        <v>26.825299999999999</v>
      </c>
      <c r="AH9" s="566">
        <v>26.827100000000002</v>
      </c>
      <c r="AI9" s="566">
        <v>26.8201</v>
      </c>
      <c r="AJ9" s="566">
        <v>26.8035</v>
      </c>
      <c r="AK9" s="566">
        <v>26.7849</v>
      </c>
      <c r="AL9" s="566">
        <v>26.783000000000001</v>
      </c>
      <c r="AM9" s="566">
        <v>29.762799999999999</v>
      </c>
      <c r="AN9" s="566">
        <v>29.762799999999999</v>
      </c>
      <c r="AO9" s="566">
        <v>29.722100000000001</v>
      </c>
      <c r="AP9" s="566">
        <v>29.599799999999998</v>
      </c>
      <c r="AQ9" s="566">
        <v>29.605599999999999</v>
      </c>
      <c r="AR9" s="566">
        <v>29.437100000000001</v>
      </c>
      <c r="AS9" s="566">
        <v>29.4358</v>
      </c>
      <c r="AT9" s="566">
        <v>29.440300000000001</v>
      </c>
      <c r="AU9" s="566">
        <v>29.3536</v>
      </c>
      <c r="AV9" s="566">
        <v>29.323499999999999</v>
      </c>
      <c r="AW9" s="566">
        <v>29.292899999999999</v>
      </c>
      <c r="AX9" s="566">
        <v>29.2455</v>
      </c>
      <c r="AY9" s="566">
        <v>28.384499999999999</v>
      </c>
      <c r="AZ9" s="566">
        <v>28.386199999999999</v>
      </c>
      <c r="BA9" s="566">
        <v>28.386199999999999</v>
      </c>
      <c r="BB9" s="566">
        <v>28.386199999999999</v>
      </c>
      <c r="BC9" s="566">
        <v>28.369700000000002</v>
      </c>
      <c r="BD9" s="566">
        <v>28.222100000000001</v>
      </c>
      <c r="BE9" s="566">
        <v>28.222100000000001</v>
      </c>
      <c r="BF9" s="566">
        <v>28.232900000000001</v>
      </c>
      <c r="BG9" s="566">
        <v>28.232900000000001</v>
      </c>
      <c r="BH9" s="566">
        <v>28.241</v>
      </c>
      <c r="BI9" s="567">
        <v>28.241</v>
      </c>
      <c r="BJ9" s="567">
        <v>27.822199999999999</v>
      </c>
      <c r="BK9" s="567">
        <v>27.822199999999999</v>
      </c>
      <c r="BL9" s="567">
        <v>27.822199999999999</v>
      </c>
      <c r="BM9" s="567">
        <v>27.822199999999999</v>
      </c>
      <c r="BN9" s="567">
        <v>27.822199999999999</v>
      </c>
      <c r="BO9" s="567">
        <v>27.822199999999999</v>
      </c>
      <c r="BP9" s="567">
        <v>27.8262</v>
      </c>
      <c r="BQ9" s="567">
        <v>27.8262</v>
      </c>
      <c r="BR9" s="567">
        <v>27.8262</v>
      </c>
      <c r="BS9" s="567">
        <v>27.8002</v>
      </c>
      <c r="BT9" s="567">
        <v>27.8002</v>
      </c>
      <c r="BU9" s="567">
        <v>27.8002</v>
      </c>
      <c r="BV9" s="567">
        <v>27.8002</v>
      </c>
    </row>
    <row r="10" spans="1:74" ht="12" customHeight="1" x14ac:dyDescent="0.35">
      <c r="A10" s="542" t="s">
        <v>1291</v>
      </c>
      <c r="B10" s="540" t="s">
        <v>1292</v>
      </c>
      <c r="C10" s="566">
        <v>0.36430000000000001</v>
      </c>
      <c r="D10" s="566">
        <v>0.36430000000000001</v>
      </c>
      <c r="E10" s="566">
        <v>0.36430000000000001</v>
      </c>
      <c r="F10" s="566">
        <v>0.36430000000000001</v>
      </c>
      <c r="G10" s="566">
        <v>0.36430000000000001</v>
      </c>
      <c r="H10" s="566">
        <v>0.36430000000000001</v>
      </c>
      <c r="I10" s="566">
        <v>0.36430000000000001</v>
      </c>
      <c r="J10" s="566">
        <v>0.36430000000000001</v>
      </c>
      <c r="K10" s="566">
        <v>0.36430000000000001</v>
      </c>
      <c r="L10" s="566">
        <v>0.36430000000000001</v>
      </c>
      <c r="M10" s="566">
        <v>0.36430000000000001</v>
      </c>
      <c r="N10" s="566">
        <v>0.36430000000000001</v>
      </c>
      <c r="O10" s="566">
        <v>0.36430000000000001</v>
      </c>
      <c r="P10" s="566">
        <v>0.36430000000000001</v>
      </c>
      <c r="Q10" s="566">
        <v>0.36430000000000001</v>
      </c>
      <c r="R10" s="566">
        <v>0.36430000000000001</v>
      </c>
      <c r="S10" s="566">
        <v>0.36430000000000001</v>
      </c>
      <c r="T10" s="566">
        <v>0.36430000000000001</v>
      </c>
      <c r="U10" s="566">
        <v>0.36430000000000001</v>
      </c>
      <c r="V10" s="566">
        <v>0.36430000000000001</v>
      </c>
      <c r="W10" s="566">
        <v>0.36430000000000001</v>
      </c>
      <c r="X10" s="566">
        <v>0.36430000000000001</v>
      </c>
      <c r="Y10" s="566">
        <v>0.36430000000000001</v>
      </c>
      <c r="Z10" s="566">
        <v>0.36430000000000001</v>
      </c>
      <c r="AA10" s="566">
        <v>0.36430000000000001</v>
      </c>
      <c r="AB10" s="566">
        <v>0.36430000000000001</v>
      </c>
      <c r="AC10" s="566">
        <v>0.36430000000000001</v>
      </c>
      <c r="AD10" s="566">
        <v>0.36430000000000001</v>
      </c>
      <c r="AE10" s="566">
        <v>0.36430000000000001</v>
      </c>
      <c r="AF10" s="566">
        <v>0.36430000000000001</v>
      </c>
      <c r="AG10" s="566">
        <v>0.36430000000000001</v>
      </c>
      <c r="AH10" s="566">
        <v>0.36430000000000001</v>
      </c>
      <c r="AI10" s="566">
        <v>0.36430000000000001</v>
      </c>
      <c r="AJ10" s="566">
        <v>0.36430000000000001</v>
      </c>
      <c r="AK10" s="566">
        <v>0.36430000000000001</v>
      </c>
      <c r="AL10" s="566">
        <v>0.36430000000000001</v>
      </c>
      <c r="AM10" s="566">
        <v>0.36430000000000001</v>
      </c>
      <c r="AN10" s="566">
        <v>0.36430000000000001</v>
      </c>
      <c r="AO10" s="566">
        <v>0.36430000000000001</v>
      </c>
      <c r="AP10" s="566">
        <v>0.36430000000000001</v>
      </c>
      <c r="AQ10" s="566">
        <v>0.36430000000000001</v>
      </c>
      <c r="AR10" s="566">
        <v>0.36430000000000001</v>
      </c>
      <c r="AS10" s="566">
        <v>0.36430000000000001</v>
      </c>
      <c r="AT10" s="566">
        <v>0.36430000000000001</v>
      </c>
      <c r="AU10" s="566">
        <v>0.36430000000000001</v>
      </c>
      <c r="AV10" s="566">
        <v>0.36430000000000001</v>
      </c>
      <c r="AW10" s="566">
        <v>0.36430000000000001</v>
      </c>
      <c r="AX10" s="566">
        <v>0.36430000000000001</v>
      </c>
      <c r="AY10" s="566">
        <v>0.36430000000000001</v>
      </c>
      <c r="AZ10" s="566">
        <v>0.36430000000000001</v>
      </c>
      <c r="BA10" s="566">
        <v>0.36430000000000001</v>
      </c>
      <c r="BB10" s="566">
        <v>0.36430000000000001</v>
      </c>
      <c r="BC10" s="566">
        <v>0.36430000000000001</v>
      </c>
      <c r="BD10" s="566">
        <v>0.36430000000000001</v>
      </c>
      <c r="BE10" s="566">
        <v>0.36430000000000001</v>
      </c>
      <c r="BF10" s="566">
        <v>0.36430000000000001</v>
      </c>
      <c r="BG10" s="566">
        <v>0.36430000000000001</v>
      </c>
      <c r="BH10" s="566">
        <v>0.36430000000000001</v>
      </c>
      <c r="BI10" s="567">
        <v>0.36430000000000001</v>
      </c>
      <c r="BJ10" s="567">
        <v>0.36430000000000001</v>
      </c>
      <c r="BK10" s="567">
        <v>0.36430000000000001</v>
      </c>
      <c r="BL10" s="567">
        <v>0.36430000000000001</v>
      </c>
      <c r="BM10" s="567">
        <v>0.36430000000000001</v>
      </c>
      <c r="BN10" s="567">
        <v>0.36430000000000001</v>
      </c>
      <c r="BO10" s="567">
        <v>0.36430000000000001</v>
      </c>
      <c r="BP10" s="567">
        <v>0.36430000000000001</v>
      </c>
      <c r="BQ10" s="567">
        <v>0.36430000000000001</v>
      </c>
      <c r="BR10" s="567">
        <v>0.36430000000000001</v>
      </c>
      <c r="BS10" s="567">
        <v>0.36430000000000001</v>
      </c>
      <c r="BT10" s="567">
        <v>0.36430000000000001</v>
      </c>
      <c r="BU10" s="567">
        <v>0.36430000000000001</v>
      </c>
      <c r="BV10" s="567">
        <v>0.36430000000000001</v>
      </c>
    </row>
    <row r="11" spans="1:74" ht="12" customHeight="1" x14ac:dyDescent="0.35">
      <c r="A11" s="542"/>
      <c r="B11" s="539" t="s">
        <v>1293</v>
      </c>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6"/>
      <c r="AZ11" s="566"/>
      <c r="BA11" s="566"/>
      <c r="BB11" s="566"/>
      <c r="BC11" s="566"/>
      <c r="BD11" s="566"/>
      <c r="BE11" s="566"/>
      <c r="BF11" s="566"/>
      <c r="BG11" s="566"/>
      <c r="BH11" s="566"/>
      <c r="BI11" s="567"/>
      <c r="BJ11" s="567"/>
      <c r="BK11" s="567"/>
      <c r="BL11" s="567"/>
      <c r="BM11" s="567"/>
      <c r="BN11" s="567"/>
      <c r="BO11" s="567"/>
      <c r="BP11" s="567"/>
      <c r="BQ11" s="567"/>
      <c r="BR11" s="567"/>
      <c r="BS11" s="567"/>
      <c r="BT11" s="567"/>
      <c r="BU11" s="567"/>
      <c r="BV11" s="567"/>
    </row>
    <row r="12" spans="1:74" ht="12" customHeight="1" x14ac:dyDescent="0.35">
      <c r="A12" s="542" t="s">
        <v>1294</v>
      </c>
      <c r="B12" s="416" t="s">
        <v>1295</v>
      </c>
      <c r="C12" s="566">
        <v>95.166200000000003</v>
      </c>
      <c r="D12" s="566">
        <v>95.632199999999997</v>
      </c>
      <c r="E12" s="566">
        <v>96.490499999999997</v>
      </c>
      <c r="F12" s="566">
        <v>96.4923</v>
      </c>
      <c r="G12" s="566">
        <v>96.721599999999995</v>
      </c>
      <c r="H12" s="566">
        <v>97.965699999999998</v>
      </c>
      <c r="I12" s="566">
        <v>98.241299999999995</v>
      </c>
      <c r="J12" s="566">
        <v>98.624700000000004</v>
      </c>
      <c r="K12" s="566">
        <v>99.546400000000006</v>
      </c>
      <c r="L12" s="566">
        <v>99.544399999999996</v>
      </c>
      <c r="M12" s="566">
        <v>100.6207</v>
      </c>
      <c r="N12" s="566">
        <v>103.4528</v>
      </c>
      <c r="O12" s="566">
        <v>104.47190000000001</v>
      </c>
      <c r="P12" s="566">
        <v>104.5492</v>
      </c>
      <c r="Q12" s="566">
        <v>106.08410000000001</v>
      </c>
      <c r="R12" s="566">
        <v>106.36409999999999</v>
      </c>
      <c r="S12" s="566">
        <v>107.2223</v>
      </c>
      <c r="T12" s="566">
        <v>107.6035</v>
      </c>
      <c r="U12" s="566">
        <v>107.8145</v>
      </c>
      <c r="V12" s="566">
        <v>108.3463</v>
      </c>
      <c r="W12" s="566">
        <v>109.1229</v>
      </c>
      <c r="X12" s="566">
        <v>109.4468</v>
      </c>
      <c r="Y12" s="566">
        <v>111.17910000000001</v>
      </c>
      <c r="Z12" s="566">
        <v>118.0311</v>
      </c>
      <c r="AA12" s="566">
        <v>118.8746</v>
      </c>
      <c r="AB12" s="566">
        <v>119.84139999999999</v>
      </c>
      <c r="AC12" s="566">
        <v>120.9743</v>
      </c>
      <c r="AD12" s="566">
        <v>121.7433</v>
      </c>
      <c r="AE12" s="566">
        <v>123.08159999999999</v>
      </c>
      <c r="AF12" s="566">
        <v>124.72920000000001</v>
      </c>
      <c r="AG12" s="566">
        <v>125.997</v>
      </c>
      <c r="AH12" s="566">
        <v>126.33540000000001</v>
      </c>
      <c r="AI12" s="566">
        <v>126.6836</v>
      </c>
      <c r="AJ12" s="566">
        <v>128.09989999999999</v>
      </c>
      <c r="AK12" s="566">
        <v>129.22550000000001</v>
      </c>
      <c r="AL12" s="566">
        <v>132.62889999999999</v>
      </c>
      <c r="AM12" s="566">
        <v>133.58449999999999</v>
      </c>
      <c r="AN12" s="566">
        <v>133.84450000000001</v>
      </c>
      <c r="AO12" s="566">
        <v>134.95349999999999</v>
      </c>
      <c r="AP12" s="566">
        <v>137.25729999999999</v>
      </c>
      <c r="AQ12" s="566">
        <v>137.4513</v>
      </c>
      <c r="AR12" s="566">
        <v>137.88050000000001</v>
      </c>
      <c r="AS12" s="566">
        <v>137.8725</v>
      </c>
      <c r="AT12" s="566">
        <v>137.87809999999999</v>
      </c>
      <c r="AU12" s="566">
        <v>137.87809999999999</v>
      </c>
      <c r="AV12" s="566">
        <v>137.8981</v>
      </c>
      <c r="AW12" s="566">
        <v>139.5986</v>
      </c>
      <c r="AX12" s="566">
        <v>141.27529999999999</v>
      </c>
      <c r="AY12" s="566">
        <v>141.9263</v>
      </c>
      <c r="AZ12" s="566">
        <v>142.63980000000001</v>
      </c>
      <c r="BA12" s="566">
        <v>143.05359999999999</v>
      </c>
      <c r="BB12" s="566">
        <v>143.72040000000001</v>
      </c>
      <c r="BC12" s="566">
        <v>144.50470000000001</v>
      </c>
      <c r="BD12" s="566">
        <v>144.49160000000001</v>
      </c>
      <c r="BE12" s="566">
        <v>144.49160000000001</v>
      </c>
      <c r="BF12" s="566">
        <v>144.49160000000001</v>
      </c>
      <c r="BG12" s="566">
        <v>145.29150000000001</v>
      </c>
      <c r="BH12" s="566">
        <v>146.6566</v>
      </c>
      <c r="BI12" s="567">
        <v>146.6566</v>
      </c>
      <c r="BJ12" s="567">
        <v>149.61519999999999</v>
      </c>
      <c r="BK12" s="567">
        <v>149.7552</v>
      </c>
      <c r="BL12" s="567">
        <v>149.7552</v>
      </c>
      <c r="BM12" s="567">
        <v>150.06620000000001</v>
      </c>
      <c r="BN12" s="567">
        <v>150.0932</v>
      </c>
      <c r="BO12" s="567">
        <v>152.10820000000001</v>
      </c>
      <c r="BP12" s="567">
        <v>153.07380000000001</v>
      </c>
      <c r="BQ12" s="567">
        <v>153.07380000000001</v>
      </c>
      <c r="BR12" s="567">
        <v>153.07380000000001</v>
      </c>
      <c r="BS12" s="567">
        <v>153.22579999999999</v>
      </c>
      <c r="BT12" s="567">
        <v>153.69</v>
      </c>
      <c r="BU12" s="567">
        <v>153.69</v>
      </c>
      <c r="BV12" s="567">
        <v>156.0729</v>
      </c>
    </row>
    <row r="13" spans="1:74" ht="12" customHeight="1" x14ac:dyDescent="0.35">
      <c r="A13" s="542" t="s">
        <v>1296</v>
      </c>
      <c r="B13" s="416" t="s">
        <v>1297</v>
      </c>
      <c r="C13" s="566">
        <v>30.501000000000001</v>
      </c>
      <c r="D13" s="566">
        <v>30.7117</v>
      </c>
      <c r="E13" s="566">
        <v>30.941299999999998</v>
      </c>
      <c r="F13" s="566">
        <v>31.049299999999999</v>
      </c>
      <c r="G13" s="566">
        <v>31.1111</v>
      </c>
      <c r="H13" s="566">
        <v>31.390899999999998</v>
      </c>
      <c r="I13" s="566">
        <v>31.647300000000001</v>
      </c>
      <c r="J13" s="566">
        <v>31.8705</v>
      </c>
      <c r="K13" s="566">
        <v>32.124099999999999</v>
      </c>
      <c r="L13" s="566">
        <v>32.569499999999998</v>
      </c>
      <c r="M13" s="566">
        <v>33.220700000000001</v>
      </c>
      <c r="N13" s="566">
        <v>35.271099999999997</v>
      </c>
      <c r="O13" s="566">
        <v>36.6387</v>
      </c>
      <c r="P13" s="566">
        <v>37.062100000000001</v>
      </c>
      <c r="Q13" s="566">
        <v>37.292499999999997</v>
      </c>
      <c r="R13" s="566">
        <v>37.963099999999997</v>
      </c>
      <c r="S13" s="566">
        <v>38.328899999999997</v>
      </c>
      <c r="T13" s="566">
        <v>39.409799999999997</v>
      </c>
      <c r="U13" s="566">
        <v>39.997799999999998</v>
      </c>
      <c r="V13" s="566">
        <v>40.601900000000001</v>
      </c>
      <c r="W13" s="566">
        <v>41.210900000000002</v>
      </c>
      <c r="X13" s="566">
        <v>41.580500000000001</v>
      </c>
      <c r="Y13" s="566">
        <v>42.446899999999999</v>
      </c>
      <c r="Z13" s="566">
        <v>45.838099999999997</v>
      </c>
      <c r="AA13" s="566">
        <v>46.484299999999998</v>
      </c>
      <c r="AB13" s="566">
        <v>47.177999999999997</v>
      </c>
      <c r="AC13" s="566">
        <v>48.7928</v>
      </c>
      <c r="AD13" s="566">
        <v>49.304699999999997</v>
      </c>
      <c r="AE13" s="566">
        <v>49.969499999999996</v>
      </c>
      <c r="AF13" s="566">
        <v>50.695500000000003</v>
      </c>
      <c r="AG13" s="566">
        <v>51.642800000000001</v>
      </c>
      <c r="AH13" s="566">
        <v>53.119799999999998</v>
      </c>
      <c r="AI13" s="566">
        <v>54.140500000000003</v>
      </c>
      <c r="AJ13" s="566">
        <v>54.960700000000003</v>
      </c>
      <c r="AK13" s="566">
        <v>55.974899999999998</v>
      </c>
      <c r="AL13" s="566">
        <v>59.529200000000003</v>
      </c>
      <c r="AM13" s="566">
        <v>60.788200000000003</v>
      </c>
      <c r="AN13" s="566">
        <v>61.111400000000003</v>
      </c>
      <c r="AO13" s="566">
        <v>62.0869</v>
      </c>
      <c r="AP13" s="566">
        <v>62.541499999999999</v>
      </c>
      <c r="AQ13" s="566">
        <v>63.302300000000002</v>
      </c>
      <c r="AR13" s="566">
        <v>64.515199999999993</v>
      </c>
      <c r="AS13" s="566">
        <v>65.101799999999997</v>
      </c>
      <c r="AT13" s="566">
        <v>65.804699999999997</v>
      </c>
      <c r="AU13" s="566">
        <v>66.587800000000001</v>
      </c>
      <c r="AV13" s="566">
        <v>67.123699999999999</v>
      </c>
      <c r="AW13" s="566">
        <v>67.950999999999993</v>
      </c>
      <c r="AX13" s="566">
        <v>70.767799999999994</v>
      </c>
      <c r="AY13" s="566">
        <v>71.971900000000005</v>
      </c>
      <c r="AZ13" s="566">
        <v>72.519900000000007</v>
      </c>
      <c r="BA13" s="566">
        <v>73.141900000000007</v>
      </c>
      <c r="BB13" s="566">
        <v>74.021699999999996</v>
      </c>
      <c r="BC13" s="566">
        <v>75.089299999999994</v>
      </c>
      <c r="BD13" s="566">
        <v>76.705299999999994</v>
      </c>
      <c r="BE13" s="566">
        <v>78.700199999999995</v>
      </c>
      <c r="BF13" s="566">
        <v>79.382099999999994</v>
      </c>
      <c r="BG13" s="566">
        <v>82.534099999999995</v>
      </c>
      <c r="BH13" s="566">
        <v>84.974900000000005</v>
      </c>
      <c r="BI13" s="567">
        <v>88.080699999999993</v>
      </c>
      <c r="BJ13" s="567">
        <v>95.076599999999999</v>
      </c>
      <c r="BK13" s="567">
        <v>97.585599999999999</v>
      </c>
      <c r="BL13" s="567">
        <v>99.199799999999996</v>
      </c>
      <c r="BM13" s="567">
        <v>102.1195</v>
      </c>
      <c r="BN13" s="567">
        <v>104.01949999999999</v>
      </c>
      <c r="BO13" s="567">
        <v>106.9329</v>
      </c>
      <c r="BP13" s="567">
        <v>110.5252</v>
      </c>
      <c r="BQ13" s="567">
        <v>111.8004</v>
      </c>
      <c r="BR13" s="567">
        <v>113.1377</v>
      </c>
      <c r="BS13" s="567">
        <v>113.9927</v>
      </c>
      <c r="BT13" s="567">
        <v>117.6681</v>
      </c>
      <c r="BU13" s="567">
        <v>121.04770000000001</v>
      </c>
      <c r="BV13" s="567">
        <v>130.7347</v>
      </c>
    </row>
    <row r="14" spans="1:74" ht="12" customHeight="1" x14ac:dyDescent="0.35">
      <c r="A14" s="542" t="s">
        <v>1298</v>
      </c>
      <c r="B14" s="540" t="s">
        <v>1299</v>
      </c>
      <c r="C14" s="566">
        <v>1.7581</v>
      </c>
      <c r="D14" s="566">
        <v>1.7581</v>
      </c>
      <c r="E14" s="566">
        <v>1.7581</v>
      </c>
      <c r="F14" s="566">
        <v>1.7581</v>
      </c>
      <c r="G14" s="566">
        <v>1.7581</v>
      </c>
      <c r="H14" s="566">
        <v>1.7581</v>
      </c>
      <c r="I14" s="566">
        <v>1.7581</v>
      </c>
      <c r="J14" s="566">
        <v>1.7581</v>
      </c>
      <c r="K14" s="566">
        <v>1.7581</v>
      </c>
      <c r="L14" s="566">
        <v>1.7581</v>
      </c>
      <c r="M14" s="566">
        <v>1.7581</v>
      </c>
      <c r="N14" s="566">
        <v>1.7581</v>
      </c>
      <c r="O14" s="566">
        <v>1.7479</v>
      </c>
      <c r="P14" s="566">
        <v>1.7479</v>
      </c>
      <c r="Q14" s="566">
        <v>1.7479</v>
      </c>
      <c r="R14" s="566">
        <v>1.7479</v>
      </c>
      <c r="S14" s="566">
        <v>1.7479</v>
      </c>
      <c r="T14" s="566">
        <v>1.7479</v>
      </c>
      <c r="U14" s="566">
        <v>1.7479</v>
      </c>
      <c r="V14" s="566">
        <v>1.7479</v>
      </c>
      <c r="W14" s="566">
        <v>1.7479</v>
      </c>
      <c r="X14" s="566">
        <v>1.7479</v>
      </c>
      <c r="Y14" s="566">
        <v>1.7479</v>
      </c>
      <c r="Z14" s="566">
        <v>1.7479</v>
      </c>
      <c r="AA14" s="566">
        <v>1.7399</v>
      </c>
      <c r="AB14" s="566">
        <v>1.7399</v>
      </c>
      <c r="AC14" s="566">
        <v>1.7399</v>
      </c>
      <c r="AD14" s="566">
        <v>1.7399</v>
      </c>
      <c r="AE14" s="566">
        <v>1.7399</v>
      </c>
      <c r="AF14" s="566">
        <v>1.7399</v>
      </c>
      <c r="AG14" s="566">
        <v>1.5599000000000001</v>
      </c>
      <c r="AH14" s="566">
        <v>1.5599000000000001</v>
      </c>
      <c r="AI14" s="566">
        <v>1.5599000000000001</v>
      </c>
      <c r="AJ14" s="566">
        <v>1.4799</v>
      </c>
      <c r="AK14" s="566">
        <v>1.4799</v>
      </c>
      <c r="AL14" s="566">
        <v>1.48</v>
      </c>
      <c r="AM14" s="566">
        <v>1.48</v>
      </c>
      <c r="AN14" s="566">
        <v>1.48</v>
      </c>
      <c r="AO14" s="566">
        <v>1.48</v>
      </c>
      <c r="AP14" s="566">
        <v>1.48</v>
      </c>
      <c r="AQ14" s="566">
        <v>1.48</v>
      </c>
      <c r="AR14" s="566">
        <v>1.48</v>
      </c>
      <c r="AS14" s="566">
        <v>1.48</v>
      </c>
      <c r="AT14" s="566">
        <v>1.48</v>
      </c>
      <c r="AU14" s="566">
        <v>1.48</v>
      </c>
      <c r="AV14" s="566">
        <v>1.48</v>
      </c>
      <c r="AW14" s="566">
        <v>1.48</v>
      </c>
      <c r="AX14" s="566">
        <v>1.48</v>
      </c>
      <c r="AY14" s="566">
        <v>1.48</v>
      </c>
      <c r="AZ14" s="566">
        <v>1.48</v>
      </c>
      <c r="BA14" s="566">
        <v>1.48</v>
      </c>
      <c r="BB14" s="566">
        <v>1.48</v>
      </c>
      <c r="BC14" s="566">
        <v>1.48</v>
      </c>
      <c r="BD14" s="566">
        <v>1.48</v>
      </c>
      <c r="BE14" s="566">
        <v>1.48</v>
      </c>
      <c r="BF14" s="566">
        <v>1.48</v>
      </c>
      <c r="BG14" s="566">
        <v>1.48</v>
      </c>
      <c r="BH14" s="566">
        <v>1.48</v>
      </c>
      <c r="BI14" s="567">
        <v>1.48</v>
      </c>
      <c r="BJ14" s="567">
        <v>1.48</v>
      </c>
      <c r="BK14" s="567">
        <v>1.48</v>
      </c>
      <c r="BL14" s="567">
        <v>1.48</v>
      </c>
      <c r="BM14" s="567">
        <v>1.48</v>
      </c>
      <c r="BN14" s="567">
        <v>1.48</v>
      </c>
      <c r="BO14" s="567">
        <v>1.48</v>
      </c>
      <c r="BP14" s="567">
        <v>1.48</v>
      </c>
      <c r="BQ14" s="567">
        <v>1.48</v>
      </c>
      <c r="BR14" s="567">
        <v>1.48</v>
      </c>
      <c r="BS14" s="567">
        <v>1.48</v>
      </c>
      <c r="BT14" s="567">
        <v>1.48</v>
      </c>
      <c r="BU14" s="567">
        <v>1.48</v>
      </c>
      <c r="BV14" s="567">
        <v>1.48</v>
      </c>
    </row>
    <row r="15" spans="1:74" ht="12" customHeight="1" x14ac:dyDescent="0.35">
      <c r="A15" s="542" t="s">
        <v>1304</v>
      </c>
      <c r="B15" s="540" t="s">
        <v>1305</v>
      </c>
      <c r="C15" s="566">
        <v>2.4781</v>
      </c>
      <c r="D15" s="566">
        <v>2.4781</v>
      </c>
      <c r="E15" s="566">
        <v>2.4781</v>
      </c>
      <c r="F15" s="566">
        <v>2.4860000000000002</v>
      </c>
      <c r="G15" s="566">
        <v>2.4860000000000002</v>
      </c>
      <c r="H15" s="566">
        <v>2.4860000000000002</v>
      </c>
      <c r="I15" s="566">
        <v>2.4860000000000002</v>
      </c>
      <c r="J15" s="566">
        <v>2.4860000000000002</v>
      </c>
      <c r="K15" s="566">
        <v>2.4860000000000002</v>
      </c>
      <c r="L15" s="566">
        <v>2.4860000000000002</v>
      </c>
      <c r="M15" s="566">
        <v>2.5059999999999998</v>
      </c>
      <c r="N15" s="566">
        <v>2.5059999999999998</v>
      </c>
      <c r="O15" s="566">
        <v>2.5053000000000001</v>
      </c>
      <c r="P15" s="566">
        <v>2.5053000000000001</v>
      </c>
      <c r="Q15" s="566">
        <v>2.5053000000000001</v>
      </c>
      <c r="R15" s="566">
        <v>2.5013999999999998</v>
      </c>
      <c r="S15" s="566">
        <v>2.5013999999999998</v>
      </c>
      <c r="T15" s="566">
        <v>2.5225</v>
      </c>
      <c r="U15" s="566">
        <v>2.5225</v>
      </c>
      <c r="V15" s="566">
        <v>2.5225</v>
      </c>
      <c r="W15" s="566">
        <v>2.5225</v>
      </c>
      <c r="X15" s="566">
        <v>2.5225</v>
      </c>
      <c r="Y15" s="566">
        <v>2.5225</v>
      </c>
      <c r="Z15" s="566">
        <v>2.5225</v>
      </c>
      <c r="AA15" s="566">
        <v>2.5225</v>
      </c>
      <c r="AB15" s="566">
        <v>2.5225</v>
      </c>
      <c r="AC15" s="566">
        <v>2.5225</v>
      </c>
      <c r="AD15" s="566">
        <v>2.5225</v>
      </c>
      <c r="AE15" s="566">
        <v>2.5225</v>
      </c>
      <c r="AF15" s="566">
        <v>2.5225</v>
      </c>
      <c r="AG15" s="566">
        <v>2.5225</v>
      </c>
      <c r="AH15" s="566">
        <v>2.5225</v>
      </c>
      <c r="AI15" s="566">
        <v>2.5225</v>
      </c>
      <c r="AJ15" s="566">
        <v>2.5225</v>
      </c>
      <c r="AK15" s="566">
        <v>2.5225</v>
      </c>
      <c r="AL15" s="566">
        <v>2.5225</v>
      </c>
      <c r="AM15" s="566">
        <v>2.5928</v>
      </c>
      <c r="AN15" s="566">
        <v>2.5928</v>
      </c>
      <c r="AO15" s="566">
        <v>2.5928</v>
      </c>
      <c r="AP15" s="566">
        <v>2.6097999999999999</v>
      </c>
      <c r="AQ15" s="566">
        <v>2.6097999999999999</v>
      </c>
      <c r="AR15" s="566">
        <v>2.6097999999999999</v>
      </c>
      <c r="AS15" s="566">
        <v>2.6394000000000002</v>
      </c>
      <c r="AT15" s="566">
        <v>2.6613000000000002</v>
      </c>
      <c r="AU15" s="566">
        <v>2.6613000000000002</v>
      </c>
      <c r="AV15" s="566">
        <v>2.6204999999999998</v>
      </c>
      <c r="AW15" s="566">
        <v>2.6486000000000001</v>
      </c>
      <c r="AX15" s="566">
        <v>2.6486000000000001</v>
      </c>
      <c r="AY15" s="566">
        <v>2.6486000000000001</v>
      </c>
      <c r="AZ15" s="566">
        <v>2.6486000000000001</v>
      </c>
      <c r="BA15" s="566">
        <v>2.6486000000000001</v>
      </c>
      <c r="BB15" s="566">
        <v>2.6736</v>
      </c>
      <c r="BC15" s="566">
        <v>2.6736</v>
      </c>
      <c r="BD15" s="566">
        <v>2.6736</v>
      </c>
      <c r="BE15" s="566">
        <v>2.6736</v>
      </c>
      <c r="BF15" s="566">
        <v>2.6736</v>
      </c>
      <c r="BG15" s="566">
        <v>2.6736</v>
      </c>
      <c r="BH15" s="566">
        <v>2.6736</v>
      </c>
      <c r="BI15" s="567">
        <v>2.6736</v>
      </c>
      <c r="BJ15" s="567">
        <v>2.6736</v>
      </c>
      <c r="BK15" s="567">
        <v>2.6736</v>
      </c>
      <c r="BL15" s="567">
        <v>2.6736</v>
      </c>
      <c r="BM15" s="567">
        <v>2.6736</v>
      </c>
      <c r="BN15" s="567">
        <v>2.6736</v>
      </c>
      <c r="BO15" s="567">
        <v>2.6736</v>
      </c>
      <c r="BP15" s="567">
        <v>2.6736</v>
      </c>
      <c r="BQ15" s="567">
        <v>2.6736</v>
      </c>
      <c r="BR15" s="567">
        <v>2.6736</v>
      </c>
      <c r="BS15" s="567">
        <v>2.6896</v>
      </c>
      <c r="BT15" s="567">
        <v>2.6896</v>
      </c>
      <c r="BU15" s="567">
        <v>2.6896</v>
      </c>
      <c r="BV15" s="567">
        <v>2.6896</v>
      </c>
    </row>
    <row r="16" spans="1:74" ht="12" customHeight="1" x14ac:dyDescent="0.35">
      <c r="A16" s="542" t="s">
        <v>1302</v>
      </c>
      <c r="B16" s="540" t="s">
        <v>1303</v>
      </c>
      <c r="C16" s="566">
        <v>4.0340999999999996</v>
      </c>
      <c r="D16" s="566">
        <v>4.0340999999999996</v>
      </c>
      <c r="E16" s="566">
        <v>3.9992999999999999</v>
      </c>
      <c r="F16" s="566">
        <v>3.9881000000000002</v>
      </c>
      <c r="G16" s="566">
        <v>3.9866999999999999</v>
      </c>
      <c r="H16" s="566">
        <v>3.9674</v>
      </c>
      <c r="I16" s="566">
        <v>3.9712000000000001</v>
      </c>
      <c r="J16" s="566">
        <v>3.9693000000000001</v>
      </c>
      <c r="K16" s="566">
        <v>3.9577</v>
      </c>
      <c r="L16" s="566">
        <v>3.956</v>
      </c>
      <c r="M16" s="566">
        <v>3.9558</v>
      </c>
      <c r="N16" s="566">
        <v>3.9403999999999999</v>
      </c>
      <c r="O16" s="566">
        <v>3.9201000000000001</v>
      </c>
      <c r="P16" s="566">
        <v>3.9201000000000001</v>
      </c>
      <c r="Q16" s="566">
        <v>3.9192</v>
      </c>
      <c r="R16" s="566">
        <v>3.9192</v>
      </c>
      <c r="S16" s="566">
        <v>3.9182000000000001</v>
      </c>
      <c r="T16" s="566">
        <v>3.8414999999999999</v>
      </c>
      <c r="U16" s="566">
        <v>3.8414999999999999</v>
      </c>
      <c r="V16" s="566">
        <v>3.8431000000000002</v>
      </c>
      <c r="W16" s="566">
        <v>3.8445</v>
      </c>
      <c r="X16" s="566">
        <v>3.8418000000000001</v>
      </c>
      <c r="Y16" s="566">
        <v>3.8418000000000001</v>
      </c>
      <c r="Z16" s="566">
        <v>3.8351999999999999</v>
      </c>
      <c r="AA16" s="566">
        <v>3.6907000000000001</v>
      </c>
      <c r="AB16" s="566">
        <v>3.69</v>
      </c>
      <c r="AC16" s="566">
        <v>3.6804000000000001</v>
      </c>
      <c r="AD16" s="566">
        <v>3.6804000000000001</v>
      </c>
      <c r="AE16" s="566">
        <v>3.6692</v>
      </c>
      <c r="AF16" s="566">
        <v>3.6598999999999999</v>
      </c>
      <c r="AG16" s="566">
        <v>3.6576</v>
      </c>
      <c r="AH16" s="566">
        <v>3.6576</v>
      </c>
      <c r="AI16" s="566">
        <v>3.6463000000000001</v>
      </c>
      <c r="AJ16" s="566">
        <v>3.6562999999999999</v>
      </c>
      <c r="AK16" s="566">
        <v>3.6534</v>
      </c>
      <c r="AL16" s="566">
        <v>3.6520999999999999</v>
      </c>
      <c r="AM16" s="566">
        <v>3.0531000000000001</v>
      </c>
      <c r="AN16" s="566">
        <v>3.0516999999999999</v>
      </c>
      <c r="AO16" s="566">
        <v>3.0371000000000001</v>
      </c>
      <c r="AP16" s="566">
        <v>3.0371000000000001</v>
      </c>
      <c r="AQ16" s="566">
        <v>3.0343</v>
      </c>
      <c r="AR16" s="566">
        <v>3.0377999999999998</v>
      </c>
      <c r="AS16" s="566">
        <v>2.9784000000000002</v>
      </c>
      <c r="AT16" s="566">
        <v>2.9784000000000002</v>
      </c>
      <c r="AU16" s="566">
        <v>2.9698000000000002</v>
      </c>
      <c r="AV16" s="566">
        <v>2.9666000000000001</v>
      </c>
      <c r="AW16" s="566">
        <v>2.9544000000000001</v>
      </c>
      <c r="AX16" s="566">
        <v>2.9224000000000001</v>
      </c>
      <c r="AY16" s="566">
        <v>2.9226000000000001</v>
      </c>
      <c r="AZ16" s="566">
        <v>2.8925999999999998</v>
      </c>
      <c r="BA16" s="566">
        <v>2.8925999999999998</v>
      </c>
      <c r="BB16" s="566">
        <v>2.8925999999999998</v>
      </c>
      <c r="BC16" s="566">
        <v>2.8925999999999998</v>
      </c>
      <c r="BD16" s="566">
        <v>2.8925999999999998</v>
      </c>
      <c r="BE16" s="566">
        <v>2.8925999999999998</v>
      </c>
      <c r="BF16" s="566">
        <v>2.8925999999999998</v>
      </c>
      <c r="BG16" s="566">
        <v>2.8925999999999998</v>
      </c>
      <c r="BH16" s="566">
        <v>2.8942000000000001</v>
      </c>
      <c r="BI16" s="567">
        <v>2.8984000000000001</v>
      </c>
      <c r="BJ16" s="567">
        <v>2.8984000000000001</v>
      </c>
      <c r="BK16" s="567">
        <v>2.9039999999999999</v>
      </c>
      <c r="BL16" s="567">
        <v>2.9039999999999999</v>
      </c>
      <c r="BM16" s="567">
        <v>2.8959999999999999</v>
      </c>
      <c r="BN16" s="567">
        <v>2.8959999999999999</v>
      </c>
      <c r="BO16" s="567">
        <v>2.8959999999999999</v>
      </c>
      <c r="BP16" s="567">
        <v>2.915</v>
      </c>
      <c r="BQ16" s="567">
        <v>2.915</v>
      </c>
      <c r="BR16" s="567">
        <v>2.915</v>
      </c>
      <c r="BS16" s="567">
        <v>2.915</v>
      </c>
      <c r="BT16" s="567">
        <v>2.915</v>
      </c>
      <c r="BU16" s="567">
        <v>2.915</v>
      </c>
      <c r="BV16" s="567">
        <v>2.9470000000000001</v>
      </c>
    </row>
    <row r="17" spans="1:74" ht="12" customHeight="1" x14ac:dyDescent="0.35">
      <c r="A17" s="542" t="s">
        <v>1300</v>
      </c>
      <c r="B17" s="540" t="s">
        <v>1301</v>
      </c>
      <c r="C17" s="566">
        <v>2.8858999999999999</v>
      </c>
      <c r="D17" s="566">
        <v>2.8858999999999999</v>
      </c>
      <c r="E17" s="566">
        <v>2.8029000000000002</v>
      </c>
      <c r="F17" s="566">
        <v>2.8029000000000002</v>
      </c>
      <c r="G17" s="566">
        <v>2.7879</v>
      </c>
      <c r="H17" s="566">
        <v>2.7879</v>
      </c>
      <c r="I17" s="566">
        <v>2.7879</v>
      </c>
      <c r="J17" s="566">
        <v>2.7879</v>
      </c>
      <c r="K17" s="566">
        <v>2.6985999999999999</v>
      </c>
      <c r="L17" s="566">
        <v>2.6616</v>
      </c>
      <c r="M17" s="566">
        <v>2.6616</v>
      </c>
      <c r="N17" s="566">
        <v>2.7265999999999999</v>
      </c>
      <c r="O17" s="566">
        <v>2.7109999999999999</v>
      </c>
      <c r="P17" s="566">
        <v>2.673</v>
      </c>
      <c r="Q17" s="566">
        <v>2.673</v>
      </c>
      <c r="R17" s="566">
        <v>2.673</v>
      </c>
      <c r="S17" s="566">
        <v>2.673</v>
      </c>
      <c r="T17" s="566">
        <v>2.6593</v>
      </c>
      <c r="U17" s="566">
        <v>2.6593</v>
      </c>
      <c r="V17" s="566">
        <v>2.6972999999999998</v>
      </c>
      <c r="W17" s="566">
        <v>2.6972999999999998</v>
      </c>
      <c r="X17" s="566">
        <v>2.6972999999999998</v>
      </c>
      <c r="Y17" s="566">
        <v>2.6972999999999998</v>
      </c>
      <c r="Z17" s="566">
        <v>2.6972999999999998</v>
      </c>
      <c r="AA17" s="566">
        <v>2.5929000000000002</v>
      </c>
      <c r="AB17" s="566">
        <v>2.5929000000000002</v>
      </c>
      <c r="AC17" s="566">
        <v>2.4499</v>
      </c>
      <c r="AD17" s="566">
        <v>2.4499</v>
      </c>
      <c r="AE17" s="566">
        <v>2.4499</v>
      </c>
      <c r="AF17" s="566">
        <v>2.4499</v>
      </c>
      <c r="AG17" s="566">
        <v>2.4346999999999999</v>
      </c>
      <c r="AH17" s="566">
        <v>2.4346999999999999</v>
      </c>
      <c r="AI17" s="566">
        <v>2.4346999999999999</v>
      </c>
      <c r="AJ17" s="566">
        <v>2.4346999999999999</v>
      </c>
      <c r="AK17" s="566">
        <v>2.4346999999999999</v>
      </c>
      <c r="AL17" s="566">
        <v>2.4346999999999999</v>
      </c>
      <c r="AM17" s="566">
        <v>2.4447999999999999</v>
      </c>
      <c r="AN17" s="566">
        <v>2.4447999999999999</v>
      </c>
      <c r="AO17" s="566">
        <v>2.4447999999999999</v>
      </c>
      <c r="AP17" s="566">
        <v>2.4447999999999999</v>
      </c>
      <c r="AQ17" s="566">
        <v>2.4270999999999998</v>
      </c>
      <c r="AR17" s="566">
        <v>2.4270999999999998</v>
      </c>
      <c r="AS17" s="566">
        <v>2.4270999999999998</v>
      </c>
      <c r="AT17" s="566">
        <v>2.4270999999999998</v>
      </c>
      <c r="AU17" s="566">
        <v>2.4270999999999998</v>
      </c>
      <c r="AV17" s="566">
        <v>2.4270999999999998</v>
      </c>
      <c r="AW17" s="566">
        <v>2.4270999999999998</v>
      </c>
      <c r="AX17" s="566">
        <v>2.4140999999999999</v>
      </c>
      <c r="AY17" s="566">
        <v>2.4140999999999999</v>
      </c>
      <c r="AZ17" s="566">
        <v>2.4140999999999999</v>
      </c>
      <c r="BA17" s="566">
        <v>2.4140999999999999</v>
      </c>
      <c r="BB17" s="566">
        <v>2.4140999999999999</v>
      </c>
      <c r="BC17" s="566">
        <v>2.4140999999999999</v>
      </c>
      <c r="BD17" s="566">
        <v>2.4140999999999999</v>
      </c>
      <c r="BE17" s="566">
        <v>2.4140999999999999</v>
      </c>
      <c r="BF17" s="566">
        <v>2.4140999999999999</v>
      </c>
      <c r="BG17" s="566">
        <v>2.4140999999999999</v>
      </c>
      <c r="BH17" s="566">
        <v>2.4140999999999999</v>
      </c>
      <c r="BI17" s="567">
        <v>2.4140999999999999</v>
      </c>
      <c r="BJ17" s="567">
        <v>2.4140999999999999</v>
      </c>
      <c r="BK17" s="567">
        <v>2.4140999999999999</v>
      </c>
      <c r="BL17" s="567">
        <v>2.4140999999999999</v>
      </c>
      <c r="BM17" s="567">
        <v>2.4140999999999999</v>
      </c>
      <c r="BN17" s="567">
        <v>2.4140999999999999</v>
      </c>
      <c r="BO17" s="567">
        <v>2.4140999999999999</v>
      </c>
      <c r="BP17" s="567">
        <v>2.4140999999999999</v>
      </c>
      <c r="BQ17" s="567">
        <v>2.4140999999999999</v>
      </c>
      <c r="BR17" s="567">
        <v>2.4140999999999999</v>
      </c>
      <c r="BS17" s="567">
        <v>2.4140999999999999</v>
      </c>
      <c r="BT17" s="567">
        <v>2.4140999999999999</v>
      </c>
      <c r="BU17" s="567">
        <v>2.4140999999999999</v>
      </c>
      <c r="BV17" s="567">
        <v>2.4140999999999999</v>
      </c>
    </row>
    <row r="18" spans="1:74" ht="12" customHeight="1" x14ac:dyDescent="0.35">
      <c r="A18" s="542" t="s">
        <v>1306</v>
      </c>
      <c r="B18" s="540" t="s">
        <v>1307</v>
      </c>
      <c r="C18" s="566">
        <v>79.597200000000001</v>
      </c>
      <c r="D18" s="566">
        <v>79.593199999999996</v>
      </c>
      <c r="E18" s="566">
        <v>79.608000000000004</v>
      </c>
      <c r="F18" s="566">
        <v>79.608000000000004</v>
      </c>
      <c r="G18" s="566">
        <v>79.588700000000003</v>
      </c>
      <c r="H18" s="566">
        <v>79.589200000000005</v>
      </c>
      <c r="I18" s="566">
        <v>79.590699999999998</v>
      </c>
      <c r="J18" s="566">
        <v>79.486900000000006</v>
      </c>
      <c r="K18" s="566">
        <v>79.486699999999999</v>
      </c>
      <c r="L18" s="566">
        <v>79.482799999999997</v>
      </c>
      <c r="M18" s="566">
        <v>79.482799999999997</v>
      </c>
      <c r="N18" s="566">
        <v>79.483999999999995</v>
      </c>
      <c r="O18" s="566">
        <v>79.4773</v>
      </c>
      <c r="P18" s="566">
        <v>79.4773</v>
      </c>
      <c r="Q18" s="566">
        <v>79.4773</v>
      </c>
      <c r="R18" s="566">
        <v>79.4773</v>
      </c>
      <c r="S18" s="566">
        <v>79.481300000000005</v>
      </c>
      <c r="T18" s="566">
        <v>79.481300000000005</v>
      </c>
      <c r="U18" s="566">
        <v>79.509399999999999</v>
      </c>
      <c r="V18" s="566">
        <v>79.504499999999993</v>
      </c>
      <c r="W18" s="566">
        <v>79.6297</v>
      </c>
      <c r="X18" s="566">
        <v>79.631200000000007</v>
      </c>
      <c r="Y18" s="566">
        <v>79.631200000000007</v>
      </c>
      <c r="Z18" s="566">
        <v>79.635900000000007</v>
      </c>
      <c r="AA18" s="566">
        <v>79.539000000000001</v>
      </c>
      <c r="AB18" s="566">
        <v>79.539000000000001</v>
      </c>
      <c r="AC18" s="566">
        <v>79.537899999999993</v>
      </c>
      <c r="AD18" s="566">
        <v>79.540999999999997</v>
      </c>
      <c r="AE18" s="566">
        <v>79.571399999999997</v>
      </c>
      <c r="AF18" s="566">
        <v>79.6083</v>
      </c>
      <c r="AG18" s="566">
        <v>79.6083</v>
      </c>
      <c r="AH18" s="566">
        <v>79.6083</v>
      </c>
      <c r="AI18" s="566">
        <v>79.610799999999998</v>
      </c>
      <c r="AJ18" s="566">
        <v>79.610799999999998</v>
      </c>
      <c r="AK18" s="566">
        <v>79.610799999999998</v>
      </c>
      <c r="AL18" s="566">
        <v>79.610699999999994</v>
      </c>
      <c r="AM18" s="566">
        <v>79.746700000000004</v>
      </c>
      <c r="AN18" s="566">
        <v>79.746700000000004</v>
      </c>
      <c r="AO18" s="566">
        <v>79.760800000000003</v>
      </c>
      <c r="AP18" s="566">
        <v>79.760800000000003</v>
      </c>
      <c r="AQ18" s="566">
        <v>79.760800000000003</v>
      </c>
      <c r="AR18" s="566">
        <v>79.760800000000003</v>
      </c>
      <c r="AS18" s="566">
        <v>79.760800000000003</v>
      </c>
      <c r="AT18" s="566">
        <v>79.760800000000003</v>
      </c>
      <c r="AU18" s="566">
        <v>79.762299999999996</v>
      </c>
      <c r="AV18" s="566">
        <v>79.762799999999999</v>
      </c>
      <c r="AW18" s="566">
        <v>79.766300000000001</v>
      </c>
      <c r="AX18" s="566">
        <v>79.771299999999997</v>
      </c>
      <c r="AY18" s="566">
        <v>79.771199999999993</v>
      </c>
      <c r="AZ18" s="566">
        <v>79.771199999999993</v>
      </c>
      <c r="BA18" s="566">
        <v>79.771199999999993</v>
      </c>
      <c r="BB18" s="566">
        <v>79.790199999999999</v>
      </c>
      <c r="BC18" s="566">
        <v>79.761200000000002</v>
      </c>
      <c r="BD18" s="566">
        <v>79.762600000000006</v>
      </c>
      <c r="BE18" s="566">
        <v>79.762600000000006</v>
      </c>
      <c r="BF18" s="566">
        <v>79.762600000000006</v>
      </c>
      <c r="BG18" s="566">
        <v>79.760300000000001</v>
      </c>
      <c r="BH18" s="566">
        <v>79.769499999999994</v>
      </c>
      <c r="BI18" s="567">
        <v>79.775400000000005</v>
      </c>
      <c r="BJ18" s="567">
        <v>79.775400000000005</v>
      </c>
      <c r="BK18" s="567">
        <v>79.775400000000005</v>
      </c>
      <c r="BL18" s="567">
        <v>79.775400000000005</v>
      </c>
      <c r="BM18" s="567">
        <v>79.775400000000005</v>
      </c>
      <c r="BN18" s="567">
        <v>79.775400000000005</v>
      </c>
      <c r="BO18" s="567">
        <v>79.775400000000005</v>
      </c>
      <c r="BP18" s="567">
        <v>79.784899999999993</v>
      </c>
      <c r="BQ18" s="567">
        <v>79.784899999999993</v>
      </c>
      <c r="BR18" s="567">
        <v>79.793400000000005</v>
      </c>
      <c r="BS18" s="567">
        <v>79.793400000000005</v>
      </c>
      <c r="BT18" s="567">
        <v>79.793400000000005</v>
      </c>
      <c r="BU18" s="567">
        <v>79.793400000000005</v>
      </c>
      <c r="BV18" s="567">
        <v>79.797799999999995</v>
      </c>
    </row>
    <row r="19" spans="1:74" ht="12" customHeight="1" x14ac:dyDescent="0.35">
      <c r="A19" s="542" t="s">
        <v>1308</v>
      </c>
      <c r="B19" s="416" t="s">
        <v>1309</v>
      </c>
      <c r="C19" s="566">
        <v>22.721299999999999</v>
      </c>
      <c r="D19" s="566">
        <v>22.721299999999999</v>
      </c>
      <c r="E19" s="566">
        <v>22.721299999999999</v>
      </c>
      <c r="F19" s="566">
        <v>22.721299999999999</v>
      </c>
      <c r="G19" s="566">
        <v>22.721299999999999</v>
      </c>
      <c r="H19" s="566">
        <v>22.778300000000002</v>
      </c>
      <c r="I19" s="566">
        <v>22.778300000000002</v>
      </c>
      <c r="J19" s="566">
        <v>22.778300000000002</v>
      </c>
      <c r="K19" s="566">
        <v>22.778300000000002</v>
      </c>
      <c r="L19" s="566">
        <v>22.778300000000002</v>
      </c>
      <c r="M19" s="566">
        <v>22.778300000000002</v>
      </c>
      <c r="N19" s="566">
        <v>22.778300000000002</v>
      </c>
      <c r="O19" s="566">
        <v>22.917899999999999</v>
      </c>
      <c r="P19" s="566">
        <v>22.917899999999999</v>
      </c>
      <c r="Q19" s="566">
        <v>22.917899999999999</v>
      </c>
      <c r="R19" s="566">
        <v>22.917899999999999</v>
      </c>
      <c r="S19" s="566">
        <v>22.917899999999999</v>
      </c>
      <c r="T19" s="566">
        <v>22.917899999999999</v>
      </c>
      <c r="U19" s="566">
        <v>22.917899999999999</v>
      </c>
      <c r="V19" s="566">
        <v>22.917899999999999</v>
      </c>
      <c r="W19" s="566">
        <v>22.917899999999999</v>
      </c>
      <c r="X19" s="566">
        <v>22.997900000000001</v>
      </c>
      <c r="Y19" s="566">
        <v>22.997900000000001</v>
      </c>
      <c r="Z19" s="566">
        <v>23.016200000000001</v>
      </c>
      <c r="AA19" s="566">
        <v>23.0077</v>
      </c>
      <c r="AB19" s="566">
        <v>23.0077</v>
      </c>
      <c r="AC19" s="566">
        <v>23.0077</v>
      </c>
      <c r="AD19" s="566">
        <v>23.0077</v>
      </c>
      <c r="AE19" s="566">
        <v>23.0077</v>
      </c>
      <c r="AF19" s="566">
        <v>23.0077</v>
      </c>
      <c r="AG19" s="566">
        <v>23.0077</v>
      </c>
      <c r="AH19" s="566">
        <v>23.0077</v>
      </c>
      <c r="AI19" s="566">
        <v>23.0077</v>
      </c>
      <c r="AJ19" s="566">
        <v>23.0077</v>
      </c>
      <c r="AK19" s="566">
        <v>23.0077</v>
      </c>
      <c r="AL19" s="566">
        <v>23.0077</v>
      </c>
      <c r="AM19" s="566">
        <v>23.013400000000001</v>
      </c>
      <c r="AN19" s="566">
        <v>23.013400000000001</v>
      </c>
      <c r="AO19" s="566">
        <v>23.013400000000001</v>
      </c>
      <c r="AP19" s="566">
        <v>23.013400000000001</v>
      </c>
      <c r="AQ19" s="566">
        <v>23.043900000000001</v>
      </c>
      <c r="AR19" s="566">
        <v>23.043900000000001</v>
      </c>
      <c r="AS19" s="566">
        <v>23.043900000000001</v>
      </c>
      <c r="AT19" s="566">
        <v>23.043900000000001</v>
      </c>
      <c r="AU19" s="566">
        <v>23.043900000000001</v>
      </c>
      <c r="AV19" s="566">
        <v>23.043900000000001</v>
      </c>
      <c r="AW19" s="566">
        <v>23.043900000000001</v>
      </c>
      <c r="AX19" s="566">
        <v>23.043900000000001</v>
      </c>
      <c r="AY19" s="566">
        <v>23.076899999999998</v>
      </c>
      <c r="AZ19" s="566">
        <v>23.076899999999998</v>
      </c>
      <c r="BA19" s="566">
        <v>23.1569</v>
      </c>
      <c r="BB19" s="566">
        <v>23.166499999999999</v>
      </c>
      <c r="BC19" s="566">
        <v>23.166499999999999</v>
      </c>
      <c r="BD19" s="566">
        <v>23.166499999999999</v>
      </c>
      <c r="BE19" s="566">
        <v>23.166499999999999</v>
      </c>
      <c r="BF19" s="566">
        <v>23.166499999999999</v>
      </c>
      <c r="BG19" s="566">
        <v>23.166499999999999</v>
      </c>
      <c r="BH19" s="566">
        <v>23.2315</v>
      </c>
      <c r="BI19" s="567">
        <v>23.2315</v>
      </c>
      <c r="BJ19" s="567">
        <v>23.2315</v>
      </c>
      <c r="BK19" s="567">
        <v>23.2315</v>
      </c>
      <c r="BL19" s="567">
        <v>23.296500000000002</v>
      </c>
      <c r="BM19" s="567">
        <v>23.296500000000002</v>
      </c>
      <c r="BN19" s="567">
        <v>23.296500000000002</v>
      </c>
      <c r="BO19" s="567">
        <v>23.296500000000002</v>
      </c>
      <c r="BP19" s="567">
        <v>23.296500000000002</v>
      </c>
      <c r="BQ19" s="567">
        <v>23.296500000000002</v>
      </c>
      <c r="BR19" s="567">
        <v>23.296500000000002</v>
      </c>
      <c r="BS19" s="567">
        <v>23.296500000000002</v>
      </c>
      <c r="BT19" s="567">
        <v>23.296500000000002</v>
      </c>
      <c r="BU19" s="567">
        <v>23.296500000000002</v>
      </c>
      <c r="BV19" s="567">
        <v>23.296500000000002</v>
      </c>
    </row>
    <row r="20" spans="1:74" ht="12" customHeight="1" x14ac:dyDescent="0.35">
      <c r="A20" s="542" t="s">
        <v>1310</v>
      </c>
      <c r="B20" s="418" t="s">
        <v>1311</v>
      </c>
      <c r="C20" s="566">
        <v>99.440399999999997</v>
      </c>
      <c r="D20" s="566">
        <v>99.440399999999997</v>
      </c>
      <c r="E20" s="566">
        <v>99.440399999999997</v>
      </c>
      <c r="F20" s="566">
        <v>99.595399999999998</v>
      </c>
      <c r="G20" s="566">
        <v>98.921800000000005</v>
      </c>
      <c r="H20" s="566">
        <v>98.921800000000005</v>
      </c>
      <c r="I20" s="566">
        <v>98.921800000000005</v>
      </c>
      <c r="J20" s="566">
        <v>98.921800000000005</v>
      </c>
      <c r="K20" s="566">
        <v>98.119</v>
      </c>
      <c r="L20" s="566">
        <v>98.119</v>
      </c>
      <c r="M20" s="566">
        <v>98.119</v>
      </c>
      <c r="N20" s="566">
        <v>98.119</v>
      </c>
      <c r="O20" s="566">
        <v>98.093500000000006</v>
      </c>
      <c r="P20" s="566">
        <v>98.093500000000006</v>
      </c>
      <c r="Q20" s="566">
        <v>98.093500000000006</v>
      </c>
      <c r="R20" s="566">
        <v>97.081999999999994</v>
      </c>
      <c r="S20" s="566">
        <v>97.081999999999994</v>
      </c>
      <c r="T20" s="566">
        <v>97.081999999999994</v>
      </c>
      <c r="U20" s="566">
        <v>97.081999999999994</v>
      </c>
      <c r="V20" s="566">
        <v>97.081999999999994</v>
      </c>
      <c r="W20" s="566">
        <v>97.081999999999994</v>
      </c>
      <c r="X20" s="566">
        <v>97.102000000000004</v>
      </c>
      <c r="Y20" s="566">
        <v>96.500600000000006</v>
      </c>
      <c r="Z20" s="566">
        <v>96.500600000000006</v>
      </c>
      <c r="AA20" s="566">
        <v>96.585800000000006</v>
      </c>
      <c r="AB20" s="566">
        <v>96.585800000000006</v>
      </c>
      <c r="AC20" s="566">
        <v>96.585800000000006</v>
      </c>
      <c r="AD20" s="566">
        <v>95.546400000000006</v>
      </c>
      <c r="AE20" s="566">
        <v>95.546400000000006</v>
      </c>
      <c r="AF20" s="566">
        <v>95.546400000000006</v>
      </c>
      <c r="AG20" s="566">
        <v>95.546400000000006</v>
      </c>
      <c r="AH20" s="566">
        <v>95.546400000000006</v>
      </c>
      <c r="AI20" s="566">
        <v>95.546400000000006</v>
      </c>
      <c r="AJ20" s="566">
        <v>95.546400000000006</v>
      </c>
      <c r="AK20" s="566">
        <v>95.546400000000006</v>
      </c>
      <c r="AL20" s="566">
        <v>95.546400000000006</v>
      </c>
      <c r="AM20" s="566">
        <v>95.406400000000005</v>
      </c>
      <c r="AN20" s="566">
        <v>95.406400000000005</v>
      </c>
      <c r="AO20" s="566">
        <v>95.406400000000005</v>
      </c>
      <c r="AP20" s="566">
        <v>95.406400000000005</v>
      </c>
      <c r="AQ20" s="566">
        <v>95.427400000000006</v>
      </c>
      <c r="AR20" s="566">
        <v>94.658900000000003</v>
      </c>
      <c r="AS20" s="566">
        <v>94.658900000000003</v>
      </c>
      <c r="AT20" s="566">
        <v>94.658900000000003</v>
      </c>
      <c r="AU20" s="566">
        <v>94.658900000000003</v>
      </c>
      <c r="AV20" s="566">
        <v>94.658900000000003</v>
      </c>
      <c r="AW20" s="566">
        <v>94.658900000000003</v>
      </c>
      <c r="AX20" s="566">
        <v>94.658900000000003</v>
      </c>
      <c r="AY20" s="566">
        <v>94.658900000000003</v>
      </c>
      <c r="AZ20" s="566">
        <v>94.658900000000003</v>
      </c>
      <c r="BA20" s="566">
        <v>94.658900000000003</v>
      </c>
      <c r="BB20" s="566">
        <v>94.658900000000003</v>
      </c>
      <c r="BC20" s="566">
        <v>94.658900000000003</v>
      </c>
      <c r="BD20" s="566">
        <v>94.658900000000003</v>
      </c>
      <c r="BE20" s="566">
        <v>95.772900000000007</v>
      </c>
      <c r="BF20" s="566">
        <v>95.772900000000007</v>
      </c>
      <c r="BG20" s="566">
        <v>95.772900000000007</v>
      </c>
      <c r="BH20" s="566">
        <v>95.772900000000007</v>
      </c>
      <c r="BI20" s="567">
        <v>95.772900000000007</v>
      </c>
      <c r="BJ20" s="567">
        <v>95.772900000000007</v>
      </c>
      <c r="BK20" s="567">
        <v>95.817899999999995</v>
      </c>
      <c r="BL20" s="567">
        <v>95.817899999999995</v>
      </c>
      <c r="BM20" s="567">
        <v>96.931899999999999</v>
      </c>
      <c r="BN20" s="567">
        <v>96.931899999999999</v>
      </c>
      <c r="BO20" s="567">
        <v>96.931899999999999</v>
      </c>
      <c r="BP20" s="567">
        <v>96.931899999999999</v>
      </c>
      <c r="BQ20" s="567">
        <v>96.931899999999999</v>
      </c>
      <c r="BR20" s="567">
        <v>96.931899999999999</v>
      </c>
      <c r="BS20" s="567">
        <v>96.931899999999999</v>
      </c>
      <c r="BT20" s="567">
        <v>96.931899999999999</v>
      </c>
      <c r="BU20" s="567">
        <v>96.931899999999999</v>
      </c>
      <c r="BV20" s="567">
        <v>96.931899999999999</v>
      </c>
    </row>
    <row r="21" spans="1:74" ht="12" customHeight="1" x14ac:dyDescent="0.35">
      <c r="A21" s="542" t="s">
        <v>1312</v>
      </c>
      <c r="B21" s="418" t="s">
        <v>1313</v>
      </c>
      <c r="C21" s="566">
        <v>0.91080000000000005</v>
      </c>
      <c r="D21" s="566">
        <v>0.93559999999999999</v>
      </c>
      <c r="E21" s="566">
        <v>0.9647</v>
      </c>
      <c r="F21" s="566">
        <v>0.9647</v>
      </c>
      <c r="G21" s="566">
        <v>0.96970000000000001</v>
      </c>
      <c r="H21" s="566">
        <v>0.99009999999999998</v>
      </c>
      <c r="I21" s="566">
        <v>0.99760000000000004</v>
      </c>
      <c r="J21" s="566">
        <v>0.99860000000000004</v>
      </c>
      <c r="K21" s="566">
        <v>1.0065</v>
      </c>
      <c r="L21" s="566">
        <v>1.0107999999999999</v>
      </c>
      <c r="M21" s="566">
        <v>1.014</v>
      </c>
      <c r="N21" s="566">
        <v>1.0206</v>
      </c>
      <c r="O21" s="566">
        <v>1.0448999999999999</v>
      </c>
      <c r="P21" s="566">
        <v>1.0566</v>
      </c>
      <c r="Q21" s="566">
        <v>1.0812999999999999</v>
      </c>
      <c r="R21" s="566">
        <v>1.0972</v>
      </c>
      <c r="S21" s="566">
        <v>1.111</v>
      </c>
      <c r="T21" s="566">
        <v>1.1135999999999999</v>
      </c>
      <c r="U21" s="566">
        <v>1.3669</v>
      </c>
      <c r="V21" s="566">
        <v>1.3986000000000001</v>
      </c>
      <c r="W21" s="566">
        <v>1.3986000000000001</v>
      </c>
      <c r="X21" s="566">
        <v>1.4229000000000001</v>
      </c>
      <c r="Y21" s="566">
        <v>1.4459</v>
      </c>
      <c r="Z21" s="566">
        <v>1.5113000000000001</v>
      </c>
      <c r="AA21" s="566">
        <v>1.6466000000000001</v>
      </c>
      <c r="AB21" s="566">
        <v>1.6556</v>
      </c>
      <c r="AC21" s="566">
        <v>1.7849999999999999</v>
      </c>
      <c r="AD21" s="566">
        <v>1.9614</v>
      </c>
      <c r="AE21" s="566">
        <v>2.5019999999999998</v>
      </c>
      <c r="AF21" s="566">
        <v>2.7835999999999999</v>
      </c>
      <c r="AG21" s="566">
        <v>3.0440999999999998</v>
      </c>
      <c r="AH21" s="566">
        <v>3.1114999999999999</v>
      </c>
      <c r="AI21" s="566">
        <v>3.3050999999999999</v>
      </c>
      <c r="AJ21" s="566">
        <v>3.7662</v>
      </c>
      <c r="AK21" s="566">
        <v>4.4169</v>
      </c>
      <c r="AL21" s="566">
        <v>4.7454000000000001</v>
      </c>
      <c r="AM21" s="566">
        <v>4.9949000000000003</v>
      </c>
      <c r="AN21" s="566">
        <v>5.0674000000000001</v>
      </c>
      <c r="AO21" s="566">
        <v>5.3144</v>
      </c>
      <c r="AP21" s="566">
        <v>6.0537000000000001</v>
      </c>
      <c r="AQ21" s="566">
        <v>6.0618999999999996</v>
      </c>
      <c r="AR21" s="566">
        <v>6.5922000000000001</v>
      </c>
      <c r="AS21" s="566">
        <v>6.9390000000000001</v>
      </c>
      <c r="AT21" s="566">
        <v>7.4683000000000002</v>
      </c>
      <c r="AU21" s="566">
        <v>7.9558</v>
      </c>
      <c r="AV21" s="566">
        <v>8.6290999999999993</v>
      </c>
      <c r="AW21" s="566">
        <v>8.7063000000000006</v>
      </c>
      <c r="AX21" s="566">
        <v>8.9763000000000002</v>
      </c>
      <c r="AY21" s="566">
        <v>9.0416000000000007</v>
      </c>
      <c r="AZ21" s="566">
        <v>9.1275999999999993</v>
      </c>
      <c r="BA21" s="566">
        <v>9.3917000000000002</v>
      </c>
      <c r="BB21" s="566">
        <v>9.5596999999999994</v>
      </c>
      <c r="BC21" s="566">
        <v>9.7033000000000005</v>
      </c>
      <c r="BD21" s="566">
        <v>10.764099999999999</v>
      </c>
      <c r="BE21" s="566">
        <v>12.254099999999999</v>
      </c>
      <c r="BF21" s="566">
        <v>12.7364</v>
      </c>
      <c r="BG21" s="566">
        <v>14.4091</v>
      </c>
      <c r="BH21" s="566">
        <v>15.1555</v>
      </c>
      <c r="BI21" s="567">
        <v>16.1462</v>
      </c>
      <c r="BJ21" s="567">
        <v>18.038399999999999</v>
      </c>
      <c r="BK21" s="567">
        <v>18.371099999999998</v>
      </c>
      <c r="BL21" s="567">
        <v>19.301100000000002</v>
      </c>
      <c r="BM21" s="567">
        <v>20.402999999999999</v>
      </c>
      <c r="BN21" s="567">
        <v>21.223099999999999</v>
      </c>
      <c r="BO21" s="567">
        <v>22.982900000000001</v>
      </c>
      <c r="BP21" s="567">
        <v>25.0288</v>
      </c>
      <c r="BQ21" s="567">
        <v>25.1568</v>
      </c>
      <c r="BR21" s="567">
        <v>25.609100000000002</v>
      </c>
      <c r="BS21" s="567">
        <v>25.851900000000001</v>
      </c>
      <c r="BT21" s="567">
        <v>27.630600000000001</v>
      </c>
      <c r="BU21" s="567">
        <v>28.078900000000001</v>
      </c>
      <c r="BV21" s="567">
        <v>32.057899999999997</v>
      </c>
    </row>
    <row r="22" spans="1:74" ht="12" customHeight="1" x14ac:dyDescent="0.35">
      <c r="A22" s="542" t="s">
        <v>1314</v>
      </c>
      <c r="B22" s="418" t="s">
        <v>1315</v>
      </c>
      <c r="C22" s="566">
        <v>0.2291</v>
      </c>
      <c r="D22" s="566">
        <v>0.2291</v>
      </c>
      <c r="E22" s="566">
        <v>0.2291</v>
      </c>
      <c r="F22" s="566">
        <v>0.2291</v>
      </c>
      <c r="G22" s="566">
        <v>0.2291</v>
      </c>
      <c r="H22" s="566">
        <v>0.2291</v>
      </c>
      <c r="I22" s="566">
        <v>0.2291</v>
      </c>
      <c r="J22" s="566">
        <v>0.27039999999999997</v>
      </c>
      <c r="K22" s="566">
        <v>0.27039999999999997</v>
      </c>
      <c r="L22" s="566">
        <v>0.27039999999999997</v>
      </c>
      <c r="M22" s="566">
        <v>0.27039999999999997</v>
      </c>
      <c r="N22" s="566">
        <v>0.27039999999999997</v>
      </c>
      <c r="O22" s="566">
        <v>0.24440000000000001</v>
      </c>
      <c r="P22" s="566">
        <v>0.24440000000000001</v>
      </c>
      <c r="Q22" s="566">
        <v>0.24440000000000001</v>
      </c>
      <c r="R22" s="566">
        <v>0.24440000000000001</v>
      </c>
      <c r="S22" s="566">
        <v>0.24440000000000001</v>
      </c>
      <c r="T22" s="566">
        <v>0.24440000000000001</v>
      </c>
      <c r="U22" s="566">
        <v>0.24440000000000001</v>
      </c>
      <c r="V22" s="566">
        <v>0.24440000000000001</v>
      </c>
      <c r="W22" s="566">
        <v>0.24440000000000001</v>
      </c>
      <c r="X22" s="566">
        <v>0.24440000000000001</v>
      </c>
      <c r="Y22" s="566">
        <v>0.24440000000000001</v>
      </c>
      <c r="Z22" s="566">
        <v>0.24440000000000001</v>
      </c>
      <c r="AA22" s="566">
        <v>0.21779999999999999</v>
      </c>
      <c r="AB22" s="566">
        <v>0.21779999999999999</v>
      </c>
      <c r="AC22" s="566">
        <v>0.21779999999999999</v>
      </c>
      <c r="AD22" s="566">
        <v>0.21779999999999999</v>
      </c>
      <c r="AE22" s="566">
        <v>0.21779999999999999</v>
      </c>
      <c r="AF22" s="566">
        <v>0.21779999999999999</v>
      </c>
      <c r="AG22" s="566">
        <v>0.21779999999999999</v>
      </c>
      <c r="AH22" s="566">
        <v>0.21779999999999999</v>
      </c>
      <c r="AI22" s="566">
        <v>0.21779999999999999</v>
      </c>
      <c r="AJ22" s="566">
        <v>0.21779999999999999</v>
      </c>
      <c r="AK22" s="566">
        <v>0.21779999999999999</v>
      </c>
      <c r="AL22" s="566">
        <v>0.21779999999999999</v>
      </c>
      <c r="AM22" s="566">
        <v>0.1502</v>
      </c>
      <c r="AN22" s="566">
        <v>0.1502</v>
      </c>
      <c r="AO22" s="566">
        <v>0.1502</v>
      </c>
      <c r="AP22" s="566">
        <v>0.1502</v>
      </c>
      <c r="AQ22" s="566">
        <v>0.1502</v>
      </c>
      <c r="AR22" s="566">
        <v>0.1502</v>
      </c>
      <c r="AS22" s="566">
        <v>0.1502</v>
      </c>
      <c r="AT22" s="566">
        <v>0.1502</v>
      </c>
      <c r="AU22" s="566">
        <v>0.1502</v>
      </c>
      <c r="AV22" s="566">
        <v>0.1502</v>
      </c>
      <c r="AW22" s="566">
        <v>0.1502</v>
      </c>
      <c r="AX22" s="566">
        <v>0.1502</v>
      </c>
      <c r="AY22" s="566">
        <v>0.1502</v>
      </c>
      <c r="AZ22" s="566">
        <v>0.1502</v>
      </c>
      <c r="BA22" s="566">
        <v>0.1502</v>
      </c>
      <c r="BB22" s="566">
        <v>0.1502</v>
      </c>
      <c r="BC22" s="566">
        <v>0.1502</v>
      </c>
      <c r="BD22" s="566">
        <v>0.1502</v>
      </c>
      <c r="BE22" s="566">
        <v>0.1502</v>
      </c>
      <c r="BF22" s="566">
        <v>0.1502</v>
      </c>
      <c r="BG22" s="566">
        <v>0.1502</v>
      </c>
      <c r="BH22" s="566">
        <v>0.1502</v>
      </c>
      <c r="BI22" s="567">
        <v>0.1502</v>
      </c>
      <c r="BJ22" s="567">
        <v>0.1502</v>
      </c>
      <c r="BK22" s="567">
        <v>0.1502</v>
      </c>
      <c r="BL22" s="567">
        <v>0.1502</v>
      </c>
      <c r="BM22" s="567">
        <v>0.1502</v>
      </c>
      <c r="BN22" s="567">
        <v>0.15049999999999999</v>
      </c>
      <c r="BO22" s="567">
        <v>0.15049999999999999</v>
      </c>
      <c r="BP22" s="567">
        <v>0.15049999999999999</v>
      </c>
      <c r="BQ22" s="567">
        <v>0.15049999999999999</v>
      </c>
      <c r="BR22" s="567">
        <v>0.15049999999999999</v>
      </c>
      <c r="BS22" s="567">
        <v>0.15049999999999999</v>
      </c>
      <c r="BT22" s="567">
        <v>0.15049999999999999</v>
      </c>
      <c r="BU22" s="567">
        <v>0.15049999999999999</v>
      </c>
      <c r="BV22" s="567">
        <v>0.15049999999999999</v>
      </c>
    </row>
    <row r="23" spans="1:74" ht="12" customHeight="1" x14ac:dyDescent="0.35">
      <c r="A23" s="542"/>
      <c r="B23" s="541" t="s">
        <v>1316</v>
      </c>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6"/>
      <c r="BB23" s="566"/>
      <c r="BC23" s="566"/>
      <c r="BD23" s="566"/>
      <c r="BE23" s="566"/>
      <c r="BF23" s="566"/>
      <c r="BG23" s="566"/>
      <c r="BH23" s="566"/>
      <c r="BI23" s="567"/>
      <c r="BJ23" s="567"/>
      <c r="BK23" s="567"/>
      <c r="BL23" s="567"/>
      <c r="BM23" s="567"/>
      <c r="BN23" s="567"/>
      <c r="BO23" s="567"/>
      <c r="BP23" s="567"/>
      <c r="BQ23" s="567"/>
      <c r="BR23" s="567"/>
      <c r="BS23" s="567"/>
      <c r="BT23" s="567"/>
      <c r="BU23" s="567"/>
      <c r="BV23" s="567"/>
    </row>
    <row r="24" spans="1:74" ht="12" customHeight="1" x14ac:dyDescent="0.35">
      <c r="A24" s="542"/>
      <c r="B24" s="539" t="s">
        <v>1284</v>
      </c>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6"/>
      <c r="AY24" s="566"/>
      <c r="AZ24" s="566"/>
      <c r="BA24" s="566"/>
      <c r="BB24" s="566"/>
      <c r="BC24" s="566"/>
      <c r="BD24" s="566"/>
      <c r="BE24" s="566"/>
      <c r="BF24" s="566"/>
      <c r="BG24" s="566"/>
      <c r="BH24" s="566"/>
      <c r="BI24" s="567"/>
      <c r="BJ24" s="567"/>
      <c r="BK24" s="567"/>
      <c r="BL24" s="567"/>
      <c r="BM24" s="567"/>
      <c r="BN24" s="567"/>
      <c r="BO24" s="567"/>
      <c r="BP24" s="567"/>
      <c r="BQ24" s="567"/>
      <c r="BR24" s="567"/>
      <c r="BS24" s="567"/>
      <c r="BT24" s="567"/>
      <c r="BU24" s="567"/>
      <c r="BV24" s="567"/>
    </row>
    <row r="25" spans="1:74" ht="12" customHeight="1" x14ac:dyDescent="0.35">
      <c r="A25" s="542" t="s">
        <v>1317</v>
      </c>
      <c r="B25" s="540" t="s">
        <v>1286</v>
      </c>
      <c r="C25" s="566">
        <v>16.950900000000001</v>
      </c>
      <c r="D25" s="566">
        <v>16.953700000000001</v>
      </c>
      <c r="E25" s="566">
        <v>16.9602</v>
      </c>
      <c r="F25" s="566">
        <v>17.003799999999998</v>
      </c>
      <c r="G25" s="566">
        <v>17.003699999999998</v>
      </c>
      <c r="H25" s="566">
        <v>17.0124</v>
      </c>
      <c r="I25" s="566">
        <v>17.057400000000001</v>
      </c>
      <c r="J25" s="566">
        <v>17.057400000000001</v>
      </c>
      <c r="K25" s="566">
        <v>17.1309</v>
      </c>
      <c r="L25" s="566">
        <v>17.125900000000001</v>
      </c>
      <c r="M25" s="566">
        <v>17.1113</v>
      </c>
      <c r="N25" s="566">
        <v>17.050899999999999</v>
      </c>
      <c r="O25" s="566">
        <v>17.6111</v>
      </c>
      <c r="P25" s="566">
        <v>17.647500000000001</v>
      </c>
      <c r="Q25" s="566">
        <v>17.624300000000002</v>
      </c>
      <c r="R25" s="566">
        <v>17.621500000000001</v>
      </c>
      <c r="S25" s="566">
        <v>17.601900000000001</v>
      </c>
      <c r="T25" s="566">
        <v>17.5975</v>
      </c>
      <c r="U25" s="566">
        <v>17.6128</v>
      </c>
      <c r="V25" s="566">
        <v>17.645299999999999</v>
      </c>
      <c r="W25" s="566">
        <v>17.6431</v>
      </c>
      <c r="X25" s="566">
        <v>17.645499999999998</v>
      </c>
      <c r="Y25" s="566">
        <v>17.646699999999999</v>
      </c>
      <c r="Z25" s="566">
        <v>17.6477</v>
      </c>
      <c r="AA25" s="566">
        <v>18.142600000000002</v>
      </c>
      <c r="AB25" s="566">
        <v>18.1416</v>
      </c>
      <c r="AC25" s="566">
        <v>18.142800000000001</v>
      </c>
      <c r="AD25" s="566">
        <v>18.155100000000001</v>
      </c>
      <c r="AE25" s="566">
        <v>18.161300000000001</v>
      </c>
      <c r="AF25" s="566">
        <v>18.183</v>
      </c>
      <c r="AG25" s="566">
        <v>18.322500000000002</v>
      </c>
      <c r="AH25" s="566">
        <v>18.328499999999998</v>
      </c>
      <c r="AI25" s="566">
        <v>18.305499999999999</v>
      </c>
      <c r="AJ25" s="566">
        <v>18.3992</v>
      </c>
      <c r="AK25" s="566">
        <v>18.402699999999999</v>
      </c>
      <c r="AL25" s="566">
        <v>18.4114</v>
      </c>
      <c r="AM25" s="566">
        <v>18.7514</v>
      </c>
      <c r="AN25" s="566">
        <v>18.782</v>
      </c>
      <c r="AO25" s="566">
        <v>18.802900000000001</v>
      </c>
      <c r="AP25" s="566">
        <v>18.800799999999999</v>
      </c>
      <c r="AQ25" s="566">
        <v>18.800799999999999</v>
      </c>
      <c r="AR25" s="566">
        <v>18.7956</v>
      </c>
      <c r="AS25" s="566">
        <v>18.7956</v>
      </c>
      <c r="AT25" s="566">
        <v>18.794899999999998</v>
      </c>
      <c r="AU25" s="566">
        <v>18.79</v>
      </c>
      <c r="AV25" s="566">
        <v>18.7607</v>
      </c>
      <c r="AW25" s="566">
        <v>18.769500000000001</v>
      </c>
      <c r="AX25" s="566">
        <v>18.7822</v>
      </c>
      <c r="AY25" s="566">
        <v>19.0168</v>
      </c>
      <c r="AZ25" s="566">
        <v>19.0183</v>
      </c>
      <c r="BA25" s="566">
        <v>18.808700000000002</v>
      </c>
      <c r="BB25" s="566">
        <v>18.8096</v>
      </c>
      <c r="BC25" s="566">
        <v>18.810500000000001</v>
      </c>
      <c r="BD25" s="566">
        <v>18.810500000000001</v>
      </c>
      <c r="BE25" s="566">
        <v>18.810500000000001</v>
      </c>
      <c r="BF25" s="566">
        <v>18.810500000000001</v>
      </c>
      <c r="BG25" s="566">
        <v>18.818200000000001</v>
      </c>
      <c r="BH25" s="566">
        <v>18.817299999999999</v>
      </c>
      <c r="BI25" s="567">
        <v>18.825900000000001</v>
      </c>
      <c r="BJ25" s="567">
        <v>18.787400000000002</v>
      </c>
      <c r="BK25" s="567">
        <v>18.787400000000002</v>
      </c>
      <c r="BL25" s="567">
        <v>18.8383</v>
      </c>
      <c r="BM25" s="567">
        <v>18.8383</v>
      </c>
      <c r="BN25" s="567">
        <v>18.840399999999999</v>
      </c>
      <c r="BO25" s="567">
        <v>18.840900000000001</v>
      </c>
      <c r="BP25" s="567">
        <v>18.894400000000001</v>
      </c>
      <c r="BQ25" s="567">
        <v>18.943300000000001</v>
      </c>
      <c r="BR25" s="567">
        <v>18.943300000000001</v>
      </c>
      <c r="BS25" s="567">
        <v>18.943300000000001</v>
      </c>
      <c r="BT25" s="567">
        <v>18.944199999999999</v>
      </c>
      <c r="BU25" s="567">
        <v>18.944199999999999</v>
      </c>
      <c r="BV25" s="567">
        <v>18.944199999999999</v>
      </c>
    </row>
    <row r="26" spans="1:74" ht="12" customHeight="1" x14ac:dyDescent="0.35">
      <c r="A26" s="542" t="s">
        <v>1318</v>
      </c>
      <c r="B26" s="540" t="s">
        <v>1288</v>
      </c>
      <c r="C26" s="566">
        <v>1.9831000000000001</v>
      </c>
      <c r="D26" s="566">
        <v>1.9831000000000001</v>
      </c>
      <c r="E26" s="566">
        <v>1.9831000000000001</v>
      </c>
      <c r="F26" s="566">
        <v>1.9831000000000001</v>
      </c>
      <c r="G26" s="566">
        <v>1.9231</v>
      </c>
      <c r="H26" s="566">
        <v>1.9231</v>
      </c>
      <c r="I26" s="566">
        <v>1.9231</v>
      </c>
      <c r="J26" s="566">
        <v>1.9231</v>
      </c>
      <c r="K26" s="566">
        <v>1.9231</v>
      </c>
      <c r="L26" s="566">
        <v>1.9231</v>
      </c>
      <c r="M26" s="566">
        <v>1.9231</v>
      </c>
      <c r="N26" s="566">
        <v>1.8481000000000001</v>
      </c>
      <c r="O26" s="566">
        <v>1.5869</v>
      </c>
      <c r="P26" s="566">
        <v>1.6039000000000001</v>
      </c>
      <c r="Q26" s="566">
        <v>1.6039000000000001</v>
      </c>
      <c r="R26" s="566">
        <v>1.6039000000000001</v>
      </c>
      <c r="S26" s="566">
        <v>1.6039000000000001</v>
      </c>
      <c r="T26" s="566">
        <v>1.6039000000000001</v>
      </c>
      <c r="U26" s="566">
        <v>1.6039000000000001</v>
      </c>
      <c r="V26" s="566">
        <v>1.6039000000000001</v>
      </c>
      <c r="W26" s="566">
        <v>1.6039000000000001</v>
      </c>
      <c r="X26" s="566">
        <v>1.6039000000000001</v>
      </c>
      <c r="Y26" s="566">
        <v>1.6039000000000001</v>
      </c>
      <c r="Z26" s="566">
        <v>1.6039000000000001</v>
      </c>
      <c r="AA26" s="566">
        <v>1.4997</v>
      </c>
      <c r="AB26" s="566">
        <v>1.4997</v>
      </c>
      <c r="AC26" s="566">
        <v>1.4997</v>
      </c>
      <c r="AD26" s="566">
        <v>1.4997</v>
      </c>
      <c r="AE26" s="566">
        <v>1.4997</v>
      </c>
      <c r="AF26" s="566">
        <v>1.4997</v>
      </c>
      <c r="AG26" s="566">
        <v>1.4997</v>
      </c>
      <c r="AH26" s="566">
        <v>1.4997</v>
      </c>
      <c r="AI26" s="566">
        <v>1.4997</v>
      </c>
      <c r="AJ26" s="566">
        <v>1.4997</v>
      </c>
      <c r="AK26" s="566">
        <v>1.4997</v>
      </c>
      <c r="AL26" s="566">
        <v>1.4997</v>
      </c>
      <c r="AM26" s="566">
        <v>1.4452</v>
      </c>
      <c r="AN26" s="566">
        <v>1.4452</v>
      </c>
      <c r="AO26" s="566">
        <v>1.4452</v>
      </c>
      <c r="AP26" s="566">
        <v>1.4452</v>
      </c>
      <c r="AQ26" s="566">
        <v>1.4441999999999999</v>
      </c>
      <c r="AR26" s="566">
        <v>1.4441999999999999</v>
      </c>
      <c r="AS26" s="566">
        <v>1.4441999999999999</v>
      </c>
      <c r="AT26" s="566">
        <v>1.4441999999999999</v>
      </c>
      <c r="AU26" s="566">
        <v>1.4441999999999999</v>
      </c>
      <c r="AV26" s="566">
        <v>1.4441999999999999</v>
      </c>
      <c r="AW26" s="566">
        <v>1.4441999999999999</v>
      </c>
      <c r="AX26" s="566">
        <v>1.4441999999999999</v>
      </c>
      <c r="AY26" s="566">
        <v>1.4441999999999999</v>
      </c>
      <c r="AZ26" s="566">
        <v>1.4441999999999999</v>
      </c>
      <c r="BA26" s="566">
        <v>1.4441999999999999</v>
      </c>
      <c r="BB26" s="566">
        <v>1.4441999999999999</v>
      </c>
      <c r="BC26" s="566">
        <v>1.4441999999999999</v>
      </c>
      <c r="BD26" s="566">
        <v>1.4441999999999999</v>
      </c>
      <c r="BE26" s="566">
        <v>1.4441999999999999</v>
      </c>
      <c r="BF26" s="566">
        <v>1.4441999999999999</v>
      </c>
      <c r="BG26" s="566">
        <v>1.4441999999999999</v>
      </c>
      <c r="BH26" s="566">
        <v>1.4441999999999999</v>
      </c>
      <c r="BI26" s="567">
        <v>1.4441999999999999</v>
      </c>
      <c r="BJ26" s="567">
        <v>1.4441999999999999</v>
      </c>
      <c r="BK26" s="567">
        <v>1.4441999999999999</v>
      </c>
      <c r="BL26" s="567">
        <v>1.4441999999999999</v>
      </c>
      <c r="BM26" s="567">
        <v>1.4441999999999999</v>
      </c>
      <c r="BN26" s="567">
        <v>1.4441999999999999</v>
      </c>
      <c r="BO26" s="567">
        <v>1.4441999999999999</v>
      </c>
      <c r="BP26" s="567">
        <v>1.4441999999999999</v>
      </c>
      <c r="BQ26" s="567">
        <v>1.4441999999999999</v>
      </c>
      <c r="BR26" s="567">
        <v>1.4441999999999999</v>
      </c>
      <c r="BS26" s="567">
        <v>1.4441999999999999</v>
      </c>
      <c r="BT26" s="567">
        <v>1.4441999999999999</v>
      </c>
      <c r="BU26" s="567">
        <v>1.4441999999999999</v>
      </c>
      <c r="BV26" s="567">
        <v>1.4441999999999999</v>
      </c>
    </row>
    <row r="27" spans="1:74" ht="12" customHeight="1" x14ac:dyDescent="0.35">
      <c r="A27" s="542" t="s">
        <v>1319</v>
      </c>
      <c r="B27" s="540" t="s">
        <v>1290</v>
      </c>
      <c r="C27" s="566">
        <v>1.4349000000000001</v>
      </c>
      <c r="D27" s="566">
        <v>1.4349000000000001</v>
      </c>
      <c r="E27" s="566">
        <v>1.4349000000000001</v>
      </c>
      <c r="F27" s="566">
        <v>1.4349000000000001</v>
      </c>
      <c r="G27" s="566">
        <v>1.4349000000000001</v>
      </c>
      <c r="H27" s="566">
        <v>1.4349000000000001</v>
      </c>
      <c r="I27" s="566">
        <v>1.4349000000000001</v>
      </c>
      <c r="J27" s="566">
        <v>1.4339</v>
      </c>
      <c r="K27" s="566">
        <v>1.3678999999999999</v>
      </c>
      <c r="L27" s="566">
        <v>1.3678999999999999</v>
      </c>
      <c r="M27" s="566">
        <v>1.3678999999999999</v>
      </c>
      <c r="N27" s="566">
        <v>1.3678999999999999</v>
      </c>
      <c r="O27" s="566">
        <v>1.3877999999999999</v>
      </c>
      <c r="P27" s="566">
        <v>1.3869</v>
      </c>
      <c r="Q27" s="566">
        <v>1.3869</v>
      </c>
      <c r="R27" s="566">
        <v>1.3827</v>
      </c>
      <c r="S27" s="566">
        <v>1.3827</v>
      </c>
      <c r="T27" s="566">
        <v>1.3839999999999999</v>
      </c>
      <c r="U27" s="566">
        <v>1.3873</v>
      </c>
      <c r="V27" s="566">
        <v>1.3873</v>
      </c>
      <c r="W27" s="566">
        <v>1.3879999999999999</v>
      </c>
      <c r="X27" s="566">
        <v>1.3878999999999999</v>
      </c>
      <c r="Y27" s="566">
        <v>1.3878999999999999</v>
      </c>
      <c r="Z27" s="566">
        <v>1.3884000000000001</v>
      </c>
      <c r="AA27" s="566">
        <v>1.4266000000000001</v>
      </c>
      <c r="AB27" s="566">
        <v>1.4253</v>
      </c>
      <c r="AC27" s="566">
        <v>1.4253</v>
      </c>
      <c r="AD27" s="566">
        <v>1.4253</v>
      </c>
      <c r="AE27" s="566">
        <v>1.4242999999999999</v>
      </c>
      <c r="AF27" s="566">
        <v>1.4225000000000001</v>
      </c>
      <c r="AG27" s="566">
        <v>1.4256</v>
      </c>
      <c r="AH27" s="566">
        <v>1.4256</v>
      </c>
      <c r="AI27" s="566">
        <v>1.4254</v>
      </c>
      <c r="AJ27" s="566">
        <v>1.4246000000000001</v>
      </c>
      <c r="AK27" s="566">
        <v>1.4231</v>
      </c>
      <c r="AL27" s="566">
        <v>1.4201999999999999</v>
      </c>
      <c r="AM27" s="566">
        <v>1.5248999999999999</v>
      </c>
      <c r="AN27" s="566">
        <v>1.5248999999999999</v>
      </c>
      <c r="AO27" s="566">
        <v>1.5248999999999999</v>
      </c>
      <c r="AP27" s="566">
        <v>1.5248999999999999</v>
      </c>
      <c r="AQ27" s="566">
        <v>1.5274000000000001</v>
      </c>
      <c r="AR27" s="566">
        <v>1.5279</v>
      </c>
      <c r="AS27" s="566">
        <v>1.5279</v>
      </c>
      <c r="AT27" s="566">
        <v>1.5279</v>
      </c>
      <c r="AU27" s="566">
        <v>1.5235000000000001</v>
      </c>
      <c r="AV27" s="566">
        <v>1.5235000000000001</v>
      </c>
      <c r="AW27" s="566">
        <v>1.5253000000000001</v>
      </c>
      <c r="AX27" s="566">
        <v>1.5273000000000001</v>
      </c>
      <c r="AY27" s="566">
        <v>1.5073000000000001</v>
      </c>
      <c r="AZ27" s="566">
        <v>1.5057</v>
      </c>
      <c r="BA27" s="566">
        <v>1.5057</v>
      </c>
      <c r="BB27" s="566">
        <v>1.5057</v>
      </c>
      <c r="BC27" s="566">
        <v>1.5057</v>
      </c>
      <c r="BD27" s="566">
        <v>1.5055000000000001</v>
      </c>
      <c r="BE27" s="566">
        <v>1.5055000000000001</v>
      </c>
      <c r="BF27" s="566">
        <v>1.5055000000000001</v>
      </c>
      <c r="BG27" s="566">
        <v>1.5055000000000001</v>
      </c>
      <c r="BH27" s="566">
        <v>1.5055000000000001</v>
      </c>
      <c r="BI27" s="567">
        <v>1.508</v>
      </c>
      <c r="BJ27" s="567">
        <v>1.508</v>
      </c>
      <c r="BK27" s="567">
        <v>1.508</v>
      </c>
      <c r="BL27" s="567">
        <v>1.5066999999999999</v>
      </c>
      <c r="BM27" s="567">
        <v>1.5066999999999999</v>
      </c>
      <c r="BN27" s="567">
        <v>1.5066999999999999</v>
      </c>
      <c r="BO27" s="567">
        <v>1.5066999999999999</v>
      </c>
      <c r="BP27" s="567">
        <v>1.5066999999999999</v>
      </c>
      <c r="BQ27" s="567">
        <v>1.5066999999999999</v>
      </c>
      <c r="BR27" s="567">
        <v>1.5066999999999999</v>
      </c>
      <c r="BS27" s="567">
        <v>1.5066999999999999</v>
      </c>
      <c r="BT27" s="567">
        <v>1.5066999999999999</v>
      </c>
      <c r="BU27" s="567">
        <v>1.5046999999999999</v>
      </c>
      <c r="BV27" s="567">
        <v>1.5046999999999999</v>
      </c>
    </row>
    <row r="28" spans="1:74" ht="12" customHeight="1" x14ac:dyDescent="0.35">
      <c r="A28" s="542" t="s">
        <v>1320</v>
      </c>
      <c r="B28" s="540" t="s">
        <v>1292</v>
      </c>
      <c r="C28" s="566">
        <v>2.1469999999999998</v>
      </c>
      <c r="D28" s="566">
        <v>2.1469999999999998</v>
      </c>
      <c r="E28" s="566">
        <v>2.1469999999999998</v>
      </c>
      <c r="F28" s="566">
        <v>2.1520000000000001</v>
      </c>
      <c r="G28" s="566">
        <v>2.1520000000000001</v>
      </c>
      <c r="H28" s="566">
        <v>2.1372</v>
      </c>
      <c r="I28" s="566">
        <v>2.1372</v>
      </c>
      <c r="J28" s="566">
        <v>2.1372</v>
      </c>
      <c r="K28" s="566">
        <v>2.1372</v>
      </c>
      <c r="L28" s="566">
        <v>2.1372</v>
      </c>
      <c r="M28" s="566">
        <v>2.1372</v>
      </c>
      <c r="N28" s="566">
        <v>2.1372</v>
      </c>
      <c r="O28" s="566">
        <v>1.9132</v>
      </c>
      <c r="P28" s="566">
        <v>1.9132</v>
      </c>
      <c r="Q28" s="566">
        <v>1.9132</v>
      </c>
      <c r="R28" s="566">
        <v>1.9132</v>
      </c>
      <c r="S28" s="566">
        <v>1.9132</v>
      </c>
      <c r="T28" s="566">
        <v>1.9132</v>
      </c>
      <c r="U28" s="566">
        <v>1.9132</v>
      </c>
      <c r="V28" s="566">
        <v>1.9132</v>
      </c>
      <c r="W28" s="566">
        <v>1.9132</v>
      </c>
      <c r="X28" s="566">
        <v>1.9132</v>
      </c>
      <c r="Y28" s="566">
        <v>1.9132</v>
      </c>
      <c r="Z28" s="566">
        <v>1.9132</v>
      </c>
      <c r="AA28" s="566">
        <v>1.5509999999999999</v>
      </c>
      <c r="AB28" s="566">
        <v>1.5509999999999999</v>
      </c>
      <c r="AC28" s="566">
        <v>1.5509999999999999</v>
      </c>
      <c r="AD28" s="566">
        <v>1.5509999999999999</v>
      </c>
      <c r="AE28" s="566">
        <v>1.5509999999999999</v>
      </c>
      <c r="AF28" s="566">
        <v>1.5509999999999999</v>
      </c>
      <c r="AG28" s="566">
        <v>1.5509999999999999</v>
      </c>
      <c r="AH28" s="566">
        <v>1.526</v>
      </c>
      <c r="AI28" s="566">
        <v>1.526</v>
      </c>
      <c r="AJ28" s="566">
        <v>1.526</v>
      </c>
      <c r="AK28" s="566">
        <v>1.526</v>
      </c>
      <c r="AL28" s="566">
        <v>1.526</v>
      </c>
      <c r="AM28" s="566">
        <v>1.3022</v>
      </c>
      <c r="AN28" s="566">
        <v>1.3022</v>
      </c>
      <c r="AO28" s="566">
        <v>1.3714999999999999</v>
      </c>
      <c r="AP28" s="566">
        <v>1.3714999999999999</v>
      </c>
      <c r="AQ28" s="566">
        <v>1.3714999999999999</v>
      </c>
      <c r="AR28" s="566">
        <v>1.3714999999999999</v>
      </c>
      <c r="AS28" s="566">
        <v>1.3714999999999999</v>
      </c>
      <c r="AT28" s="566">
        <v>1.3714999999999999</v>
      </c>
      <c r="AU28" s="566">
        <v>1.3714999999999999</v>
      </c>
      <c r="AV28" s="566">
        <v>1.3714999999999999</v>
      </c>
      <c r="AW28" s="566">
        <v>1.3714999999999999</v>
      </c>
      <c r="AX28" s="566">
        <v>1.3662000000000001</v>
      </c>
      <c r="AY28" s="566">
        <v>1.3662000000000001</v>
      </c>
      <c r="AZ28" s="566">
        <v>1.3662000000000001</v>
      </c>
      <c r="BA28" s="566">
        <v>1.3362000000000001</v>
      </c>
      <c r="BB28" s="566">
        <v>1.3631</v>
      </c>
      <c r="BC28" s="566">
        <v>1.3631</v>
      </c>
      <c r="BD28" s="566">
        <v>1.3631</v>
      </c>
      <c r="BE28" s="566">
        <v>1.3631</v>
      </c>
      <c r="BF28" s="566">
        <v>1.3631</v>
      </c>
      <c r="BG28" s="566">
        <v>1.3631</v>
      </c>
      <c r="BH28" s="566">
        <v>1.3631</v>
      </c>
      <c r="BI28" s="567">
        <v>1.3631</v>
      </c>
      <c r="BJ28" s="567">
        <v>1.3631</v>
      </c>
      <c r="BK28" s="567">
        <v>1.3631</v>
      </c>
      <c r="BL28" s="567">
        <v>1.3631</v>
      </c>
      <c r="BM28" s="567">
        <v>1.3631</v>
      </c>
      <c r="BN28" s="567">
        <v>1.3631</v>
      </c>
      <c r="BO28" s="567">
        <v>1.3631</v>
      </c>
      <c r="BP28" s="567">
        <v>1.3631</v>
      </c>
      <c r="BQ28" s="567">
        <v>1.3631</v>
      </c>
      <c r="BR28" s="567">
        <v>1.3631</v>
      </c>
      <c r="BS28" s="567">
        <v>1.3631</v>
      </c>
      <c r="BT28" s="567">
        <v>1.3631</v>
      </c>
      <c r="BU28" s="567">
        <v>1.3631</v>
      </c>
      <c r="BV28" s="567">
        <v>1.3631</v>
      </c>
    </row>
    <row r="29" spans="1:74" ht="12" customHeight="1" x14ac:dyDescent="0.35">
      <c r="A29" s="542"/>
      <c r="B29" s="539" t="s">
        <v>1293</v>
      </c>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67"/>
      <c r="BJ29" s="267"/>
      <c r="BK29" s="267"/>
      <c r="BL29" s="267"/>
      <c r="BM29" s="267"/>
      <c r="BN29" s="267"/>
      <c r="BO29" s="267"/>
      <c r="BP29" s="267"/>
      <c r="BQ29" s="267"/>
      <c r="BR29" s="267"/>
      <c r="BS29" s="267"/>
      <c r="BT29" s="267"/>
      <c r="BU29" s="267"/>
      <c r="BV29" s="267"/>
    </row>
    <row r="30" spans="1:74" ht="12" customHeight="1" x14ac:dyDescent="0.35">
      <c r="A30" s="542" t="s">
        <v>1321</v>
      </c>
      <c r="B30" s="540" t="s">
        <v>1301</v>
      </c>
      <c r="C30" s="566">
        <v>5.8307000000000002</v>
      </c>
      <c r="D30" s="566">
        <v>5.8307000000000002</v>
      </c>
      <c r="E30" s="566">
        <v>5.7629999999999999</v>
      </c>
      <c r="F30" s="566">
        <v>5.7506000000000004</v>
      </c>
      <c r="G30" s="566">
        <v>5.7506000000000004</v>
      </c>
      <c r="H30" s="566">
        <v>5.7104999999999997</v>
      </c>
      <c r="I30" s="566">
        <v>5.7104999999999997</v>
      </c>
      <c r="J30" s="566">
        <v>5.7104999999999997</v>
      </c>
      <c r="K30" s="566">
        <v>5.7104999999999997</v>
      </c>
      <c r="L30" s="566">
        <v>5.6439000000000004</v>
      </c>
      <c r="M30" s="566">
        <v>5.6439000000000004</v>
      </c>
      <c r="N30" s="566">
        <v>5.6478999999999999</v>
      </c>
      <c r="O30" s="566">
        <v>5.6486999999999998</v>
      </c>
      <c r="P30" s="566">
        <v>5.6486999999999998</v>
      </c>
      <c r="Q30" s="566">
        <v>5.6486999999999998</v>
      </c>
      <c r="R30" s="566">
        <v>5.6486999999999998</v>
      </c>
      <c r="S30" s="566">
        <v>5.6486999999999998</v>
      </c>
      <c r="T30" s="566">
        <v>5.6486999999999998</v>
      </c>
      <c r="U30" s="566">
        <v>5.6486999999999998</v>
      </c>
      <c r="V30" s="566">
        <v>5.6486999999999998</v>
      </c>
      <c r="W30" s="566">
        <v>5.6486999999999998</v>
      </c>
      <c r="X30" s="566">
        <v>5.6486999999999998</v>
      </c>
      <c r="Y30" s="566">
        <v>5.6486999999999998</v>
      </c>
      <c r="Z30" s="566">
        <v>5.6292</v>
      </c>
      <c r="AA30" s="566">
        <v>5.4931999999999999</v>
      </c>
      <c r="AB30" s="566">
        <v>5.4931999999999999</v>
      </c>
      <c r="AC30" s="566">
        <v>5.4931999999999999</v>
      </c>
      <c r="AD30" s="566">
        <v>5.4931999999999999</v>
      </c>
      <c r="AE30" s="566">
        <v>5.4931999999999999</v>
      </c>
      <c r="AF30" s="566">
        <v>5.4931999999999999</v>
      </c>
      <c r="AG30" s="566">
        <v>5.4931999999999999</v>
      </c>
      <c r="AH30" s="566">
        <v>5.4931999999999999</v>
      </c>
      <c r="AI30" s="566">
        <v>5.4981999999999998</v>
      </c>
      <c r="AJ30" s="566">
        <v>5.4981999999999998</v>
      </c>
      <c r="AK30" s="566">
        <v>5.4981999999999998</v>
      </c>
      <c r="AL30" s="566">
        <v>5.4885000000000002</v>
      </c>
      <c r="AM30" s="566">
        <v>5.3841999999999999</v>
      </c>
      <c r="AN30" s="566">
        <v>5.3841999999999999</v>
      </c>
      <c r="AO30" s="566">
        <v>5.3841999999999999</v>
      </c>
      <c r="AP30" s="566">
        <v>5.3841999999999999</v>
      </c>
      <c r="AQ30" s="566">
        <v>5.3841999999999999</v>
      </c>
      <c r="AR30" s="566">
        <v>5.3784000000000001</v>
      </c>
      <c r="AS30" s="566">
        <v>5.3903999999999996</v>
      </c>
      <c r="AT30" s="566">
        <v>5.3903999999999996</v>
      </c>
      <c r="AU30" s="566">
        <v>5.3903999999999996</v>
      </c>
      <c r="AV30" s="566">
        <v>5.3903999999999996</v>
      </c>
      <c r="AW30" s="566">
        <v>5.3903999999999996</v>
      </c>
      <c r="AX30" s="566">
        <v>5.3903999999999996</v>
      </c>
      <c r="AY30" s="566">
        <v>5.3903999999999996</v>
      </c>
      <c r="AZ30" s="566">
        <v>5.4172000000000002</v>
      </c>
      <c r="BA30" s="566">
        <v>5.4172000000000002</v>
      </c>
      <c r="BB30" s="566">
        <v>5.4172000000000002</v>
      </c>
      <c r="BC30" s="566">
        <v>5.3722000000000003</v>
      </c>
      <c r="BD30" s="566">
        <v>5.3647</v>
      </c>
      <c r="BE30" s="566">
        <v>5.3647</v>
      </c>
      <c r="BF30" s="566">
        <v>5.3647</v>
      </c>
      <c r="BG30" s="566">
        <v>5.3647</v>
      </c>
      <c r="BH30" s="566">
        <v>5.3097000000000003</v>
      </c>
      <c r="BI30" s="567">
        <v>5.3014999999999999</v>
      </c>
      <c r="BJ30" s="567">
        <v>5.3014999999999999</v>
      </c>
      <c r="BK30" s="567">
        <v>5.3014999999999999</v>
      </c>
      <c r="BL30" s="567">
        <v>5.3014999999999999</v>
      </c>
      <c r="BM30" s="567">
        <v>5.3014999999999999</v>
      </c>
      <c r="BN30" s="567">
        <v>5.3014999999999999</v>
      </c>
      <c r="BO30" s="567">
        <v>5.3014999999999999</v>
      </c>
      <c r="BP30" s="567">
        <v>5.3014999999999999</v>
      </c>
      <c r="BQ30" s="567">
        <v>5.3014999999999999</v>
      </c>
      <c r="BR30" s="567">
        <v>5.3014999999999999</v>
      </c>
      <c r="BS30" s="567">
        <v>5.3014999999999999</v>
      </c>
      <c r="BT30" s="567">
        <v>5.3014999999999999</v>
      </c>
      <c r="BU30" s="567">
        <v>5.3014999999999999</v>
      </c>
      <c r="BV30" s="567">
        <v>5.3014999999999999</v>
      </c>
    </row>
    <row r="31" spans="1:74" ht="12" customHeight="1" x14ac:dyDescent="0.35">
      <c r="A31" s="542" t="s">
        <v>1322</v>
      </c>
      <c r="B31" s="540" t="s">
        <v>1303</v>
      </c>
      <c r="C31" s="566">
        <v>0.86060000000000003</v>
      </c>
      <c r="D31" s="566">
        <v>0.86060000000000003</v>
      </c>
      <c r="E31" s="566">
        <v>0.79700000000000004</v>
      </c>
      <c r="F31" s="566">
        <v>0.79700000000000004</v>
      </c>
      <c r="G31" s="566">
        <v>0.7984</v>
      </c>
      <c r="H31" s="566">
        <v>0.7984</v>
      </c>
      <c r="I31" s="566">
        <v>0.7984</v>
      </c>
      <c r="J31" s="566">
        <v>0.7984</v>
      </c>
      <c r="K31" s="566">
        <v>0.7984</v>
      </c>
      <c r="L31" s="566">
        <v>0.7984</v>
      </c>
      <c r="M31" s="566">
        <v>0.7984</v>
      </c>
      <c r="N31" s="566">
        <v>0.7984</v>
      </c>
      <c r="O31" s="566">
        <v>0.78080000000000005</v>
      </c>
      <c r="P31" s="566">
        <v>0.78080000000000005</v>
      </c>
      <c r="Q31" s="566">
        <v>0.78080000000000005</v>
      </c>
      <c r="R31" s="566">
        <v>0.78080000000000005</v>
      </c>
      <c r="S31" s="566">
        <v>0.78080000000000005</v>
      </c>
      <c r="T31" s="566">
        <v>0.78190000000000004</v>
      </c>
      <c r="U31" s="566">
        <v>0.77769999999999995</v>
      </c>
      <c r="V31" s="566">
        <v>0.77769999999999995</v>
      </c>
      <c r="W31" s="566">
        <v>0.77529999999999999</v>
      </c>
      <c r="X31" s="566">
        <v>0.78810000000000002</v>
      </c>
      <c r="Y31" s="566">
        <v>0.78810000000000002</v>
      </c>
      <c r="Z31" s="566">
        <v>0.78810000000000002</v>
      </c>
      <c r="AA31" s="566">
        <v>0.82599999999999996</v>
      </c>
      <c r="AB31" s="566">
        <v>0.82599999999999996</v>
      </c>
      <c r="AC31" s="566">
        <v>0.82599999999999996</v>
      </c>
      <c r="AD31" s="566">
        <v>0.82599999999999996</v>
      </c>
      <c r="AE31" s="566">
        <v>0.82599999999999996</v>
      </c>
      <c r="AF31" s="566">
        <v>0.82769999999999999</v>
      </c>
      <c r="AG31" s="566">
        <v>0.82769999999999999</v>
      </c>
      <c r="AH31" s="566">
        <v>0.82709999999999995</v>
      </c>
      <c r="AI31" s="566">
        <v>0.82709999999999995</v>
      </c>
      <c r="AJ31" s="566">
        <v>0.82709999999999995</v>
      </c>
      <c r="AK31" s="566">
        <v>0.81710000000000005</v>
      </c>
      <c r="AL31" s="566">
        <v>0.81710000000000005</v>
      </c>
      <c r="AM31" s="566">
        <v>1.4074</v>
      </c>
      <c r="AN31" s="566">
        <v>1.4074</v>
      </c>
      <c r="AO31" s="566">
        <v>1.4074</v>
      </c>
      <c r="AP31" s="566">
        <v>1.3998999999999999</v>
      </c>
      <c r="AQ31" s="566">
        <v>1.3998999999999999</v>
      </c>
      <c r="AR31" s="566">
        <v>1.3998999999999999</v>
      </c>
      <c r="AS31" s="566">
        <v>1.3998999999999999</v>
      </c>
      <c r="AT31" s="566">
        <v>1.3998999999999999</v>
      </c>
      <c r="AU31" s="566">
        <v>1.3998999999999999</v>
      </c>
      <c r="AV31" s="566">
        <v>1.3998999999999999</v>
      </c>
      <c r="AW31" s="566">
        <v>1.3998999999999999</v>
      </c>
      <c r="AX31" s="566">
        <v>1.3998999999999999</v>
      </c>
      <c r="AY31" s="566">
        <v>1.3998999999999999</v>
      </c>
      <c r="AZ31" s="566">
        <v>1.3998999999999999</v>
      </c>
      <c r="BA31" s="566">
        <v>1.3998999999999999</v>
      </c>
      <c r="BB31" s="566">
        <v>1.3998999999999999</v>
      </c>
      <c r="BC31" s="566">
        <v>1.3998999999999999</v>
      </c>
      <c r="BD31" s="566">
        <v>1.4012</v>
      </c>
      <c r="BE31" s="566">
        <v>1.4012</v>
      </c>
      <c r="BF31" s="566">
        <v>1.4012</v>
      </c>
      <c r="BG31" s="566">
        <v>1.4012</v>
      </c>
      <c r="BH31" s="566">
        <v>1.4012</v>
      </c>
      <c r="BI31" s="567">
        <v>1.4012</v>
      </c>
      <c r="BJ31" s="567">
        <v>1.4012</v>
      </c>
      <c r="BK31" s="567">
        <v>1.4012</v>
      </c>
      <c r="BL31" s="567">
        <v>1.4012</v>
      </c>
      <c r="BM31" s="567">
        <v>1.4012</v>
      </c>
      <c r="BN31" s="567">
        <v>1.4012</v>
      </c>
      <c r="BO31" s="567">
        <v>1.4012</v>
      </c>
      <c r="BP31" s="567">
        <v>1.4012</v>
      </c>
      <c r="BQ31" s="567">
        <v>1.4012</v>
      </c>
      <c r="BR31" s="567">
        <v>1.4012</v>
      </c>
      <c r="BS31" s="567">
        <v>1.4012</v>
      </c>
      <c r="BT31" s="567">
        <v>1.4012</v>
      </c>
      <c r="BU31" s="567">
        <v>1.4012</v>
      </c>
      <c r="BV31" s="567">
        <v>1.4012</v>
      </c>
    </row>
    <row r="32" spans="1:74" ht="12" customHeight="1" x14ac:dyDescent="0.35">
      <c r="A32" s="542" t="s">
        <v>1323</v>
      </c>
      <c r="B32" s="416" t="s">
        <v>1324</v>
      </c>
      <c r="C32" s="566">
        <v>0.41039999999999999</v>
      </c>
      <c r="D32" s="566">
        <v>0.41239999999999999</v>
      </c>
      <c r="E32" s="566">
        <v>0.41370000000000001</v>
      </c>
      <c r="F32" s="566">
        <v>0.4173</v>
      </c>
      <c r="G32" s="566">
        <v>0.4173</v>
      </c>
      <c r="H32" s="566">
        <v>0.42059999999999997</v>
      </c>
      <c r="I32" s="566">
        <v>0.432</v>
      </c>
      <c r="J32" s="566">
        <v>0.432</v>
      </c>
      <c r="K32" s="566">
        <v>0.432</v>
      </c>
      <c r="L32" s="566">
        <v>0.432</v>
      </c>
      <c r="M32" s="566">
        <v>0.43769999999999998</v>
      </c>
      <c r="N32" s="566">
        <v>0.43909999999999999</v>
      </c>
      <c r="O32" s="566">
        <v>0.43809999999999999</v>
      </c>
      <c r="P32" s="566">
        <v>0.43809999999999999</v>
      </c>
      <c r="Q32" s="566">
        <v>0.44269999999999998</v>
      </c>
      <c r="R32" s="566">
        <v>0.4456</v>
      </c>
      <c r="S32" s="566">
        <v>0.45400000000000001</v>
      </c>
      <c r="T32" s="566">
        <v>0.45610000000000001</v>
      </c>
      <c r="U32" s="566">
        <v>0.45650000000000002</v>
      </c>
      <c r="V32" s="566">
        <v>0.45650000000000002</v>
      </c>
      <c r="W32" s="566">
        <v>0.46150000000000002</v>
      </c>
      <c r="X32" s="566">
        <v>0.46150000000000002</v>
      </c>
      <c r="Y32" s="566">
        <v>0.46310000000000001</v>
      </c>
      <c r="Z32" s="566">
        <v>0.46810000000000002</v>
      </c>
      <c r="AA32" s="566">
        <v>0.47420000000000001</v>
      </c>
      <c r="AB32" s="566">
        <v>0.47539999999999999</v>
      </c>
      <c r="AC32" s="566">
        <v>0.47689999999999999</v>
      </c>
      <c r="AD32" s="566">
        <v>0.47939999999999999</v>
      </c>
      <c r="AE32" s="566">
        <v>0.47939999999999999</v>
      </c>
      <c r="AF32" s="566">
        <v>0.47939999999999999</v>
      </c>
      <c r="AG32" s="566">
        <v>0.49330000000000002</v>
      </c>
      <c r="AH32" s="566">
        <v>0.49980000000000002</v>
      </c>
      <c r="AI32" s="566">
        <v>0.51910000000000001</v>
      </c>
      <c r="AJ32" s="566">
        <v>0.52729999999999999</v>
      </c>
      <c r="AK32" s="566">
        <v>0.53129999999999999</v>
      </c>
      <c r="AL32" s="566">
        <v>0.54090000000000005</v>
      </c>
      <c r="AM32" s="566">
        <v>0.56200000000000006</v>
      </c>
      <c r="AN32" s="566">
        <v>0.56200000000000006</v>
      </c>
      <c r="AO32" s="566">
        <v>0.57989999999999997</v>
      </c>
      <c r="AP32" s="566">
        <v>0.58169999999999999</v>
      </c>
      <c r="AQ32" s="566">
        <v>0.59</v>
      </c>
      <c r="AR32" s="566">
        <v>0.60340000000000005</v>
      </c>
      <c r="AS32" s="566">
        <v>0.60540000000000005</v>
      </c>
      <c r="AT32" s="566">
        <v>0.61399999999999999</v>
      </c>
      <c r="AU32" s="566">
        <v>0.61399999999999999</v>
      </c>
      <c r="AV32" s="566">
        <v>0.61570000000000003</v>
      </c>
      <c r="AW32" s="566">
        <v>0.61850000000000005</v>
      </c>
      <c r="AX32" s="566">
        <v>0.61850000000000005</v>
      </c>
      <c r="AY32" s="566">
        <v>0.61850000000000005</v>
      </c>
      <c r="AZ32" s="566">
        <v>0.61850000000000005</v>
      </c>
      <c r="BA32" s="566">
        <v>0.61850000000000005</v>
      </c>
      <c r="BB32" s="566">
        <v>0.61850000000000005</v>
      </c>
      <c r="BC32" s="566">
        <v>0.61850000000000005</v>
      </c>
      <c r="BD32" s="566">
        <v>0.61850000000000005</v>
      </c>
      <c r="BE32" s="566">
        <v>0.62039999999999995</v>
      </c>
      <c r="BF32" s="566">
        <v>0.62039999999999995</v>
      </c>
      <c r="BG32" s="566">
        <v>0.72040000000000004</v>
      </c>
      <c r="BH32" s="566">
        <v>0.72650000000000003</v>
      </c>
      <c r="BI32" s="567">
        <v>0.72750000000000004</v>
      </c>
      <c r="BJ32" s="567">
        <v>0.77480000000000004</v>
      </c>
      <c r="BK32" s="567">
        <v>0.77480000000000004</v>
      </c>
      <c r="BL32" s="567">
        <v>0.77669999999999995</v>
      </c>
      <c r="BM32" s="567">
        <v>0.78</v>
      </c>
      <c r="BN32" s="567">
        <v>0.78</v>
      </c>
      <c r="BO32" s="567">
        <v>0.78</v>
      </c>
      <c r="BP32" s="567">
        <v>0.78</v>
      </c>
      <c r="BQ32" s="567">
        <v>0.78</v>
      </c>
      <c r="BR32" s="567">
        <v>0.78069999999999995</v>
      </c>
      <c r="BS32" s="567">
        <v>0.78069999999999995</v>
      </c>
      <c r="BT32" s="567">
        <v>0.78069999999999995</v>
      </c>
      <c r="BU32" s="567">
        <v>0.78069999999999995</v>
      </c>
      <c r="BV32" s="567">
        <v>0.78069999999999995</v>
      </c>
    </row>
    <row r="33" spans="1:74" ht="12" customHeight="1" x14ac:dyDescent="0.35">
      <c r="A33" s="542" t="s">
        <v>1325</v>
      </c>
      <c r="B33" s="416" t="s">
        <v>1295</v>
      </c>
      <c r="C33" s="566">
        <v>0.11840000000000001</v>
      </c>
      <c r="D33" s="566">
        <v>0.11840000000000001</v>
      </c>
      <c r="E33" s="566">
        <v>0.11840000000000001</v>
      </c>
      <c r="F33" s="566">
        <v>0.11840000000000001</v>
      </c>
      <c r="G33" s="566">
        <v>0.11840000000000001</v>
      </c>
      <c r="H33" s="566">
        <v>0.11840000000000001</v>
      </c>
      <c r="I33" s="566">
        <v>0.11840000000000001</v>
      </c>
      <c r="J33" s="566">
        <v>0.11840000000000001</v>
      </c>
      <c r="K33" s="566">
        <v>0.11840000000000001</v>
      </c>
      <c r="L33" s="566">
        <v>0.11840000000000001</v>
      </c>
      <c r="M33" s="566">
        <v>0.11840000000000001</v>
      </c>
      <c r="N33" s="566">
        <v>0.11840000000000001</v>
      </c>
      <c r="O33" s="566">
        <v>0.11260000000000001</v>
      </c>
      <c r="P33" s="566">
        <v>0.11260000000000001</v>
      </c>
      <c r="Q33" s="566">
        <v>0.11260000000000001</v>
      </c>
      <c r="R33" s="566">
        <v>0.11260000000000001</v>
      </c>
      <c r="S33" s="566">
        <v>0.11260000000000001</v>
      </c>
      <c r="T33" s="566">
        <v>0.33860000000000001</v>
      </c>
      <c r="U33" s="566">
        <v>0.33860000000000001</v>
      </c>
      <c r="V33" s="566">
        <v>0.34760000000000002</v>
      </c>
      <c r="W33" s="566">
        <v>0.34760000000000002</v>
      </c>
      <c r="X33" s="566">
        <v>0.34760000000000002</v>
      </c>
      <c r="Y33" s="566">
        <v>0.34760000000000002</v>
      </c>
      <c r="Z33" s="566">
        <v>0.34760000000000002</v>
      </c>
      <c r="AA33" s="566">
        <v>0.12180000000000001</v>
      </c>
      <c r="AB33" s="566">
        <v>0.12180000000000001</v>
      </c>
      <c r="AC33" s="566">
        <v>0.12180000000000001</v>
      </c>
      <c r="AD33" s="566">
        <v>0.12180000000000001</v>
      </c>
      <c r="AE33" s="566">
        <v>0.12180000000000001</v>
      </c>
      <c r="AF33" s="566">
        <v>0.12180000000000001</v>
      </c>
      <c r="AG33" s="566">
        <v>0.12180000000000001</v>
      </c>
      <c r="AH33" s="566">
        <v>0.12180000000000001</v>
      </c>
      <c r="AI33" s="566">
        <v>0.12180000000000001</v>
      </c>
      <c r="AJ33" s="566">
        <v>0.1245</v>
      </c>
      <c r="AK33" s="566">
        <v>0.1245</v>
      </c>
      <c r="AL33" s="566">
        <v>0.1245</v>
      </c>
      <c r="AM33" s="566">
        <v>0.12690000000000001</v>
      </c>
      <c r="AN33" s="566">
        <v>0.12690000000000001</v>
      </c>
      <c r="AO33" s="566">
        <v>0.12690000000000001</v>
      </c>
      <c r="AP33" s="566">
        <v>0.12690000000000001</v>
      </c>
      <c r="AQ33" s="566">
        <v>0.12690000000000001</v>
      </c>
      <c r="AR33" s="566">
        <v>0.12690000000000001</v>
      </c>
      <c r="AS33" s="566">
        <v>0.12690000000000001</v>
      </c>
      <c r="AT33" s="566">
        <v>0.12690000000000001</v>
      </c>
      <c r="AU33" s="566">
        <v>0.12690000000000001</v>
      </c>
      <c r="AV33" s="566">
        <v>0.12690000000000001</v>
      </c>
      <c r="AW33" s="566">
        <v>0.12690000000000001</v>
      </c>
      <c r="AX33" s="566">
        <v>0.12690000000000001</v>
      </c>
      <c r="AY33" s="566">
        <v>0.12690000000000001</v>
      </c>
      <c r="AZ33" s="566">
        <v>0.12690000000000001</v>
      </c>
      <c r="BA33" s="566">
        <v>0.12690000000000001</v>
      </c>
      <c r="BB33" s="566">
        <v>0.12690000000000001</v>
      </c>
      <c r="BC33" s="566">
        <v>0.12690000000000001</v>
      </c>
      <c r="BD33" s="566">
        <v>0.12690000000000001</v>
      </c>
      <c r="BE33" s="566">
        <v>0.12690000000000001</v>
      </c>
      <c r="BF33" s="566">
        <v>0.12690000000000001</v>
      </c>
      <c r="BG33" s="566">
        <v>0.12690000000000001</v>
      </c>
      <c r="BH33" s="566">
        <v>0.12690000000000001</v>
      </c>
      <c r="BI33" s="567">
        <v>0.12690000000000001</v>
      </c>
      <c r="BJ33" s="567">
        <v>0.12690000000000001</v>
      </c>
      <c r="BK33" s="567">
        <v>0.12690000000000001</v>
      </c>
      <c r="BL33" s="567">
        <v>0.12690000000000001</v>
      </c>
      <c r="BM33" s="567">
        <v>0.12690000000000001</v>
      </c>
      <c r="BN33" s="567">
        <v>0.12690000000000001</v>
      </c>
      <c r="BO33" s="567">
        <v>0.12690000000000001</v>
      </c>
      <c r="BP33" s="567">
        <v>0.12690000000000001</v>
      </c>
      <c r="BQ33" s="567">
        <v>0.12690000000000001</v>
      </c>
      <c r="BR33" s="567">
        <v>0.12690000000000001</v>
      </c>
      <c r="BS33" s="567">
        <v>0.12690000000000001</v>
      </c>
      <c r="BT33" s="567">
        <v>0.12690000000000001</v>
      </c>
      <c r="BU33" s="567">
        <v>0.12690000000000001</v>
      </c>
      <c r="BV33" s="567">
        <v>0.12690000000000001</v>
      </c>
    </row>
    <row r="34" spans="1:74" ht="12" customHeight="1" x14ac:dyDescent="0.35">
      <c r="A34" s="542" t="s">
        <v>1326</v>
      </c>
      <c r="B34" s="540" t="s">
        <v>1305</v>
      </c>
      <c r="C34" s="566">
        <v>4.9399999999999999E-2</v>
      </c>
      <c r="D34" s="566">
        <v>4.9399999999999999E-2</v>
      </c>
      <c r="E34" s="566">
        <v>4.9399999999999999E-2</v>
      </c>
      <c r="F34" s="566">
        <v>4.9399999999999999E-2</v>
      </c>
      <c r="G34" s="566">
        <v>4.9399999999999999E-2</v>
      </c>
      <c r="H34" s="566">
        <v>4.9399999999999999E-2</v>
      </c>
      <c r="I34" s="566">
        <v>4.9399999999999999E-2</v>
      </c>
      <c r="J34" s="566">
        <v>4.9399999999999999E-2</v>
      </c>
      <c r="K34" s="566">
        <v>4.9399999999999999E-2</v>
      </c>
      <c r="L34" s="566">
        <v>4.9399999999999999E-2</v>
      </c>
      <c r="M34" s="566">
        <v>4.9399999999999999E-2</v>
      </c>
      <c r="N34" s="566">
        <v>4.9399999999999999E-2</v>
      </c>
      <c r="O34" s="566">
        <v>4.9399999999999999E-2</v>
      </c>
      <c r="P34" s="566">
        <v>4.9399999999999999E-2</v>
      </c>
      <c r="Q34" s="566">
        <v>4.9399999999999999E-2</v>
      </c>
      <c r="R34" s="566">
        <v>4.9399999999999999E-2</v>
      </c>
      <c r="S34" s="566">
        <v>4.9399999999999999E-2</v>
      </c>
      <c r="T34" s="566">
        <v>4.9399999999999999E-2</v>
      </c>
      <c r="U34" s="566">
        <v>4.9399999999999999E-2</v>
      </c>
      <c r="V34" s="566">
        <v>4.9399999999999999E-2</v>
      </c>
      <c r="W34" s="566">
        <v>4.9399999999999999E-2</v>
      </c>
      <c r="X34" s="566">
        <v>4.9399999999999999E-2</v>
      </c>
      <c r="Y34" s="566">
        <v>4.9399999999999999E-2</v>
      </c>
      <c r="Z34" s="566">
        <v>4.9399999999999999E-2</v>
      </c>
      <c r="AA34" s="566">
        <v>4.9399999999999999E-2</v>
      </c>
      <c r="AB34" s="566">
        <v>4.9399999999999999E-2</v>
      </c>
      <c r="AC34" s="566">
        <v>4.9399999999999999E-2</v>
      </c>
      <c r="AD34" s="566">
        <v>7.4200000000000002E-2</v>
      </c>
      <c r="AE34" s="566">
        <v>7.4200000000000002E-2</v>
      </c>
      <c r="AF34" s="566">
        <v>7.4200000000000002E-2</v>
      </c>
      <c r="AG34" s="566">
        <v>7.4200000000000002E-2</v>
      </c>
      <c r="AH34" s="566">
        <v>7.4200000000000002E-2</v>
      </c>
      <c r="AI34" s="566">
        <v>7.4200000000000002E-2</v>
      </c>
      <c r="AJ34" s="566">
        <v>7.4200000000000002E-2</v>
      </c>
      <c r="AK34" s="566">
        <v>7.4200000000000002E-2</v>
      </c>
      <c r="AL34" s="566">
        <v>7.4200000000000002E-2</v>
      </c>
      <c r="AM34" s="566">
        <v>7.4200000000000002E-2</v>
      </c>
      <c r="AN34" s="566">
        <v>7.4200000000000002E-2</v>
      </c>
      <c r="AO34" s="566">
        <v>7.4200000000000002E-2</v>
      </c>
      <c r="AP34" s="566">
        <v>7.4200000000000002E-2</v>
      </c>
      <c r="AQ34" s="566">
        <v>7.4200000000000002E-2</v>
      </c>
      <c r="AR34" s="566">
        <v>7.4200000000000002E-2</v>
      </c>
      <c r="AS34" s="566">
        <v>7.4200000000000002E-2</v>
      </c>
      <c r="AT34" s="566">
        <v>7.4200000000000002E-2</v>
      </c>
      <c r="AU34" s="566">
        <v>7.4200000000000002E-2</v>
      </c>
      <c r="AV34" s="566">
        <v>7.4200000000000002E-2</v>
      </c>
      <c r="AW34" s="566">
        <v>7.4200000000000002E-2</v>
      </c>
      <c r="AX34" s="566">
        <v>7.4200000000000002E-2</v>
      </c>
      <c r="AY34" s="566">
        <v>7.4200000000000002E-2</v>
      </c>
      <c r="AZ34" s="566">
        <v>7.4200000000000002E-2</v>
      </c>
      <c r="BA34" s="566">
        <v>7.4200000000000002E-2</v>
      </c>
      <c r="BB34" s="566">
        <v>7.4200000000000002E-2</v>
      </c>
      <c r="BC34" s="566">
        <v>7.4200000000000002E-2</v>
      </c>
      <c r="BD34" s="566">
        <v>7.4200000000000002E-2</v>
      </c>
      <c r="BE34" s="566">
        <v>7.4200000000000002E-2</v>
      </c>
      <c r="BF34" s="566">
        <v>7.4200000000000002E-2</v>
      </c>
      <c r="BG34" s="566">
        <v>7.4200000000000002E-2</v>
      </c>
      <c r="BH34" s="566">
        <v>7.4200000000000002E-2</v>
      </c>
      <c r="BI34" s="567">
        <v>7.4200000000000002E-2</v>
      </c>
      <c r="BJ34" s="567">
        <v>7.4200000000000002E-2</v>
      </c>
      <c r="BK34" s="567">
        <v>7.4200000000000002E-2</v>
      </c>
      <c r="BL34" s="567">
        <v>7.4200000000000002E-2</v>
      </c>
      <c r="BM34" s="567">
        <v>7.4200000000000002E-2</v>
      </c>
      <c r="BN34" s="567">
        <v>7.4200000000000002E-2</v>
      </c>
      <c r="BO34" s="567">
        <v>7.4200000000000002E-2</v>
      </c>
      <c r="BP34" s="567">
        <v>7.4200000000000002E-2</v>
      </c>
      <c r="BQ34" s="567">
        <v>7.4200000000000002E-2</v>
      </c>
      <c r="BR34" s="567">
        <v>7.4200000000000002E-2</v>
      </c>
      <c r="BS34" s="567">
        <v>7.4200000000000002E-2</v>
      </c>
      <c r="BT34" s="567">
        <v>7.4200000000000002E-2</v>
      </c>
      <c r="BU34" s="567">
        <v>7.4200000000000002E-2</v>
      </c>
      <c r="BV34" s="567">
        <v>7.4200000000000002E-2</v>
      </c>
    </row>
    <row r="35" spans="1:74" ht="12" customHeight="1" x14ac:dyDescent="0.35">
      <c r="A35" s="542" t="s">
        <v>1327</v>
      </c>
      <c r="B35" s="540" t="s">
        <v>1307</v>
      </c>
      <c r="C35" s="566">
        <v>0.2903</v>
      </c>
      <c r="D35" s="566">
        <v>0.2903</v>
      </c>
      <c r="E35" s="566">
        <v>0.28910000000000002</v>
      </c>
      <c r="F35" s="566">
        <v>0.28910000000000002</v>
      </c>
      <c r="G35" s="566">
        <v>0.28910000000000002</v>
      </c>
      <c r="H35" s="566">
        <v>0.28910000000000002</v>
      </c>
      <c r="I35" s="566">
        <v>0.28910000000000002</v>
      </c>
      <c r="J35" s="566">
        <v>0.28910000000000002</v>
      </c>
      <c r="K35" s="566">
        <v>0.28910000000000002</v>
      </c>
      <c r="L35" s="566">
        <v>0.28910000000000002</v>
      </c>
      <c r="M35" s="566">
        <v>0.28910000000000002</v>
      </c>
      <c r="N35" s="566">
        <v>0.28910000000000002</v>
      </c>
      <c r="O35" s="566">
        <v>0.28839999999999999</v>
      </c>
      <c r="P35" s="566">
        <v>0.28839999999999999</v>
      </c>
      <c r="Q35" s="566">
        <v>0.28839999999999999</v>
      </c>
      <c r="R35" s="566">
        <v>0.28839999999999999</v>
      </c>
      <c r="S35" s="566">
        <v>0.28839999999999999</v>
      </c>
      <c r="T35" s="566">
        <v>0.28839999999999999</v>
      </c>
      <c r="U35" s="566">
        <v>0.28839999999999999</v>
      </c>
      <c r="V35" s="566">
        <v>0.28839999999999999</v>
      </c>
      <c r="W35" s="566">
        <v>0.28839999999999999</v>
      </c>
      <c r="X35" s="566">
        <v>0.28839999999999999</v>
      </c>
      <c r="Y35" s="566">
        <v>0.28839999999999999</v>
      </c>
      <c r="Z35" s="566">
        <v>0.28839999999999999</v>
      </c>
      <c r="AA35" s="566">
        <v>0.3014</v>
      </c>
      <c r="AB35" s="566">
        <v>0.3014</v>
      </c>
      <c r="AC35" s="566">
        <v>0.3014</v>
      </c>
      <c r="AD35" s="566">
        <v>0.3014</v>
      </c>
      <c r="AE35" s="566">
        <v>0.3014</v>
      </c>
      <c r="AF35" s="566">
        <v>0.3014</v>
      </c>
      <c r="AG35" s="566">
        <v>0.3014</v>
      </c>
      <c r="AH35" s="566">
        <v>0.29899999999999999</v>
      </c>
      <c r="AI35" s="566">
        <v>0.29899999999999999</v>
      </c>
      <c r="AJ35" s="566">
        <v>0.29899999999999999</v>
      </c>
      <c r="AK35" s="566">
        <v>0.29899999999999999</v>
      </c>
      <c r="AL35" s="566">
        <v>0.29899999999999999</v>
      </c>
      <c r="AM35" s="566">
        <v>0.29380000000000001</v>
      </c>
      <c r="AN35" s="566">
        <v>0.29380000000000001</v>
      </c>
      <c r="AO35" s="566">
        <v>0.29380000000000001</v>
      </c>
      <c r="AP35" s="566">
        <v>0.29380000000000001</v>
      </c>
      <c r="AQ35" s="566">
        <v>0.29630000000000001</v>
      </c>
      <c r="AR35" s="566">
        <v>0.29630000000000001</v>
      </c>
      <c r="AS35" s="566">
        <v>0.29630000000000001</v>
      </c>
      <c r="AT35" s="566">
        <v>0.29630000000000001</v>
      </c>
      <c r="AU35" s="566">
        <v>0.29630000000000001</v>
      </c>
      <c r="AV35" s="566">
        <v>0.29630000000000001</v>
      </c>
      <c r="AW35" s="566">
        <v>0.29630000000000001</v>
      </c>
      <c r="AX35" s="566">
        <v>0.29630000000000001</v>
      </c>
      <c r="AY35" s="566">
        <v>0.29630000000000001</v>
      </c>
      <c r="AZ35" s="566">
        <v>0.29630000000000001</v>
      </c>
      <c r="BA35" s="566">
        <v>0.29630000000000001</v>
      </c>
      <c r="BB35" s="566">
        <v>0.29630000000000001</v>
      </c>
      <c r="BC35" s="566">
        <v>0.29630000000000001</v>
      </c>
      <c r="BD35" s="566">
        <v>0.29630000000000001</v>
      </c>
      <c r="BE35" s="566">
        <v>0.29630000000000001</v>
      </c>
      <c r="BF35" s="566">
        <v>0.29630000000000001</v>
      </c>
      <c r="BG35" s="566">
        <v>0.29630000000000001</v>
      </c>
      <c r="BH35" s="566">
        <v>0.29420000000000002</v>
      </c>
      <c r="BI35" s="567">
        <v>0.29470000000000002</v>
      </c>
      <c r="BJ35" s="567">
        <v>0.29470000000000002</v>
      </c>
      <c r="BK35" s="567">
        <v>0.29470000000000002</v>
      </c>
      <c r="BL35" s="567">
        <v>0.29470000000000002</v>
      </c>
      <c r="BM35" s="567">
        <v>0.29470000000000002</v>
      </c>
      <c r="BN35" s="567">
        <v>0.29470000000000002</v>
      </c>
      <c r="BO35" s="567">
        <v>0.29470000000000002</v>
      </c>
      <c r="BP35" s="567">
        <v>0.29470000000000002</v>
      </c>
      <c r="BQ35" s="567">
        <v>0.29470000000000002</v>
      </c>
      <c r="BR35" s="567">
        <v>0.29470000000000002</v>
      </c>
      <c r="BS35" s="567">
        <v>0.29470000000000002</v>
      </c>
      <c r="BT35" s="567">
        <v>0.29470000000000002</v>
      </c>
      <c r="BU35" s="567">
        <v>0.29470000000000002</v>
      </c>
      <c r="BV35" s="567">
        <v>0.29470000000000002</v>
      </c>
    </row>
    <row r="36" spans="1:74" ht="12" customHeight="1" x14ac:dyDescent="0.35">
      <c r="A36" s="542" t="s">
        <v>1328</v>
      </c>
      <c r="B36" s="418" t="s">
        <v>1313</v>
      </c>
      <c r="C36" s="566">
        <v>1.3299999999999999E-2</v>
      </c>
      <c r="D36" s="566">
        <v>1.3299999999999999E-2</v>
      </c>
      <c r="E36" s="566">
        <v>1.3299999999999999E-2</v>
      </c>
      <c r="F36" s="566">
        <v>1.7000000000000001E-2</v>
      </c>
      <c r="G36" s="566">
        <v>1.7000000000000001E-2</v>
      </c>
      <c r="H36" s="566">
        <v>1.9800000000000002E-2</v>
      </c>
      <c r="I36" s="566">
        <v>3.3300000000000003E-2</v>
      </c>
      <c r="J36" s="566">
        <v>3.9199999999999999E-2</v>
      </c>
      <c r="K36" s="566">
        <v>3.9199999999999999E-2</v>
      </c>
      <c r="L36" s="566">
        <v>3.9199999999999999E-2</v>
      </c>
      <c r="M36" s="566">
        <v>3.9199999999999999E-2</v>
      </c>
      <c r="N36" s="566">
        <v>4.1200000000000001E-2</v>
      </c>
      <c r="O36" s="566">
        <v>4.2900000000000001E-2</v>
      </c>
      <c r="P36" s="566">
        <v>4.2900000000000001E-2</v>
      </c>
      <c r="Q36" s="566">
        <v>4.2900000000000001E-2</v>
      </c>
      <c r="R36" s="566">
        <v>4.2900000000000001E-2</v>
      </c>
      <c r="S36" s="566">
        <v>4.2900000000000001E-2</v>
      </c>
      <c r="T36" s="566">
        <v>4.3900000000000002E-2</v>
      </c>
      <c r="U36" s="566">
        <v>4.3900000000000002E-2</v>
      </c>
      <c r="V36" s="566">
        <v>4.3900000000000002E-2</v>
      </c>
      <c r="W36" s="566">
        <v>4.3900000000000002E-2</v>
      </c>
      <c r="X36" s="566">
        <v>4.3900000000000002E-2</v>
      </c>
      <c r="Y36" s="566">
        <v>4.3900000000000002E-2</v>
      </c>
      <c r="Z36" s="566">
        <v>4.3900000000000002E-2</v>
      </c>
      <c r="AA36" s="566">
        <v>4.4400000000000002E-2</v>
      </c>
      <c r="AB36" s="566">
        <v>4.4400000000000002E-2</v>
      </c>
      <c r="AC36" s="566">
        <v>4.4400000000000002E-2</v>
      </c>
      <c r="AD36" s="566">
        <v>4.4400000000000002E-2</v>
      </c>
      <c r="AE36" s="566">
        <v>4.4400000000000002E-2</v>
      </c>
      <c r="AF36" s="566">
        <v>4.6399999999999997E-2</v>
      </c>
      <c r="AG36" s="566">
        <v>4.6399999999999997E-2</v>
      </c>
      <c r="AH36" s="566">
        <v>4.6399999999999997E-2</v>
      </c>
      <c r="AI36" s="566">
        <v>4.6399999999999997E-2</v>
      </c>
      <c r="AJ36" s="566">
        <v>4.6399999999999997E-2</v>
      </c>
      <c r="AK36" s="566">
        <v>4.8300000000000003E-2</v>
      </c>
      <c r="AL36" s="566">
        <v>4.8300000000000003E-2</v>
      </c>
      <c r="AM36" s="566">
        <v>4.8800000000000003E-2</v>
      </c>
      <c r="AN36" s="566">
        <v>4.8800000000000003E-2</v>
      </c>
      <c r="AO36" s="566">
        <v>4.8800000000000003E-2</v>
      </c>
      <c r="AP36" s="566">
        <v>4.8800000000000003E-2</v>
      </c>
      <c r="AQ36" s="566">
        <v>4.9599999999999998E-2</v>
      </c>
      <c r="AR36" s="566">
        <v>4.9599999999999998E-2</v>
      </c>
      <c r="AS36" s="566">
        <v>4.9599999999999998E-2</v>
      </c>
      <c r="AT36" s="566">
        <v>4.9599999999999998E-2</v>
      </c>
      <c r="AU36" s="566">
        <v>4.9599999999999998E-2</v>
      </c>
      <c r="AV36" s="566">
        <v>4.9599999999999998E-2</v>
      </c>
      <c r="AW36" s="566">
        <v>5.11E-2</v>
      </c>
      <c r="AX36" s="566">
        <v>5.11E-2</v>
      </c>
      <c r="AY36" s="566">
        <v>5.11E-2</v>
      </c>
      <c r="AZ36" s="566">
        <v>5.11E-2</v>
      </c>
      <c r="BA36" s="566">
        <v>5.11E-2</v>
      </c>
      <c r="BB36" s="566">
        <v>5.21E-2</v>
      </c>
      <c r="BC36" s="566">
        <v>5.21E-2</v>
      </c>
      <c r="BD36" s="566">
        <v>5.21E-2</v>
      </c>
      <c r="BE36" s="566">
        <v>5.21E-2</v>
      </c>
      <c r="BF36" s="566">
        <v>5.21E-2</v>
      </c>
      <c r="BG36" s="566">
        <v>5.21E-2</v>
      </c>
      <c r="BH36" s="566">
        <v>5.21E-2</v>
      </c>
      <c r="BI36" s="567">
        <v>5.21E-2</v>
      </c>
      <c r="BJ36" s="567">
        <v>5.2600000000000001E-2</v>
      </c>
      <c r="BK36" s="567">
        <v>5.2600000000000001E-2</v>
      </c>
      <c r="BL36" s="567">
        <v>6.2600000000000003E-2</v>
      </c>
      <c r="BM36" s="567">
        <v>6.2600000000000003E-2</v>
      </c>
      <c r="BN36" s="567">
        <v>6.2600000000000003E-2</v>
      </c>
      <c r="BO36" s="567">
        <v>6.2600000000000003E-2</v>
      </c>
      <c r="BP36" s="567">
        <v>6.2600000000000003E-2</v>
      </c>
      <c r="BQ36" s="567">
        <v>6.2600000000000003E-2</v>
      </c>
      <c r="BR36" s="567">
        <v>6.2600000000000003E-2</v>
      </c>
      <c r="BS36" s="567">
        <v>6.2600000000000003E-2</v>
      </c>
      <c r="BT36" s="567">
        <v>6.2600000000000003E-2</v>
      </c>
      <c r="BU36" s="567">
        <v>6.2600000000000003E-2</v>
      </c>
      <c r="BV36" s="567">
        <v>6.2600000000000003E-2</v>
      </c>
    </row>
    <row r="37" spans="1:74" ht="12" customHeight="1" x14ac:dyDescent="0.35">
      <c r="A37" s="542" t="s">
        <v>1329</v>
      </c>
      <c r="B37" s="418" t="s">
        <v>1315</v>
      </c>
      <c r="C37" s="566">
        <v>1.3021</v>
      </c>
      <c r="D37" s="566">
        <v>1.3021</v>
      </c>
      <c r="E37" s="566">
        <v>1.3021</v>
      </c>
      <c r="F37" s="566">
        <v>1.3021</v>
      </c>
      <c r="G37" s="566">
        <v>1.3021</v>
      </c>
      <c r="H37" s="566">
        <v>1.3021</v>
      </c>
      <c r="I37" s="566">
        <v>1.3021</v>
      </c>
      <c r="J37" s="566">
        <v>1.3021</v>
      </c>
      <c r="K37" s="566">
        <v>1.3021</v>
      </c>
      <c r="L37" s="566">
        <v>1.3021</v>
      </c>
      <c r="M37" s="566">
        <v>1.3021</v>
      </c>
      <c r="N37" s="566">
        <v>1.2742</v>
      </c>
      <c r="O37" s="566">
        <v>1.2797000000000001</v>
      </c>
      <c r="P37" s="566">
        <v>1.2797000000000001</v>
      </c>
      <c r="Q37" s="566">
        <v>1.2797000000000001</v>
      </c>
      <c r="R37" s="566">
        <v>1.2797000000000001</v>
      </c>
      <c r="S37" s="566">
        <v>1.2797000000000001</v>
      </c>
      <c r="T37" s="566">
        <v>1.2797000000000001</v>
      </c>
      <c r="U37" s="566">
        <v>1.2797000000000001</v>
      </c>
      <c r="V37" s="566">
        <v>1.2797000000000001</v>
      </c>
      <c r="W37" s="566">
        <v>1.2797000000000001</v>
      </c>
      <c r="X37" s="566">
        <v>1.2797000000000001</v>
      </c>
      <c r="Y37" s="566">
        <v>1.2797000000000001</v>
      </c>
      <c r="Z37" s="566">
        <v>1.2797000000000001</v>
      </c>
      <c r="AA37" s="566">
        <v>1.2998000000000001</v>
      </c>
      <c r="AB37" s="566">
        <v>1.2998000000000001</v>
      </c>
      <c r="AC37" s="566">
        <v>1.2998000000000001</v>
      </c>
      <c r="AD37" s="566">
        <v>1.2998000000000001</v>
      </c>
      <c r="AE37" s="566">
        <v>1.2998000000000001</v>
      </c>
      <c r="AF37" s="566">
        <v>1.2998000000000001</v>
      </c>
      <c r="AG37" s="566">
        <v>1.2998000000000001</v>
      </c>
      <c r="AH37" s="566">
        <v>1.2998000000000001</v>
      </c>
      <c r="AI37" s="566">
        <v>1.2998000000000001</v>
      </c>
      <c r="AJ37" s="566">
        <v>1.2998000000000001</v>
      </c>
      <c r="AK37" s="566">
        <v>1.2998000000000001</v>
      </c>
      <c r="AL37" s="566">
        <v>1.2998000000000001</v>
      </c>
      <c r="AM37" s="566">
        <v>1.2586999999999999</v>
      </c>
      <c r="AN37" s="566">
        <v>1.2586999999999999</v>
      </c>
      <c r="AO37" s="566">
        <v>1.2586999999999999</v>
      </c>
      <c r="AP37" s="566">
        <v>1.2586999999999999</v>
      </c>
      <c r="AQ37" s="566">
        <v>1.2586999999999999</v>
      </c>
      <c r="AR37" s="566">
        <v>1.228</v>
      </c>
      <c r="AS37" s="566">
        <v>1.228</v>
      </c>
      <c r="AT37" s="566">
        <v>1.228</v>
      </c>
      <c r="AU37" s="566">
        <v>1.228</v>
      </c>
      <c r="AV37" s="566">
        <v>1.228</v>
      </c>
      <c r="AW37" s="566">
        <v>1.228</v>
      </c>
      <c r="AX37" s="566">
        <v>1.228</v>
      </c>
      <c r="AY37" s="566">
        <v>1.228</v>
      </c>
      <c r="AZ37" s="566">
        <v>1.228</v>
      </c>
      <c r="BA37" s="566">
        <v>1.228</v>
      </c>
      <c r="BB37" s="566">
        <v>1.228</v>
      </c>
      <c r="BC37" s="566">
        <v>1.228</v>
      </c>
      <c r="BD37" s="566">
        <v>1.228</v>
      </c>
      <c r="BE37" s="566">
        <v>1.228</v>
      </c>
      <c r="BF37" s="566">
        <v>1.228</v>
      </c>
      <c r="BG37" s="566">
        <v>1.228</v>
      </c>
      <c r="BH37" s="566">
        <v>1.228</v>
      </c>
      <c r="BI37" s="567">
        <v>1.228</v>
      </c>
      <c r="BJ37" s="567">
        <v>1.228</v>
      </c>
      <c r="BK37" s="567">
        <v>1.228</v>
      </c>
      <c r="BL37" s="567">
        <v>1.228</v>
      </c>
      <c r="BM37" s="567">
        <v>1.228</v>
      </c>
      <c r="BN37" s="567">
        <v>1.228</v>
      </c>
      <c r="BO37" s="567">
        <v>1.228</v>
      </c>
      <c r="BP37" s="567">
        <v>1.228</v>
      </c>
      <c r="BQ37" s="567">
        <v>1.228</v>
      </c>
      <c r="BR37" s="567">
        <v>1.228</v>
      </c>
      <c r="BS37" s="567">
        <v>1.228</v>
      </c>
      <c r="BT37" s="567">
        <v>1.228</v>
      </c>
      <c r="BU37" s="567">
        <v>1.228</v>
      </c>
      <c r="BV37" s="567">
        <v>1.2514000000000001</v>
      </c>
    </row>
    <row r="38" spans="1:74" ht="12" customHeight="1" x14ac:dyDescent="0.35">
      <c r="A38" s="542"/>
      <c r="B38" s="541" t="s">
        <v>1330</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67"/>
      <c r="BJ38" s="267"/>
      <c r="BK38" s="267"/>
      <c r="BL38" s="267"/>
      <c r="BM38" s="267"/>
      <c r="BN38" s="267"/>
      <c r="BO38" s="267"/>
      <c r="BP38" s="267"/>
      <c r="BQ38" s="267"/>
      <c r="BR38" s="267"/>
      <c r="BS38" s="267"/>
      <c r="BT38" s="267"/>
      <c r="BU38" s="267"/>
      <c r="BV38" s="267"/>
    </row>
    <row r="39" spans="1:74" ht="12" customHeight="1" x14ac:dyDescent="0.35">
      <c r="A39" s="542" t="s">
        <v>1336</v>
      </c>
      <c r="B39" s="540" t="s">
        <v>1331</v>
      </c>
      <c r="C39" s="566">
        <v>11.908996</v>
      </c>
      <c r="D39" s="566">
        <v>12.080162</v>
      </c>
      <c r="E39" s="566">
        <v>12.281312</v>
      </c>
      <c r="F39" s="566">
        <v>12.460805000000001</v>
      </c>
      <c r="G39" s="566">
        <v>12.656946</v>
      </c>
      <c r="H39" s="566">
        <v>12.84699</v>
      </c>
      <c r="I39" s="566">
        <v>13.095942000000001</v>
      </c>
      <c r="J39" s="566">
        <v>13.314514000000001</v>
      </c>
      <c r="K39" s="566">
        <v>13.534101</v>
      </c>
      <c r="L39" s="566">
        <v>13.768977</v>
      </c>
      <c r="M39" s="566">
        <v>13.993318</v>
      </c>
      <c r="N39" s="566">
        <v>14.249031</v>
      </c>
      <c r="O39" s="566">
        <v>14.622498999999999</v>
      </c>
      <c r="P39" s="566">
        <v>14.832188</v>
      </c>
      <c r="Q39" s="566">
        <v>15.064244</v>
      </c>
      <c r="R39" s="566">
        <v>15.280556000000001</v>
      </c>
      <c r="S39" s="566">
        <v>15.472886000000001</v>
      </c>
      <c r="T39" s="566">
        <v>15.681653000000001</v>
      </c>
      <c r="U39" s="566">
        <v>15.898906999999999</v>
      </c>
      <c r="V39" s="566">
        <v>16.129619000000002</v>
      </c>
      <c r="W39" s="566">
        <v>16.364021999999999</v>
      </c>
      <c r="X39" s="566">
        <v>16.635429999999999</v>
      </c>
      <c r="Y39" s="566">
        <v>16.884810000000002</v>
      </c>
      <c r="Z39" s="566">
        <v>17.163338</v>
      </c>
      <c r="AA39" s="566">
        <v>17.531521999999999</v>
      </c>
      <c r="AB39" s="566">
        <v>17.807316</v>
      </c>
      <c r="AC39" s="566">
        <v>18.047788000000001</v>
      </c>
      <c r="AD39" s="566">
        <v>18.392358000000002</v>
      </c>
      <c r="AE39" s="566">
        <v>18.678294999999999</v>
      </c>
      <c r="AF39" s="566">
        <v>19.119073</v>
      </c>
      <c r="AG39" s="566">
        <v>19.403939999999999</v>
      </c>
      <c r="AH39" s="566">
        <v>19.744788</v>
      </c>
      <c r="AI39" s="566">
        <v>20.053785000000001</v>
      </c>
      <c r="AJ39" s="566">
        <v>20.370718</v>
      </c>
      <c r="AK39" s="566">
        <v>20.682724</v>
      </c>
      <c r="AL39" s="566">
        <v>21.116185000000002</v>
      </c>
      <c r="AM39" s="566">
        <v>21.436311</v>
      </c>
      <c r="AN39" s="566">
        <v>21.880419</v>
      </c>
      <c r="AO39" s="566">
        <v>22.291363</v>
      </c>
      <c r="AP39" s="566">
        <v>22.690745</v>
      </c>
      <c r="AQ39" s="566">
        <v>23.080745</v>
      </c>
      <c r="AR39" s="566">
        <v>23.481665</v>
      </c>
      <c r="AS39" s="566">
        <v>23.904342</v>
      </c>
      <c r="AT39" s="566">
        <v>24.38748</v>
      </c>
      <c r="AU39" s="566">
        <v>24.850833000000002</v>
      </c>
      <c r="AV39" s="566">
        <v>25.358561999999999</v>
      </c>
      <c r="AW39" s="566">
        <v>25.844842</v>
      </c>
      <c r="AX39" s="566">
        <v>26.270682999999998</v>
      </c>
      <c r="AY39" s="566">
        <v>26.887843</v>
      </c>
      <c r="AZ39" s="566">
        <v>27.346838999999999</v>
      </c>
      <c r="BA39" s="566">
        <v>27.807711000000001</v>
      </c>
      <c r="BB39" s="566">
        <v>28.38176</v>
      </c>
      <c r="BC39" s="566">
        <v>28.945761999999998</v>
      </c>
      <c r="BD39" s="566">
        <v>29.592824</v>
      </c>
      <c r="BE39" s="566">
        <v>30.115791999999999</v>
      </c>
      <c r="BF39" s="566">
        <v>30.945512999999998</v>
      </c>
      <c r="BG39" s="566">
        <v>31.357430000000001</v>
      </c>
      <c r="BH39" s="566">
        <v>31.773289999999999</v>
      </c>
      <c r="BI39" s="567">
        <v>32.192790000000002</v>
      </c>
      <c r="BJ39" s="567">
        <v>32.615450000000003</v>
      </c>
      <c r="BK39" s="567">
        <v>33.040179999999999</v>
      </c>
      <c r="BL39" s="567">
        <v>33.467140000000001</v>
      </c>
      <c r="BM39" s="567">
        <v>33.896070000000002</v>
      </c>
      <c r="BN39" s="567">
        <v>34.326540000000001</v>
      </c>
      <c r="BO39" s="567">
        <v>34.758809999999997</v>
      </c>
      <c r="BP39" s="567">
        <v>35.193089999999998</v>
      </c>
      <c r="BQ39" s="567">
        <v>35.629890000000003</v>
      </c>
      <c r="BR39" s="567">
        <v>36.06917</v>
      </c>
      <c r="BS39" s="567">
        <v>36.510959999999997</v>
      </c>
      <c r="BT39" s="567">
        <v>36.955399999999997</v>
      </c>
      <c r="BU39" s="567">
        <v>37.402160000000002</v>
      </c>
      <c r="BV39" s="567">
        <v>37.851129999999998</v>
      </c>
    </row>
    <row r="40" spans="1:74" ht="12" customHeight="1" x14ac:dyDescent="0.35">
      <c r="A40" s="542" t="s">
        <v>1337</v>
      </c>
      <c r="B40" s="540" t="s">
        <v>1332</v>
      </c>
      <c r="C40" s="566">
        <v>6.2091250000000002</v>
      </c>
      <c r="D40" s="566">
        <v>6.2705089999999997</v>
      </c>
      <c r="E40" s="566">
        <v>6.3618829999999997</v>
      </c>
      <c r="F40" s="566">
        <v>6.4059749999999998</v>
      </c>
      <c r="G40" s="566">
        <v>6.4876909999999999</v>
      </c>
      <c r="H40" s="566">
        <v>6.5380250000000002</v>
      </c>
      <c r="I40" s="566">
        <v>6.6147159999999996</v>
      </c>
      <c r="J40" s="566">
        <v>6.6970689999999999</v>
      </c>
      <c r="K40" s="566">
        <v>6.7613490000000001</v>
      </c>
      <c r="L40" s="566">
        <v>6.8386399999999998</v>
      </c>
      <c r="M40" s="566">
        <v>6.9079540000000001</v>
      </c>
      <c r="N40" s="566">
        <v>7.1679430000000002</v>
      </c>
      <c r="O40" s="566">
        <v>7.3020889999999996</v>
      </c>
      <c r="P40" s="566">
        <v>7.3553490000000004</v>
      </c>
      <c r="Q40" s="566">
        <v>7.4264140000000003</v>
      </c>
      <c r="R40" s="566">
        <v>7.508483</v>
      </c>
      <c r="S40" s="566">
        <v>7.5631779999999997</v>
      </c>
      <c r="T40" s="566">
        <v>7.6413729999999997</v>
      </c>
      <c r="U40" s="566">
        <v>7.7291679999999996</v>
      </c>
      <c r="V40" s="566">
        <v>7.8628439999999999</v>
      </c>
      <c r="W40" s="566">
        <v>7.9090610000000003</v>
      </c>
      <c r="X40" s="566">
        <v>8.0205160000000006</v>
      </c>
      <c r="Y40" s="566">
        <v>8.1277530000000002</v>
      </c>
      <c r="Z40" s="566">
        <v>8.3760929999999991</v>
      </c>
      <c r="AA40" s="566">
        <v>8.6013950000000001</v>
      </c>
      <c r="AB40" s="566">
        <v>8.6453340000000001</v>
      </c>
      <c r="AC40" s="566">
        <v>8.7521149999999999</v>
      </c>
      <c r="AD40" s="566">
        <v>8.837256</v>
      </c>
      <c r="AE40" s="566">
        <v>8.9246020000000001</v>
      </c>
      <c r="AF40" s="566">
        <v>9.0768020000000007</v>
      </c>
      <c r="AG40" s="566">
        <v>9.1320320000000006</v>
      </c>
      <c r="AH40" s="566">
        <v>9.2575679999999991</v>
      </c>
      <c r="AI40" s="566">
        <v>9.2944750000000003</v>
      </c>
      <c r="AJ40" s="566">
        <v>9.3723539999999996</v>
      </c>
      <c r="AK40" s="566">
        <v>9.5120109999999993</v>
      </c>
      <c r="AL40" s="566">
        <v>9.7520340000000001</v>
      </c>
      <c r="AM40" s="566">
        <v>9.8786839999999998</v>
      </c>
      <c r="AN40" s="566">
        <v>10.032143</v>
      </c>
      <c r="AO40" s="566">
        <v>10.15715</v>
      </c>
      <c r="AP40" s="566">
        <v>10.212394</v>
      </c>
      <c r="AQ40" s="566">
        <v>10.323878000000001</v>
      </c>
      <c r="AR40" s="566">
        <v>10.439144000000001</v>
      </c>
      <c r="AS40" s="566">
        <v>10.532482</v>
      </c>
      <c r="AT40" s="566">
        <v>10.585118</v>
      </c>
      <c r="AU40" s="566">
        <v>10.729768</v>
      </c>
      <c r="AV40" s="566">
        <v>10.755966000000001</v>
      </c>
      <c r="AW40" s="566">
        <v>10.859026999999999</v>
      </c>
      <c r="AX40" s="566">
        <v>10.886293</v>
      </c>
      <c r="AY40" s="566">
        <v>11.349957</v>
      </c>
      <c r="AZ40" s="566">
        <v>11.527730999999999</v>
      </c>
      <c r="BA40" s="566">
        <v>11.484177000000001</v>
      </c>
      <c r="BB40" s="566">
        <v>11.631133999999999</v>
      </c>
      <c r="BC40" s="566">
        <v>11.747726</v>
      </c>
      <c r="BD40" s="566">
        <v>11.815473000000001</v>
      </c>
      <c r="BE40" s="566">
        <v>11.892374</v>
      </c>
      <c r="BF40" s="566">
        <v>12.043199</v>
      </c>
      <c r="BG40" s="566">
        <v>12.182779999999999</v>
      </c>
      <c r="BH40" s="566">
        <v>12.32086</v>
      </c>
      <c r="BI40" s="567">
        <v>12.460459999999999</v>
      </c>
      <c r="BJ40" s="567">
        <v>12.601369999999999</v>
      </c>
      <c r="BK40" s="567">
        <v>12.74348</v>
      </c>
      <c r="BL40" s="567">
        <v>12.88682</v>
      </c>
      <c r="BM40" s="567">
        <v>13.031409999999999</v>
      </c>
      <c r="BN40" s="567">
        <v>13.177250000000001</v>
      </c>
      <c r="BO40" s="567">
        <v>13.32436</v>
      </c>
      <c r="BP40" s="567">
        <v>13.47274</v>
      </c>
      <c r="BQ40" s="567">
        <v>13.62241</v>
      </c>
      <c r="BR40" s="567">
        <v>13.77338</v>
      </c>
      <c r="BS40" s="567">
        <v>13.925660000000001</v>
      </c>
      <c r="BT40" s="567">
        <v>14.07925</v>
      </c>
      <c r="BU40" s="567">
        <v>14.234170000000001</v>
      </c>
      <c r="BV40" s="567">
        <v>14.390420000000001</v>
      </c>
    </row>
    <row r="41" spans="1:74" ht="12" customHeight="1" x14ac:dyDescent="0.35">
      <c r="A41" s="542" t="s">
        <v>1338</v>
      </c>
      <c r="B41" s="540" t="s">
        <v>1333</v>
      </c>
      <c r="C41" s="566">
        <v>1.579707</v>
      </c>
      <c r="D41" s="566">
        <v>1.590873</v>
      </c>
      <c r="E41" s="566">
        <v>1.6111310000000001</v>
      </c>
      <c r="F41" s="566">
        <v>1.6392659999999999</v>
      </c>
      <c r="G41" s="566">
        <v>1.666741</v>
      </c>
      <c r="H41" s="566">
        <v>1.687997</v>
      </c>
      <c r="I41" s="566">
        <v>1.6969620000000001</v>
      </c>
      <c r="J41" s="566">
        <v>1.713017</v>
      </c>
      <c r="K41" s="566">
        <v>1.735649</v>
      </c>
      <c r="L41" s="566">
        <v>1.7500340000000001</v>
      </c>
      <c r="M41" s="566">
        <v>1.7653760000000001</v>
      </c>
      <c r="N41" s="566">
        <v>1.796629</v>
      </c>
      <c r="O41" s="566">
        <v>1.8176049999999999</v>
      </c>
      <c r="P41" s="566">
        <v>1.8388789999999999</v>
      </c>
      <c r="Q41" s="566">
        <v>1.860582</v>
      </c>
      <c r="R41" s="566">
        <v>1.8692230000000001</v>
      </c>
      <c r="S41" s="566">
        <v>1.883848</v>
      </c>
      <c r="T41" s="566">
        <v>1.924973</v>
      </c>
      <c r="U41" s="566">
        <v>1.953506</v>
      </c>
      <c r="V41" s="566">
        <v>1.9695</v>
      </c>
      <c r="W41" s="566">
        <v>1.978847</v>
      </c>
      <c r="X41" s="566">
        <v>1.998575</v>
      </c>
      <c r="Y41" s="566">
        <v>2.0152019999999999</v>
      </c>
      <c r="Z41" s="566">
        <v>2.045347</v>
      </c>
      <c r="AA41" s="566">
        <v>2.0572050000000002</v>
      </c>
      <c r="AB41" s="566">
        <v>2.0763569999999998</v>
      </c>
      <c r="AC41" s="566">
        <v>2.0973839999999999</v>
      </c>
      <c r="AD41" s="566">
        <v>2.108635</v>
      </c>
      <c r="AE41" s="566">
        <v>2.1270720000000001</v>
      </c>
      <c r="AF41" s="566">
        <v>2.1459269999999999</v>
      </c>
      <c r="AG41" s="566">
        <v>2.1376240000000002</v>
      </c>
      <c r="AH41" s="566">
        <v>2.155195</v>
      </c>
      <c r="AI41" s="566">
        <v>2.1771600000000002</v>
      </c>
      <c r="AJ41" s="566">
        <v>2.1849430000000001</v>
      </c>
      <c r="AK41" s="566">
        <v>2.199058</v>
      </c>
      <c r="AL41" s="566">
        <v>2.2127370000000002</v>
      </c>
      <c r="AM41" s="566">
        <v>2.216291</v>
      </c>
      <c r="AN41" s="566">
        <v>2.2198850000000001</v>
      </c>
      <c r="AO41" s="566">
        <v>2.2248600000000001</v>
      </c>
      <c r="AP41" s="566">
        <v>2.2333980000000002</v>
      </c>
      <c r="AQ41" s="566">
        <v>2.2413560000000001</v>
      </c>
      <c r="AR41" s="566">
        <v>2.2502610000000001</v>
      </c>
      <c r="AS41" s="566">
        <v>2.2557969999999998</v>
      </c>
      <c r="AT41" s="566">
        <v>2.273228</v>
      </c>
      <c r="AU41" s="566">
        <v>2.283099</v>
      </c>
      <c r="AV41" s="566">
        <v>2.3070409999999999</v>
      </c>
      <c r="AW41" s="566">
        <v>2.3131910000000002</v>
      </c>
      <c r="AX41" s="566">
        <v>2.3295330000000001</v>
      </c>
      <c r="AY41" s="566">
        <v>2.3634339999999998</v>
      </c>
      <c r="AZ41" s="566">
        <v>2.3666849999999999</v>
      </c>
      <c r="BA41" s="566">
        <v>2.3859590000000002</v>
      </c>
      <c r="BB41" s="566">
        <v>2.4399109999999999</v>
      </c>
      <c r="BC41" s="566">
        <v>2.4412630000000002</v>
      </c>
      <c r="BD41" s="566">
        <v>2.4539179999999998</v>
      </c>
      <c r="BE41" s="566">
        <v>2.4630890000000001</v>
      </c>
      <c r="BF41" s="566">
        <v>2.4741219999999999</v>
      </c>
      <c r="BG41" s="566">
        <v>2.4933559999999999</v>
      </c>
      <c r="BH41" s="566">
        <v>2.5125289999999998</v>
      </c>
      <c r="BI41" s="567">
        <v>2.531765</v>
      </c>
      <c r="BJ41" s="567">
        <v>2.5510549999999999</v>
      </c>
      <c r="BK41" s="567">
        <v>2.570398</v>
      </c>
      <c r="BL41" s="567">
        <v>2.5897929999999998</v>
      </c>
      <c r="BM41" s="567">
        <v>2.6092409999999999</v>
      </c>
      <c r="BN41" s="567">
        <v>2.6287440000000002</v>
      </c>
      <c r="BO41" s="567">
        <v>2.6482999999999999</v>
      </c>
      <c r="BP41" s="567">
        <v>2.6679119999999998</v>
      </c>
      <c r="BQ41" s="567">
        <v>2.6875789999999999</v>
      </c>
      <c r="BR41" s="567">
        <v>2.7073010000000002</v>
      </c>
      <c r="BS41" s="567">
        <v>2.7270789999999998</v>
      </c>
      <c r="BT41" s="567">
        <v>2.7469139999999999</v>
      </c>
      <c r="BU41" s="567">
        <v>2.7668050000000002</v>
      </c>
      <c r="BV41" s="567">
        <v>2.7867540000000002</v>
      </c>
    </row>
    <row r="42" spans="1:74" ht="12" customHeight="1" x14ac:dyDescent="0.35">
      <c r="A42" s="542" t="s">
        <v>1339</v>
      </c>
      <c r="B42" s="545" t="s">
        <v>1334</v>
      </c>
      <c r="C42" s="433">
        <v>19.697828000000001</v>
      </c>
      <c r="D42" s="433">
        <v>19.941544</v>
      </c>
      <c r="E42" s="433">
        <v>20.254325999999999</v>
      </c>
      <c r="F42" s="433">
        <v>20.506046000000001</v>
      </c>
      <c r="G42" s="433">
        <v>20.811378000000001</v>
      </c>
      <c r="H42" s="433">
        <v>21.073011999999999</v>
      </c>
      <c r="I42" s="433">
        <v>21.407620000000001</v>
      </c>
      <c r="J42" s="433">
        <v>21.724599999999999</v>
      </c>
      <c r="K42" s="433">
        <v>22.031099000000001</v>
      </c>
      <c r="L42" s="433">
        <v>22.357651000000001</v>
      </c>
      <c r="M42" s="433">
        <v>22.666647999999999</v>
      </c>
      <c r="N42" s="433">
        <v>23.213602999999999</v>
      </c>
      <c r="O42" s="433">
        <v>23.742193</v>
      </c>
      <c r="P42" s="433">
        <v>24.026416000000001</v>
      </c>
      <c r="Q42" s="433">
        <v>24.351240000000001</v>
      </c>
      <c r="R42" s="433">
        <v>24.658262000000001</v>
      </c>
      <c r="S42" s="433">
        <v>24.919912</v>
      </c>
      <c r="T42" s="433">
        <v>25.247999</v>
      </c>
      <c r="U42" s="433">
        <v>25.581581</v>
      </c>
      <c r="V42" s="433">
        <v>25.961963000000001</v>
      </c>
      <c r="W42" s="433">
        <v>26.251930000000002</v>
      </c>
      <c r="X42" s="433">
        <v>26.654520999999999</v>
      </c>
      <c r="Y42" s="433">
        <v>27.027764999999999</v>
      </c>
      <c r="Z42" s="433">
        <v>27.584778</v>
      </c>
      <c r="AA42" s="433">
        <v>28.190121999999999</v>
      </c>
      <c r="AB42" s="433">
        <v>28.529007</v>
      </c>
      <c r="AC42" s="433">
        <v>28.897286999999999</v>
      </c>
      <c r="AD42" s="433">
        <v>29.338249000000001</v>
      </c>
      <c r="AE42" s="433">
        <v>29.729969000000001</v>
      </c>
      <c r="AF42" s="433">
        <v>30.341802000000001</v>
      </c>
      <c r="AG42" s="433">
        <v>30.673596</v>
      </c>
      <c r="AH42" s="433">
        <v>31.157551000000002</v>
      </c>
      <c r="AI42" s="433">
        <v>31.52542</v>
      </c>
      <c r="AJ42" s="433">
        <v>31.928014999999998</v>
      </c>
      <c r="AK42" s="433">
        <v>32.393793000000002</v>
      </c>
      <c r="AL42" s="433">
        <v>33.080956</v>
      </c>
      <c r="AM42" s="433">
        <v>33.531286000000001</v>
      </c>
      <c r="AN42" s="433">
        <v>34.132446999999999</v>
      </c>
      <c r="AO42" s="433">
        <v>34.673372999999998</v>
      </c>
      <c r="AP42" s="433">
        <v>35.136536999999997</v>
      </c>
      <c r="AQ42" s="433">
        <v>35.645978999999997</v>
      </c>
      <c r="AR42" s="433">
        <v>36.17107</v>
      </c>
      <c r="AS42" s="433">
        <v>36.692621000000003</v>
      </c>
      <c r="AT42" s="433">
        <v>37.245826000000001</v>
      </c>
      <c r="AU42" s="433">
        <v>37.863700000000001</v>
      </c>
      <c r="AV42" s="433">
        <v>38.421568999999998</v>
      </c>
      <c r="AW42" s="433">
        <v>39.017060000000001</v>
      </c>
      <c r="AX42" s="433">
        <v>39.486508999999998</v>
      </c>
      <c r="AY42" s="433">
        <v>40.601233999999998</v>
      </c>
      <c r="AZ42" s="433">
        <v>41.241255000000002</v>
      </c>
      <c r="BA42" s="433">
        <v>41.677847</v>
      </c>
      <c r="BB42" s="433">
        <v>42.452804999999998</v>
      </c>
      <c r="BC42" s="433">
        <v>43.134751000000001</v>
      </c>
      <c r="BD42" s="433">
        <v>43.862214999999999</v>
      </c>
      <c r="BE42" s="433">
        <v>44.471254999999999</v>
      </c>
      <c r="BF42" s="433">
        <v>45.462834000000001</v>
      </c>
      <c r="BG42" s="433">
        <v>46.033569999999997</v>
      </c>
      <c r="BH42" s="433">
        <v>46.606679999999997</v>
      </c>
      <c r="BI42" s="434">
        <v>47.185020000000002</v>
      </c>
      <c r="BJ42" s="434">
        <v>47.767879999999998</v>
      </c>
      <c r="BK42" s="434">
        <v>48.354059999999997</v>
      </c>
      <c r="BL42" s="434">
        <v>48.943759999999997</v>
      </c>
      <c r="BM42" s="434">
        <v>49.536720000000003</v>
      </c>
      <c r="BN42" s="434">
        <v>50.132530000000003</v>
      </c>
      <c r="BO42" s="434">
        <v>50.731459999999998</v>
      </c>
      <c r="BP42" s="434">
        <v>51.333739999999999</v>
      </c>
      <c r="BQ42" s="434">
        <v>51.939880000000002</v>
      </c>
      <c r="BR42" s="434">
        <v>52.549849999999999</v>
      </c>
      <c r="BS42" s="434">
        <v>53.163699999999999</v>
      </c>
      <c r="BT42" s="434">
        <v>53.781559999999999</v>
      </c>
      <c r="BU42" s="434">
        <v>54.403129999999997</v>
      </c>
      <c r="BV42" s="434">
        <v>55.028309999999998</v>
      </c>
    </row>
    <row r="43" spans="1:74" ht="12" customHeight="1" x14ac:dyDescent="0.35">
      <c r="A43" s="542"/>
      <c r="B43" s="611" t="str">
        <f>"Notes: "&amp;"EIA completed modeling and analysis for this report on " &amp;Dates!$D$2&amp;"."</f>
        <v>Notes: EIA completed modeling and analysis for this report on Thursday November 2, 2023.</v>
      </c>
      <c r="C43" s="612"/>
      <c r="D43" s="612"/>
      <c r="E43" s="612"/>
      <c r="F43" s="612"/>
      <c r="G43" s="612"/>
      <c r="H43" s="612"/>
      <c r="I43" s="612"/>
      <c r="J43" s="612"/>
      <c r="K43" s="612"/>
      <c r="L43" s="612"/>
      <c r="M43" s="612"/>
      <c r="N43" s="612"/>
      <c r="O43" s="612"/>
      <c r="P43" s="612"/>
      <c r="Q43" s="612"/>
      <c r="R43" s="566"/>
      <c r="S43" s="566"/>
      <c r="T43" s="566"/>
      <c r="U43" s="566"/>
      <c r="V43" s="566"/>
      <c r="W43" s="566"/>
      <c r="X43" s="566"/>
      <c r="Y43" s="566"/>
      <c r="Z43" s="566"/>
      <c r="AA43" s="566"/>
      <c r="AB43" s="566"/>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7"/>
    </row>
    <row r="44" spans="1:74" ht="12" customHeight="1" x14ac:dyDescent="0.35">
      <c r="A44" s="542"/>
      <c r="B44" s="694" t="s">
        <v>1411</v>
      </c>
      <c r="C44" s="695"/>
      <c r="D44" s="695"/>
      <c r="E44" s="695"/>
      <c r="F44" s="695"/>
      <c r="G44" s="695"/>
      <c r="H44" s="695"/>
      <c r="I44" s="695"/>
      <c r="J44" s="695"/>
      <c r="K44" s="695"/>
      <c r="L44" s="695"/>
      <c r="M44" s="695"/>
      <c r="N44" s="695"/>
      <c r="O44" s="695"/>
      <c r="P44" s="695"/>
      <c r="Q44" s="696"/>
      <c r="R44" s="566"/>
      <c r="S44" s="566"/>
      <c r="T44" s="566"/>
      <c r="U44" s="566"/>
      <c r="V44" s="566"/>
      <c r="W44" s="566"/>
      <c r="X44" s="566"/>
      <c r="Y44" s="566"/>
      <c r="Z44" s="566"/>
      <c r="AA44" s="566"/>
      <c r="AB44" s="566"/>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row>
    <row r="45" spans="1:74" ht="12" customHeight="1" x14ac:dyDescent="0.35">
      <c r="A45" s="542"/>
      <c r="B45" s="682" t="s">
        <v>337</v>
      </c>
      <c r="C45" s="683"/>
      <c r="D45" s="683"/>
      <c r="E45" s="683"/>
      <c r="F45" s="683"/>
      <c r="G45" s="683"/>
      <c r="H45" s="683"/>
      <c r="I45" s="683"/>
      <c r="J45" s="683"/>
      <c r="K45" s="683"/>
      <c r="L45" s="683"/>
      <c r="M45" s="683"/>
      <c r="N45" s="683"/>
      <c r="O45" s="683"/>
      <c r="P45" s="683"/>
      <c r="Q45" s="684"/>
      <c r="R45" s="566"/>
      <c r="S45" s="566"/>
      <c r="T45" s="566"/>
      <c r="U45" s="566"/>
      <c r="V45" s="566"/>
      <c r="W45" s="566"/>
      <c r="X45" s="566"/>
      <c r="Y45" s="566"/>
      <c r="Z45" s="566"/>
      <c r="AA45" s="566"/>
      <c r="AB45" s="566"/>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row>
    <row r="46" spans="1:74" ht="12" customHeight="1" x14ac:dyDescent="0.35">
      <c r="A46" s="542"/>
      <c r="B46" s="685" t="s">
        <v>1398</v>
      </c>
      <c r="C46" s="686"/>
      <c r="D46" s="686"/>
      <c r="E46" s="686"/>
      <c r="F46" s="686"/>
      <c r="G46" s="686"/>
      <c r="H46" s="686"/>
      <c r="I46" s="686"/>
      <c r="J46" s="686"/>
      <c r="K46" s="686"/>
      <c r="L46" s="686"/>
      <c r="M46" s="686"/>
      <c r="N46" s="686"/>
      <c r="O46" s="686"/>
      <c r="P46" s="686"/>
      <c r="Q46" s="687"/>
      <c r="R46" s="566"/>
      <c r="S46" s="566"/>
      <c r="T46" s="566"/>
      <c r="U46" s="566"/>
      <c r="V46" s="566"/>
      <c r="W46" s="566"/>
      <c r="X46" s="566"/>
      <c r="Y46" s="566"/>
      <c r="Z46" s="566"/>
      <c r="AA46" s="566"/>
      <c r="AB46" s="566"/>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row>
    <row r="47" spans="1:74" ht="12" customHeight="1" x14ac:dyDescent="0.35">
      <c r="A47" s="542"/>
      <c r="B47" s="685" t="s">
        <v>1399</v>
      </c>
      <c r="C47" s="686"/>
      <c r="D47" s="686"/>
      <c r="E47" s="686"/>
      <c r="F47" s="686"/>
      <c r="G47" s="686"/>
      <c r="H47" s="686"/>
      <c r="I47" s="686"/>
      <c r="J47" s="686"/>
      <c r="K47" s="686"/>
      <c r="L47" s="686"/>
      <c r="M47" s="686"/>
      <c r="N47" s="686"/>
      <c r="O47" s="686"/>
      <c r="P47" s="686"/>
      <c r="Q47" s="687"/>
      <c r="R47" s="566"/>
      <c r="S47" s="566"/>
      <c r="T47" s="566"/>
      <c r="U47" s="566"/>
      <c r="V47" s="566"/>
      <c r="W47" s="566"/>
      <c r="X47" s="566"/>
      <c r="Y47" s="566"/>
      <c r="Z47" s="566"/>
      <c r="AA47" s="566"/>
      <c r="AB47" s="566"/>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row>
    <row r="48" spans="1:74" ht="12" customHeight="1" x14ac:dyDescent="0.35">
      <c r="A48" s="542"/>
      <c r="B48" s="685" t="s">
        <v>1400</v>
      </c>
      <c r="C48" s="686"/>
      <c r="D48" s="686"/>
      <c r="E48" s="686"/>
      <c r="F48" s="686"/>
      <c r="G48" s="686"/>
      <c r="H48" s="686"/>
      <c r="I48" s="686"/>
      <c r="J48" s="686"/>
      <c r="K48" s="686"/>
      <c r="L48" s="686"/>
      <c r="M48" s="686"/>
      <c r="N48" s="686"/>
      <c r="O48" s="686"/>
      <c r="P48" s="686"/>
      <c r="Q48" s="687"/>
      <c r="R48" s="566"/>
      <c r="S48" s="566"/>
      <c r="T48" s="566"/>
      <c r="U48" s="566"/>
      <c r="V48" s="566"/>
      <c r="W48" s="566"/>
      <c r="X48" s="566"/>
      <c r="Y48" s="566"/>
      <c r="Z48" s="566"/>
      <c r="AA48" s="566"/>
      <c r="AB48" s="566"/>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row>
    <row r="49" spans="1:74" ht="12" customHeight="1" x14ac:dyDescent="0.35">
      <c r="A49" s="542"/>
      <c r="B49" s="703" t="s">
        <v>1401</v>
      </c>
      <c r="C49" s="704"/>
      <c r="D49" s="704"/>
      <c r="E49" s="704"/>
      <c r="F49" s="704"/>
      <c r="G49" s="704"/>
      <c r="H49" s="704"/>
      <c r="I49" s="704"/>
      <c r="J49" s="704"/>
      <c r="K49" s="704"/>
      <c r="L49" s="704"/>
      <c r="M49" s="704"/>
      <c r="N49" s="704"/>
      <c r="O49" s="704"/>
      <c r="P49" s="704"/>
      <c r="Q49" s="705"/>
      <c r="R49" s="201"/>
      <c r="S49" s="201"/>
      <c r="T49" s="201"/>
      <c r="U49" s="201"/>
      <c r="V49" s="201"/>
      <c r="W49" s="201"/>
      <c r="X49" s="201"/>
      <c r="Y49" s="201"/>
      <c r="Z49" s="201"/>
      <c r="AA49" s="201"/>
      <c r="AB49" s="201"/>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row>
    <row r="50" spans="1:74" ht="12" customHeight="1" x14ac:dyDescent="0.35">
      <c r="A50" s="542"/>
      <c r="B50" s="706" t="s">
        <v>1402</v>
      </c>
      <c r="C50" s="704"/>
      <c r="D50" s="704"/>
      <c r="E50" s="704"/>
      <c r="F50" s="704"/>
      <c r="G50" s="704"/>
      <c r="H50" s="704"/>
      <c r="I50" s="704"/>
      <c r="J50" s="704"/>
      <c r="K50" s="704"/>
      <c r="L50" s="704"/>
      <c r="M50" s="704"/>
      <c r="N50" s="704"/>
      <c r="O50" s="704"/>
      <c r="P50" s="704"/>
      <c r="Q50" s="705"/>
      <c r="R50" s="566"/>
      <c r="S50" s="566"/>
      <c r="T50" s="566"/>
      <c r="U50" s="566"/>
      <c r="V50" s="566"/>
      <c r="W50" s="566"/>
      <c r="X50" s="566"/>
      <c r="Y50" s="566"/>
      <c r="Z50" s="566"/>
      <c r="AA50" s="566"/>
      <c r="AB50" s="566"/>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row>
    <row r="51" spans="1:74" ht="12" customHeight="1" x14ac:dyDescent="0.35">
      <c r="A51" s="542"/>
      <c r="B51" s="697" t="s">
        <v>1403</v>
      </c>
      <c r="C51" s="698"/>
      <c r="D51" s="698"/>
      <c r="E51" s="698"/>
      <c r="F51" s="698"/>
      <c r="G51" s="698"/>
      <c r="H51" s="698"/>
      <c r="I51" s="698"/>
      <c r="J51" s="698"/>
      <c r="K51" s="698"/>
      <c r="L51" s="698"/>
      <c r="M51" s="698"/>
      <c r="N51" s="698"/>
      <c r="O51" s="698"/>
      <c r="P51" s="698"/>
      <c r="Q51" s="699"/>
      <c r="R51" s="566"/>
      <c r="S51" s="566"/>
      <c r="T51" s="566"/>
      <c r="U51" s="566"/>
      <c r="V51" s="566"/>
      <c r="W51" s="566"/>
      <c r="X51" s="566"/>
      <c r="Y51" s="566"/>
      <c r="Z51" s="566"/>
      <c r="AA51" s="566"/>
      <c r="AB51" s="566"/>
      <c r="AC51" s="567"/>
      <c r="AD51" s="567"/>
      <c r="AE51" s="567"/>
      <c r="AF51" s="567"/>
      <c r="AG51" s="567"/>
      <c r="AH51" s="567"/>
      <c r="AI51" s="567"/>
      <c r="AJ51" s="567"/>
      <c r="AK51" s="567"/>
      <c r="AL51" s="567"/>
      <c r="AM51" s="567"/>
      <c r="AN51" s="567"/>
      <c r="AO51" s="567"/>
      <c r="AP51" s="567"/>
      <c r="AQ51" s="567"/>
      <c r="AR51" s="567"/>
      <c r="AS51" s="567"/>
      <c r="AT51" s="567"/>
      <c r="AU51" s="567"/>
      <c r="AV51" s="567"/>
      <c r="AW51" s="567"/>
      <c r="AX51" s="567"/>
      <c r="AY51" s="567"/>
      <c r="AZ51" s="567"/>
      <c r="BA51" s="567"/>
      <c r="BB51" s="567"/>
      <c r="BC51" s="567"/>
      <c r="BD51" s="567"/>
      <c r="BE51" s="567"/>
      <c r="BF51" s="567"/>
      <c r="BG51" s="567"/>
      <c r="BH51" s="567"/>
      <c r="BI51" s="567"/>
      <c r="BJ51" s="567"/>
      <c r="BK51" s="567"/>
      <c r="BL51" s="567"/>
      <c r="BM51" s="567"/>
      <c r="BN51" s="567"/>
      <c r="BO51" s="567"/>
      <c r="BP51" s="567"/>
      <c r="BQ51" s="567"/>
      <c r="BR51" s="567"/>
      <c r="BS51" s="567"/>
      <c r="BT51" s="567"/>
      <c r="BU51" s="567"/>
      <c r="BV51" s="567"/>
    </row>
    <row r="52" spans="1:74" ht="12" customHeight="1" x14ac:dyDescent="0.35">
      <c r="A52" s="542"/>
      <c r="B52" s="700" t="s">
        <v>1404</v>
      </c>
      <c r="C52" s="701"/>
      <c r="D52" s="701"/>
      <c r="E52" s="701"/>
      <c r="F52" s="701"/>
      <c r="G52" s="701"/>
      <c r="H52" s="701"/>
      <c r="I52" s="701"/>
      <c r="J52" s="701"/>
      <c r="K52" s="701"/>
      <c r="L52" s="701"/>
      <c r="M52" s="701"/>
      <c r="N52" s="701"/>
      <c r="O52" s="701"/>
      <c r="P52" s="701"/>
      <c r="Q52" s="702"/>
      <c r="R52" s="566"/>
      <c r="S52" s="566"/>
      <c r="T52" s="566"/>
      <c r="U52" s="566"/>
      <c r="V52" s="566"/>
      <c r="W52" s="566"/>
      <c r="X52" s="566"/>
      <c r="Y52" s="566"/>
      <c r="Z52" s="566"/>
      <c r="AA52" s="566"/>
      <c r="AB52" s="566"/>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c r="BP52" s="567"/>
      <c r="BQ52" s="567"/>
      <c r="BR52" s="567"/>
      <c r="BS52" s="567"/>
      <c r="BT52" s="567"/>
      <c r="BU52" s="567"/>
      <c r="BV52" s="567"/>
    </row>
    <row r="53" spans="1:74" ht="12" customHeight="1" x14ac:dyDescent="0.35">
      <c r="C53" s="566"/>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7"/>
      <c r="AD53" s="567"/>
      <c r="AE53" s="567"/>
      <c r="AF53" s="567"/>
      <c r="AG53" s="567"/>
      <c r="AH53" s="567"/>
      <c r="AI53" s="567"/>
      <c r="AJ53" s="567"/>
      <c r="AK53" s="567"/>
      <c r="AL53" s="567"/>
      <c r="AM53" s="567"/>
      <c r="AN53" s="567"/>
      <c r="AO53" s="567"/>
      <c r="AP53" s="567"/>
      <c r="AQ53" s="567"/>
      <c r="AR53" s="567"/>
      <c r="AS53" s="567"/>
      <c r="AT53" s="567"/>
      <c r="AU53" s="567"/>
      <c r="AV53" s="567"/>
      <c r="AW53" s="567"/>
      <c r="AX53" s="567"/>
      <c r="AY53" s="567"/>
      <c r="AZ53" s="567"/>
      <c r="BA53" s="567"/>
      <c r="BB53" s="567"/>
      <c r="BC53" s="567"/>
      <c r="BD53" s="567"/>
      <c r="BE53" s="567"/>
      <c r="BF53" s="567"/>
      <c r="BG53" s="567"/>
      <c r="BH53" s="567"/>
      <c r="BI53" s="567"/>
      <c r="BJ53" s="567"/>
      <c r="BK53" s="567"/>
      <c r="BL53" s="567"/>
      <c r="BM53" s="567"/>
      <c r="BN53" s="567"/>
      <c r="BO53" s="567"/>
      <c r="BP53" s="567"/>
      <c r="BQ53" s="567"/>
      <c r="BR53" s="567"/>
      <c r="BS53" s="567"/>
      <c r="BT53" s="567"/>
      <c r="BU53" s="567"/>
      <c r="BV53" s="567"/>
    </row>
    <row r="54" spans="1:74" ht="12" customHeight="1" x14ac:dyDescent="0.35">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7"/>
      <c r="AD54" s="567"/>
      <c r="AE54" s="567"/>
      <c r="AF54" s="567"/>
      <c r="AG54" s="567"/>
      <c r="AH54" s="567"/>
      <c r="AI54" s="567"/>
      <c r="AJ54" s="567"/>
      <c r="AK54" s="567"/>
      <c r="AL54" s="567"/>
      <c r="AM54" s="567"/>
      <c r="AN54" s="567"/>
      <c r="AO54" s="567"/>
      <c r="AP54" s="567"/>
      <c r="AQ54" s="567"/>
      <c r="AR54" s="567"/>
      <c r="AS54" s="567"/>
      <c r="AT54" s="567"/>
      <c r="AU54" s="567"/>
      <c r="AV54" s="567"/>
      <c r="AW54" s="567"/>
      <c r="AX54" s="567"/>
      <c r="AY54" s="567"/>
      <c r="AZ54" s="567"/>
      <c r="BA54" s="567"/>
      <c r="BB54" s="567"/>
      <c r="BC54" s="567"/>
      <c r="BD54" s="567"/>
      <c r="BE54" s="567"/>
      <c r="BF54" s="567"/>
      <c r="BG54" s="567"/>
      <c r="BH54" s="567"/>
      <c r="BI54" s="567"/>
      <c r="BJ54" s="567"/>
      <c r="BK54" s="567"/>
      <c r="BL54" s="567"/>
      <c r="BM54" s="567"/>
      <c r="BN54" s="567"/>
      <c r="BO54" s="567"/>
      <c r="BP54" s="567"/>
      <c r="BQ54" s="567"/>
      <c r="BR54" s="567"/>
      <c r="BS54" s="567"/>
      <c r="BT54" s="567"/>
      <c r="BU54" s="567"/>
      <c r="BV54" s="567"/>
    </row>
    <row r="55" spans="1:74" ht="12" customHeight="1" x14ac:dyDescent="0.35">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7"/>
      <c r="AD55" s="567"/>
      <c r="AE55" s="567"/>
      <c r="AF55" s="567"/>
      <c r="AG55" s="567"/>
      <c r="AH55" s="567"/>
      <c r="AI55" s="567"/>
      <c r="AJ55" s="567"/>
      <c r="AK55" s="567"/>
      <c r="AL55" s="567"/>
      <c r="AM55" s="567"/>
      <c r="AN55" s="567"/>
      <c r="AO55" s="567"/>
      <c r="AP55" s="567"/>
      <c r="AQ55" s="567"/>
      <c r="AR55" s="567"/>
      <c r="AS55" s="567"/>
      <c r="AT55" s="567"/>
      <c r="AU55" s="567"/>
      <c r="AV55" s="567"/>
      <c r="AW55" s="567"/>
      <c r="AX55" s="567"/>
      <c r="AY55" s="567"/>
      <c r="AZ55" s="567"/>
      <c r="BA55" s="567"/>
      <c r="BB55" s="567"/>
      <c r="BC55" s="567"/>
      <c r="BD55" s="567"/>
      <c r="BE55" s="567"/>
      <c r="BF55" s="567"/>
      <c r="BG55" s="567"/>
      <c r="BH55" s="567"/>
      <c r="BI55" s="567"/>
      <c r="BJ55" s="567"/>
      <c r="BK55" s="567"/>
      <c r="BL55" s="567"/>
      <c r="BM55" s="567"/>
      <c r="BN55" s="567"/>
      <c r="BO55" s="567"/>
      <c r="BP55" s="567"/>
      <c r="BQ55" s="567"/>
      <c r="BR55" s="567"/>
      <c r="BS55" s="567"/>
      <c r="BT55" s="567"/>
      <c r="BU55" s="567"/>
      <c r="BV55" s="567"/>
    </row>
    <row r="56" spans="1:74" ht="12" customHeight="1" x14ac:dyDescent="0.35">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7"/>
      <c r="AY56" s="567"/>
      <c r="AZ56" s="567"/>
      <c r="BA56" s="567"/>
      <c r="BB56" s="567"/>
      <c r="BC56" s="567"/>
      <c r="BD56" s="567"/>
      <c r="BE56" s="567"/>
      <c r="BF56" s="567"/>
      <c r="BG56" s="567"/>
      <c r="BH56" s="567"/>
      <c r="BI56" s="567"/>
      <c r="BJ56" s="567"/>
      <c r="BK56" s="567"/>
      <c r="BL56" s="567"/>
      <c r="BM56" s="567"/>
      <c r="BN56" s="567"/>
      <c r="BO56" s="567"/>
      <c r="BP56" s="567"/>
      <c r="BQ56" s="567"/>
      <c r="BR56" s="567"/>
      <c r="BS56" s="567"/>
      <c r="BT56" s="567"/>
      <c r="BU56" s="567"/>
      <c r="BV56" s="567"/>
    </row>
    <row r="57" spans="1:74" ht="12" customHeight="1" x14ac:dyDescent="0.35">
      <c r="C57" s="566"/>
      <c r="D57" s="566"/>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7"/>
      <c r="AD57" s="567"/>
      <c r="AE57" s="567"/>
      <c r="AF57" s="567"/>
      <c r="AG57" s="567"/>
      <c r="AH57" s="567"/>
      <c r="AI57" s="567"/>
      <c r="AJ57" s="567"/>
      <c r="AK57" s="567"/>
      <c r="AL57" s="567"/>
      <c r="AM57" s="567"/>
      <c r="AN57" s="567"/>
      <c r="AO57" s="567"/>
      <c r="AP57" s="567"/>
      <c r="AQ57" s="567"/>
      <c r="AR57" s="567"/>
      <c r="AS57" s="567"/>
      <c r="AT57" s="567"/>
      <c r="AU57" s="567"/>
      <c r="AV57" s="567"/>
      <c r="AW57" s="567"/>
      <c r="AX57" s="567"/>
      <c r="AY57" s="567"/>
      <c r="AZ57" s="567"/>
      <c r="BA57" s="567"/>
      <c r="BB57" s="567"/>
      <c r="BC57" s="567"/>
      <c r="BD57" s="567"/>
      <c r="BE57" s="567"/>
      <c r="BF57" s="567"/>
      <c r="BG57" s="567"/>
      <c r="BH57" s="567"/>
      <c r="BI57" s="567"/>
      <c r="BJ57" s="567"/>
      <c r="BK57" s="567"/>
      <c r="BL57" s="567"/>
      <c r="BM57" s="567"/>
      <c r="BN57" s="567"/>
      <c r="BO57" s="567"/>
      <c r="BP57" s="567"/>
      <c r="BQ57" s="567"/>
      <c r="BR57" s="567"/>
      <c r="BS57" s="567"/>
      <c r="BT57" s="567"/>
      <c r="BU57" s="567"/>
      <c r="BV57" s="567"/>
    </row>
    <row r="58" spans="1:74" ht="12" customHeight="1" x14ac:dyDescent="0.35">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row>
    <row r="59" spans="1:74" ht="12" customHeight="1" x14ac:dyDescent="0.35">
      <c r="C59" s="566"/>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7"/>
      <c r="AD59" s="567"/>
      <c r="AE59" s="567"/>
      <c r="AF59" s="567"/>
      <c r="AG59" s="567"/>
      <c r="AH59" s="567"/>
      <c r="AI59" s="567"/>
      <c r="AJ59" s="567"/>
      <c r="AK59" s="567"/>
      <c r="AL59" s="567"/>
      <c r="AM59" s="567"/>
      <c r="AN59" s="567"/>
      <c r="AO59" s="567"/>
      <c r="AP59" s="567"/>
      <c r="AQ59" s="567"/>
      <c r="AR59" s="567"/>
      <c r="AS59" s="567"/>
      <c r="AT59" s="567"/>
      <c r="AU59" s="567"/>
      <c r="AV59" s="567"/>
      <c r="AW59" s="567"/>
      <c r="AX59" s="567"/>
      <c r="AY59" s="567"/>
      <c r="AZ59" s="567"/>
      <c r="BA59" s="567"/>
      <c r="BB59" s="567"/>
      <c r="BC59" s="567"/>
      <c r="BD59" s="567"/>
      <c r="BE59" s="567"/>
      <c r="BF59" s="567"/>
      <c r="BG59" s="567"/>
      <c r="BH59" s="567"/>
      <c r="BI59" s="567"/>
      <c r="BJ59" s="567"/>
      <c r="BK59" s="567"/>
      <c r="BL59" s="567"/>
      <c r="BM59" s="567"/>
      <c r="BN59" s="567"/>
      <c r="BO59" s="567"/>
      <c r="BP59" s="567"/>
      <c r="BQ59" s="567"/>
      <c r="BR59" s="567"/>
      <c r="BS59" s="567"/>
      <c r="BT59" s="567"/>
      <c r="BU59" s="567"/>
      <c r="BV59" s="567"/>
    </row>
    <row r="60" spans="1:74" ht="12" customHeight="1" x14ac:dyDescent="0.35">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7"/>
      <c r="AD60" s="567"/>
      <c r="AE60" s="567"/>
      <c r="AF60" s="567"/>
      <c r="AG60" s="567"/>
      <c r="AH60" s="567"/>
      <c r="AI60" s="567"/>
      <c r="AJ60" s="567"/>
      <c r="AK60" s="567"/>
      <c r="AL60" s="567"/>
      <c r="AM60" s="567"/>
      <c r="AN60" s="567"/>
      <c r="AO60" s="567"/>
      <c r="AP60" s="567"/>
      <c r="AQ60" s="567"/>
      <c r="AR60" s="567"/>
      <c r="AS60" s="567"/>
      <c r="AT60" s="567"/>
      <c r="AU60" s="567"/>
      <c r="AV60" s="567"/>
      <c r="AW60" s="567"/>
      <c r="AX60" s="567"/>
      <c r="AY60" s="567"/>
      <c r="AZ60" s="567"/>
      <c r="BA60" s="567"/>
      <c r="BB60" s="567"/>
      <c r="BC60" s="567"/>
      <c r="BD60" s="567"/>
      <c r="BE60" s="567"/>
      <c r="BF60" s="567"/>
      <c r="BG60" s="567"/>
      <c r="BH60" s="567"/>
      <c r="BI60" s="567"/>
      <c r="BJ60" s="567"/>
      <c r="BK60" s="567"/>
      <c r="BL60" s="567"/>
      <c r="BM60" s="567"/>
      <c r="BN60" s="567"/>
      <c r="BO60" s="567"/>
      <c r="BP60" s="567"/>
      <c r="BQ60" s="567"/>
      <c r="BR60" s="567"/>
      <c r="BS60" s="567"/>
      <c r="BT60" s="567"/>
      <c r="BU60" s="567"/>
      <c r="BV60" s="567"/>
    </row>
    <row r="61" spans="1:74" ht="12" customHeight="1" x14ac:dyDescent="0.35">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row>
    <row r="62" spans="1:74" ht="12" customHeight="1" x14ac:dyDescent="0.35">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row>
    <row r="63" spans="1:74" ht="12" customHeight="1" x14ac:dyDescent="0.35">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row>
    <row r="64" spans="1:74" ht="12" customHeight="1" x14ac:dyDescent="0.35">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row>
    <row r="65" spans="3:74" ht="12" customHeight="1" x14ac:dyDescent="0.35">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567"/>
      <c r="BE65" s="567"/>
      <c r="BF65" s="567"/>
      <c r="BG65" s="567"/>
      <c r="BH65" s="567"/>
      <c r="BI65" s="567"/>
      <c r="BJ65" s="567"/>
      <c r="BK65" s="567"/>
      <c r="BL65" s="567"/>
      <c r="BM65" s="567"/>
      <c r="BN65" s="567"/>
      <c r="BO65" s="567"/>
      <c r="BP65" s="567"/>
      <c r="BQ65" s="567"/>
      <c r="BR65" s="567"/>
      <c r="BS65" s="567"/>
      <c r="BT65" s="567"/>
      <c r="BU65" s="567"/>
      <c r="BV65" s="567"/>
    </row>
    <row r="66" spans="3:74" ht="12" customHeight="1" x14ac:dyDescent="0.35">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567"/>
      <c r="BE66" s="567"/>
      <c r="BF66" s="567"/>
      <c r="BG66" s="567"/>
      <c r="BH66" s="567"/>
      <c r="BI66" s="567"/>
      <c r="BJ66" s="567"/>
      <c r="BK66" s="567"/>
      <c r="BL66" s="567"/>
      <c r="BM66" s="567"/>
      <c r="BN66" s="567"/>
      <c r="BO66" s="567"/>
      <c r="BP66" s="567"/>
      <c r="BQ66" s="567"/>
      <c r="BR66" s="567"/>
      <c r="BS66" s="567"/>
      <c r="BT66" s="567"/>
      <c r="BU66" s="567"/>
      <c r="BV66" s="567"/>
    </row>
    <row r="67" spans="3:74" ht="12" customHeight="1" x14ac:dyDescent="0.35">
      <c r="C67" s="566"/>
      <c r="D67" s="566"/>
      <c r="E67" s="566"/>
      <c r="F67" s="566"/>
      <c r="G67" s="566"/>
      <c r="H67" s="566"/>
      <c r="I67" s="566"/>
      <c r="J67" s="566"/>
      <c r="K67" s="566"/>
      <c r="L67" s="566"/>
      <c r="M67" s="566"/>
      <c r="N67" s="566"/>
      <c r="O67" s="566"/>
      <c r="P67" s="566"/>
      <c r="Q67" s="566"/>
      <c r="R67" s="566"/>
      <c r="S67" s="566"/>
      <c r="T67" s="566"/>
      <c r="U67" s="566"/>
      <c r="V67" s="566"/>
      <c r="W67" s="566"/>
      <c r="X67" s="566"/>
      <c r="Y67" s="566"/>
      <c r="Z67" s="566"/>
      <c r="AA67" s="566"/>
      <c r="AB67" s="566"/>
      <c r="AC67" s="567"/>
      <c r="AD67" s="567"/>
      <c r="AE67" s="567"/>
      <c r="AF67" s="567"/>
      <c r="AG67" s="567"/>
      <c r="AH67" s="567"/>
      <c r="AI67" s="567"/>
      <c r="AJ67" s="567"/>
      <c r="AK67" s="567"/>
      <c r="AL67" s="567"/>
      <c r="AM67" s="567"/>
      <c r="AN67" s="567"/>
      <c r="AO67" s="567"/>
      <c r="AP67" s="567"/>
      <c r="AQ67" s="567"/>
      <c r="AR67" s="567"/>
      <c r="AS67" s="567"/>
      <c r="AT67" s="567"/>
      <c r="AU67" s="567"/>
      <c r="AV67" s="567"/>
      <c r="AW67" s="567"/>
      <c r="AX67" s="567"/>
      <c r="AY67" s="567"/>
      <c r="AZ67" s="567"/>
      <c r="BA67" s="567"/>
      <c r="BB67" s="567"/>
      <c r="BC67" s="567"/>
      <c r="BD67" s="567"/>
      <c r="BE67" s="567"/>
      <c r="BF67" s="567"/>
      <c r="BG67" s="567"/>
      <c r="BH67" s="567"/>
      <c r="BI67" s="567"/>
      <c r="BJ67" s="567"/>
      <c r="BK67" s="567"/>
      <c r="BL67" s="567"/>
      <c r="BM67" s="567"/>
      <c r="BN67" s="567"/>
      <c r="BO67" s="567"/>
      <c r="BP67" s="567"/>
      <c r="BQ67" s="567"/>
      <c r="BR67" s="567"/>
      <c r="BS67" s="567"/>
      <c r="BT67" s="567"/>
      <c r="BU67" s="567"/>
      <c r="BV67" s="567"/>
    </row>
    <row r="68" spans="3:74" ht="12" customHeight="1" x14ac:dyDescent="0.35">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6"/>
      <c r="AB68" s="566"/>
      <c r="AC68" s="567"/>
      <c r="AD68" s="567"/>
      <c r="AE68" s="567"/>
      <c r="AF68" s="567"/>
      <c r="AG68" s="567"/>
      <c r="AH68" s="567"/>
      <c r="AI68" s="567"/>
      <c r="AJ68" s="567"/>
      <c r="AK68" s="567"/>
      <c r="AL68" s="567"/>
      <c r="AM68" s="567"/>
      <c r="AN68" s="567"/>
      <c r="AO68" s="567"/>
      <c r="AP68" s="567"/>
      <c r="AQ68" s="567"/>
      <c r="AR68" s="567"/>
      <c r="AS68" s="567"/>
      <c r="AT68" s="567"/>
      <c r="AU68" s="567"/>
      <c r="AV68" s="567"/>
      <c r="AW68" s="567"/>
      <c r="AX68" s="567"/>
      <c r="AY68" s="567"/>
      <c r="AZ68" s="567"/>
      <c r="BA68" s="567"/>
      <c r="BB68" s="567"/>
      <c r="BC68" s="567"/>
      <c r="BD68" s="567"/>
      <c r="BE68" s="567"/>
      <c r="BF68" s="567"/>
      <c r="BG68" s="567"/>
      <c r="BH68" s="567"/>
      <c r="BI68" s="567"/>
      <c r="BJ68" s="567"/>
      <c r="BK68" s="567"/>
      <c r="BL68" s="567"/>
      <c r="BM68" s="567"/>
      <c r="BN68" s="567"/>
      <c r="BO68" s="567"/>
      <c r="BP68" s="567"/>
      <c r="BQ68" s="567"/>
      <c r="BR68" s="567"/>
      <c r="BS68" s="567"/>
      <c r="BT68" s="567"/>
      <c r="BU68" s="567"/>
      <c r="BV68" s="567"/>
    </row>
    <row r="69" spans="3:74" ht="12" customHeight="1" x14ac:dyDescent="0.35">
      <c r="C69" s="566"/>
      <c r="D69" s="566"/>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7"/>
      <c r="AD69" s="567"/>
      <c r="AE69" s="567"/>
      <c r="AF69" s="567"/>
      <c r="AG69" s="567"/>
      <c r="AH69" s="567"/>
      <c r="AI69" s="567"/>
      <c r="AJ69" s="567"/>
      <c r="AK69" s="567"/>
      <c r="AL69" s="567"/>
      <c r="AM69" s="567"/>
      <c r="AN69" s="567"/>
      <c r="AO69" s="567"/>
      <c r="AP69" s="567"/>
      <c r="AQ69" s="567"/>
      <c r="AR69" s="567"/>
      <c r="AS69" s="567"/>
      <c r="AT69" s="567"/>
      <c r="AU69" s="567"/>
      <c r="AV69" s="567"/>
      <c r="AW69" s="567"/>
      <c r="AX69" s="567"/>
      <c r="AY69" s="567"/>
      <c r="AZ69" s="567"/>
      <c r="BA69" s="567"/>
      <c r="BB69" s="567"/>
      <c r="BC69" s="567"/>
      <c r="BD69" s="567"/>
      <c r="BE69" s="567"/>
      <c r="BF69" s="567"/>
      <c r="BG69" s="567"/>
      <c r="BH69" s="567"/>
      <c r="BI69" s="567"/>
      <c r="BJ69" s="567"/>
      <c r="BK69" s="567"/>
      <c r="BL69" s="567"/>
      <c r="BM69" s="567"/>
      <c r="BN69" s="567"/>
      <c r="BO69" s="567"/>
      <c r="BP69" s="567"/>
      <c r="BQ69" s="567"/>
      <c r="BR69" s="567"/>
      <c r="BS69" s="567"/>
      <c r="BT69" s="567"/>
      <c r="BU69" s="567"/>
      <c r="BV69" s="567"/>
    </row>
    <row r="70" spans="3:74" ht="12" customHeight="1" x14ac:dyDescent="0.35">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513"/>
      <c r="AG70" s="513"/>
      <c r="AH70" s="513"/>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row>
    <row r="71" spans="3:74" ht="12" customHeight="1" x14ac:dyDescent="0.35">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513"/>
      <c r="AG71" s="513"/>
      <c r="AH71" s="513"/>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4"/>
      <c r="BQ71" s="424"/>
      <c r="BR71" s="424"/>
      <c r="BS71" s="424"/>
      <c r="BT71" s="424"/>
      <c r="BU71" s="424"/>
      <c r="BV71" s="424"/>
    </row>
    <row r="72" spans="3:74" ht="12" customHeight="1" x14ac:dyDescent="0.35">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513"/>
      <c r="AG72" s="513"/>
      <c r="AH72" s="513"/>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4"/>
      <c r="BQ72" s="424"/>
      <c r="BR72" s="424"/>
      <c r="BS72" s="424"/>
      <c r="BT72" s="424"/>
      <c r="BU72" s="424"/>
      <c r="BV72" s="424"/>
    </row>
    <row r="73" spans="3:74" ht="12" customHeight="1" x14ac:dyDescent="0.35">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513"/>
      <c r="AG73" s="513"/>
      <c r="AH73" s="513"/>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4"/>
      <c r="BQ73" s="424"/>
      <c r="BR73" s="424"/>
      <c r="BS73" s="424"/>
      <c r="BT73" s="424"/>
      <c r="BU73" s="424"/>
      <c r="BV73" s="424"/>
    </row>
    <row r="74" spans="3:74" ht="12" customHeight="1" x14ac:dyDescent="0.35">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513"/>
      <c r="AG74" s="513"/>
      <c r="AH74" s="513"/>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4"/>
      <c r="BU74" s="424"/>
      <c r="BV74" s="424"/>
    </row>
    <row r="75" spans="3:74" ht="12" customHeight="1" x14ac:dyDescent="0.35">
      <c r="C75" s="424"/>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513"/>
      <c r="AG75" s="513"/>
      <c r="AH75" s="513"/>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4"/>
      <c r="BM75" s="424"/>
      <c r="BN75" s="424"/>
      <c r="BO75" s="424"/>
      <c r="BP75" s="424"/>
      <c r="BQ75" s="424"/>
      <c r="BR75" s="424"/>
      <c r="BS75" s="424"/>
      <c r="BT75" s="424"/>
      <c r="BU75" s="424"/>
      <c r="BV75" s="424"/>
    </row>
    <row r="76" spans="3:74" ht="12" customHeight="1" x14ac:dyDescent="0.35">
      <c r="C76" s="424"/>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513"/>
      <c r="AG76" s="513"/>
      <c r="AH76" s="513"/>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424"/>
      <c r="BL76" s="424"/>
      <c r="BM76" s="424"/>
      <c r="BN76" s="424"/>
      <c r="BO76" s="424"/>
      <c r="BP76" s="424"/>
      <c r="BQ76" s="424"/>
      <c r="BR76" s="424"/>
      <c r="BS76" s="424"/>
      <c r="BT76" s="424"/>
      <c r="BU76" s="424"/>
      <c r="BV76" s="424"/>
    </row>
    <row r="77" spans="3:74" ht="12" customHeight="1" x14ac:dyDescent="0.35">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513"/>
      <c r="AG77" s="513"/>
      <c r="AH77" s="513"/>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row>
    <row r="78" spans="3:74" ht="12" customHeight="1" x14ac:dyDescent="0.35">
      <c r="C78" s="425"/>
      <c r="D78" s="426"/>
      <c r="E78" s="426"/>
      <c r="F78" s="426"/>
      <c r="G78" s="426"/>
      <c r="H78" s="426"/>
      <c r="I78" s="426"/>
      <c r="J78" s="426"/>
      <c r="K78" s="426"/>
      <c r="L78" s="426"/>
      <c r="M78" s="426"/>
      <c r="N78" s="426"/>
      <c r="O78" s="425"/>
      <c r="P78" s="426"/>
      <c r="Q78" s="426"/>
      <c r="R78" s="426"/>
      <c r="S78" s="426"/>
      <c r="T78" s="426"/>
      <c r="U78" s="426"/>
      <c r="V78" s="426"/>
      <c r="W78" s="426"/>
      <c r="X78" s="426"/>
      <c r="Y78" s="426"/>
      <c r="Z78" s="426"/>
      <c r="AA78" s="425"/>
      <c r="AB78" s="426"/>
      <c r="AC78" s="426"/>
      <c r="AD78" s="426"/>
      <c r="AE78" s="426"/>
      <c r="AF78" s="501"/>
      <c r="AG78" s="501"/>
      <c r="AH78" s="501"/>
      <c r="AI78" s="426"/>
      <c r="AJ78" s="426"/>
      <c r="AK78" s="426"/>
      <c r="AL78" s="426"/>
      <c r="AM78" s="425"/>
      <c r="AN78" s="426"/>
      <c r="AO78" s="426"/>
      <c r="AP78" s="426"/>
      <c r="AQ78" s="426"/>
      <c r="AR78" s="426"/>
      <c r="AS78" s="426"/>
      <c r="AT78" s="426"/>
      <c r="AU78" s="426"/>
      <c r="AV78" s="426"/>
      <c r="AW78" s="426"/>
      <c r="AX78" s="426"/>
      <c r="AY78" s="425"/>
      <c r="AZ78" s="426"/>
      <c r="BA78" s="426"/>
      <c r="BB78" s="426"/>
      <c r="BC78" s="426"/>
      <c r="BD78" s="426"/>
      <c r="BE78" s="426"/>
      <c r="BF78" s="426"/>
      <c r="BG78" s="426"/>
      <c r="BH78" s="426"/>
      <c r="BI78" s="426"/>
      <c r="BJ78" s="426"/>
      <c r="BK78" s="425"/>
      <c r="BL78" s="426"/>
      <c r="BM78" s="426"/>
      <c r="BN78" s="426"/>
      <c r="BO78" s="426"/>
      <c r="BP78" s="426"/>
      <c r="BQ78" s="426"/>
      <c r="BR78" s="426"/>
      <c r="BS78" s="426"/>
      <c r="BT78" s="426"/>
      <c r="BU78" s="426"/>
      <c r="BV78" s="426"/>
    </row>
    <row r="79" spans="3:74" ht="12" customHeight="1" x14ac:dyDescent="0.3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514"/>
      <c r="AG79" s="514"/>
      <c r="AH79" s="514"/>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428"/>
      <c r="BE79" s="428"/>
      <c r="BF79" s="428"/>
      <c r="BG79" s="428"/>
      <c r="BH79" s="428"/>
      <c r="BI79" s="428"/>
      <c r="BJ79" s="428"/>
      <c r="BK79" s="428"/>
      <c r="BL79" s="428"/>
      <c r="BM79" s="428"/>
      <c r="BN79" s="428"/>
      <c r="BO79" s="428"/>
      <c r="BP79" s="428"/>
      <c r="BQ79" s="428"/>
      <c r="BR79" s="428"/>
      <c r="BS79" s="428"/>
      <c r="BT79" s="428"/>
      <c r="BU79" s="428"/>
      <c r="BV79" s="428"/>
    </row>
    <row r="80" spans="3:74" ht="12" customHeight="1" x14ac:dyDescent="0.3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514"/>
      <c r="AG80" s="514"/>
      <c r="AH80" s="514"/>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428"/>
      <c r="BE80" s="428"/>
      <c r="BF80" s="428"/>
      <c r="BG80" s="428"/>
      <c r="BH80" s="428"/>
      <c r="BI80" s="428"/>
      <c r="BJ80" s="428"/>
      <c r="BK80" s="428"/>
      <c r="BL80" s="428"/>
      <c r="BM80" s="428"/>
      <c r="BN80" s="428"/>
      <c r="BO80" s="428"/>
      <c r="BP80" s="428"/>
      <c r="BQ80" s="428"/>
      <c r="BR80" s="428"/>
      <c r="BS80" s="428"/>
      <c r="BT80" s="428"/>
      <c r="BU80" s="428"/>
      <c r="BV80" s="428"/>
    </row>
    <row r="81" spans="3:74" ht="12" customHeight="1" x14ac:dyDescent="0.35">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514"/>
      <c r="AG81" s="514"/>
      <c r="AH81" s="514"/>
      <c r="AI81" s="428"/>
      <c r="AJ81" s="428"/>
      <c r="AK81" s="428"/>
      <c r="AL81" s="428"/>
      <c r="AM81" s="428"/>
      <c r="AN81" s="428"/>
      <c r="AO81" s="428"/>
      <c r="AP81" s="428"/>
      <c r="AQ81" s="428"/>
      <c r="AR81" s="428"/>
      <c r="AS81" s="428"/>
      <c r="AT81" s="428"/>
      <c r="AU81" s="428"/>
      <c r="AV81" s="428"/>
      <c r="AW81" s="428"/>
      <c r="AX81" s="428"/>
      <c r="AY81" s="428"/>
      <c r="AZ81" s="428"/>
      <c r="BA81" s="428"/>
      <c r="BB81" s="428"/>
      <c r="BC81" s="428"/>
      <c r="BD81" s="428"/>
      <c r="BE81" s="428"/>
      <c r="BF81" s="428"/>
      <c r="BG81" s="428"/>
      <c r="BH81" s="428"/>
      <c r="BI81" s="428"/>
      <c r="BJ81" s="428"/>
      <c r="BK81" s="428"/>
      <c r="BL81" s="428"/>
      <c r="BM81" s="428"/>
      <c r="BN81" s="428"/>
      <c r="BO81" s="428"/>
      <c r="BP81" s="428"/>
      <c r="BQ81" s="428"/>
      <c r="BR81" s="428"/>
      <c r="BS81" s="428"/>
      <c r="BT81" s="428"/>
      <c r="BU81" s="428"/>
      <c r="BV81" s="428"/>
    </row>
    <row r="83" spans="3:74" ht="12" customHeight="1" x14ac:dyDescent="0.3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514"/>
      <c r="AG83" s="514"/>
      <c r="AH83" s="514"/>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428"/>
      <c r="BE83" s="428"/>
      <c r="BF83" s="428"/>
      <c r="BG83" s="428"/>
      <c r="BH83" s="428"/>
      <c r="BI83" s="428"/>
      <c r="BJ83" s="428"/>
      <c r="BK83" s="428"/>
      <c r="BL83" s="428"/>
      <c r="BM83" s="428"/>
      <c r="BN83" s="428"/>
      <c r="BO83" s="428"/>
      <c r="BP83" s="428"/>
      <c r="BQ83" s="428"/>
      <c r="BR83" s="428"/>
      <c r="BS83" s="428"/>
      <c r="BT83" s="428"/>
      <c r="BU83" s="428"/>
      <c r="BV83" s="428"/>
    </row>
    <row r="84" spans="3:74" ht="12" customHeight="1" x14ac:dyDescent="0.3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514"/>
      <c r="AG84" s="514"/>
      <c r="AH84" s="514"/>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428"/>
      <c r="BE84" s="428"/>
      <c r="BF84" s="428"/>
      <c r="BG84" s="428"/>
      <c r="BH84" s="428"/>
      <c r="BI84" s="428"/>
      <c r="BJ84" s="428"/>
      <c r="BK84" s="428"/>
      <c r="BL84" s="428"/>
      <c r="BM84" s="428"/>
      <c r="BN84" s="428"/>
      <c r="BO84" s="428"/>
      <c r="BP84" s="428"/>
      <c r="BQ84" s="428"/>
      <c r="BR84" s="428"/>
      <c r="BS84" s="428"/>
      <c r="BT84" s="428"/>
      <c r="BU84" s="428"/>
      <c r="BV84" s="428"/>
    </row>
    <row r="85" spans="3:74" ht="12" customHeight="1" x14ac:dyDescent="0.3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514"/>
      <c r="AG85" s="514"/>
      <c r="AH85" s="514"/>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428"/>
      <c r="BE85" s="428"/>
      <c r="BF85" s="428"/>
      <c r="BG85" s="428"/>
      <c r="BH85" s="428"/>
      <c r="BI85" s="428"/>
      <c r="BJ85" s="428"/>
      <c r="BK85" s="428"/>
      <c r="BL85" s="428"/>
      <c r="BM85" s="428"/>
      <c r="BN85" s="428"/>
      <c r="BO85" s="428"/>
      <c r="BP85" s="428"/>
      <c r="BQ85" s="428"/>
      <c r="BR85" s="428"/>
      <c r="BS85" s="428"/>
      <c r="BT85" s="428"/>
      <c r="BU85" s="428"/>
      <c r="BV85" s="428"/>
    </row>
    <row r="86" spans="3:74" ht="12" customHeight="1" x14ac:dyDescent="0.35">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514"/>
      <c r="AG86" s="514"/>
      <c r="AH86" s="514"/>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428"/>
      <c r="BE86" s="428"/>
      <c r="BF86" s="428"/>
      <c r="BG86" s="428"/>
      <c r="BH86" s="428"/>
      <c r="BI86" s="428"/>
      <c r="BJ86" s="428"/>
      <c r="BK86" s="428"/>
      <c r="BL86" s="428"/>
      <c r="BM86" s="428"/>
      <c r="BN86" s="428"/>
      <c r="BO86" s="428"/>
      <c r="BP86" s="428"/>
      <c r="BQ86" s="428"/>
      <c r="BR86" s="428"/>
      <c r="BS86" s="428"/>
      <c r="BT86" s="428"/>
      <c r="BU86" s="428"/>
      <c r="BV86" s="428"/>
    </row>
    <row r="87" spans="3:74" ht="12" customHeight="1" x14ac:dyDescent="0.3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514"/>
      <c r="AG87" s="514"/>
      <c r="AH87" s="514"/>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428"/>
      <c r="BE87" s="428"/>
      <c r="BF87" s="428"/>
      <c r="BG87" s="428"/>
      <c r="BH87" s="428"/>
      <c r="BI87" s="428"/>
      <c r="BJ87" s="428"/>
      <c r="BK87" s="428"/>
      <c r="BL87" s="428"/>
      <c r="BM87" s="428"/>
      <c r="BN87" s="428"/>
      <c r="BO87" s="428"/>
      <c r="BP87" s="428"/>
      <c r="BQ87" s="428"/>
      <c r="BR87" s="428"/>
      <c r="BS87" s="428"/>
      <c r="BT87" s="428"/>
      <c r="BU87" s="428"/>
      <c r="BV87" s="428"/>
    </row>
    <row r="88" spans="3:74" ht="12" customHeight="1" x14ac:dyDescent="0.3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514"/>
      <c r="AG88" s="514"/>
      <c r="AH88" s="514"/>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row>
    <row r="89" spans="3:74" ht="12" customHeight="1" x14ac:dyDescent="0.35">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514"/>
      <c r="AG89" s="514"/>
      <c r="AH89" s="514"/>
      <c r="AI89" s="428"/>
      <c r="AJ89" s="428"/>
      <c r="AK89" s="428"/>
      <c r="AL89" s="428"/>
      <c r="AM89" s="428"/>
      <c r="AN89" s="428"/>
      <c r="AO89" s="428"/>
      <c r="AP89" s="428"/>
      <c r="AQ89" s="428"/>
      <c r="AR89" s="428"/>
      <c r="AS89" s="428"/>
      <c r="AT89" s="428"/>
      <c r="AU89" s="428"/>
      <c r="AV89" s="428"/>
      <c r="AW89" s="428"/>
      <c r="AX89" s="428"/>
      <c r="AY89" s="428"/>
      <c r="AZ89" s="428"/>
      <c r="BA89" s="428"/>
      <c r="BB89" s="428"/>
      <c r="BC89" s="428"/>
      <c r="BD89" s="428"/>
      <c r="BE89" s="428"/>
      <c r="BF89" s="428"/>
      <c r="BG89" s="428"/>
      <c r="BH89" s="428"/>
      <c r="BI89" s="428"/>
      <c r="BJ89" s="428"/>
      <c r="BK89" s="428"/>
      <c r="BL89" s="428"/>
      <c r="BM89" s="428"/>
      <c r="BN89" s="428"/>
      <c r="BO89" s="428"/>
      <c r="BP89" s="428"/>
      <c r="BQ89" s="428"/>
      <c r="BR89" s="428"/>
      <c r="BS89" s="428"/>
      <c r="BT89" s="428"/>
      <c r="BU89" s="428"/>
      <c r="BV89" s="428"/>
    </row>
    <row r="91" spans="3:74" ht="12" customHeight="1" x14ac:dyDescent="0.3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514"/>
      <c r="AG91" s="514"/>
      <c r="AH91" s="514"/>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428"/>
      <c r="BE91" s="428"/>
      <c r="BF91" s="428"/>
      <c r="BG91" s="428"/>
      <c r="BH91" s="428"/>
      <c r="BI91" s="428"/>
      <c r="BJ91" s="428"/>
      <c r="BK91" s="428"/>
      <c r="BL91" s="428"/>
      <c r="BM91" s="428"/>
      <c r="BN91" s="428"/>
      <c r="BO91" s="428"/>
      <c r="BP91" s="428"/>
      <c r="BQ91" s="428"/>
      <c r="BR91" s="428"/>
      <c r="BS91" s="428"/>
      <c r="BT91" s="428"/>
      <c r="BU91" s="428"/>
      <c r="BV91" s="428"/>
    </row>
    <row r="92" spans="3:74" ht="12" customHeight="1" x14ac:dyDescent="0.3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514"/>
      <c r="AG92" s="514"/>
      <c r="AH92" s="514"/>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428"/>
      <c r="BE92" s="428"/>
      <c r="BF92" s="428"/>
      <c r="BG92" s="428"/>
      <c r="BH92" s="428"/>
      <c r="BI92" s="428"/>
      <c r="BJ92" s="428"/>
      <c r="BK92" s="428"/>
      <c r="BL92" s="428"/>
      <c r="BM92" s="428"/>
      <c r="BN92" s="428"/>
      <c r="BO92" s="428"/>
      <c r="BP92" s="428"/>
      <c r="BQ92" s="428"/>
      <c r="BR92" s="428"/>
      <c r="BS92" s="428"/>
      <c r="BT92" s="428"/>
      <c r="BU92" s="428"/>
      <c r="BV92" s="428"/>
    </row>
    <row r="93" spans="3:74" ht="12" customHeight="1" x14ac:dyDescent="0.35">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514"/>
      <c r="AG93" s="514"/>
      <c r="AH93" s="514"/>
      <c r="AI93" s="428"/>
      <c r="AJ93" s="428"/>
      <c r="AK93" s="428"/>
      <c r="AL93" s="428"/>
      <c r="AM93" s="428"/>
      <c r="AN93" s="428"/>
      <c r="AO93" s="428"/>
      <c r="AP93" s="428"/>
      <c r="AQ93" s="428"/>
      <c r="AR93" s="428"/>
      <c r="AS93" s="428"/>
      <c r="AT93" s="428"/>
      <c r="AU93" s="428"/>
      <c r="AV93" s="428"/>
      <c r="AW93" s="428"/>
      <c r="AX93" s="428"/>
      <c r="AY93" s="428"/>
      <c r="AZ93" s="428"/>
      <c r="BA93" s="428"/>
      <c r="BB93" s="428"/>
      <c r="BC93" s="428"/>
      <c r="BD93" s="428"/>
      <c r="BE93" s="428"/>
      <c r="BF93" s="428"/>
      <c r="BG93" s="428"/>
      <c r="BH93" s="428"/>
      <c r="BI93" s="428"/>
      <c r="BJ93" s="428"/>
      <c r="BK93" s="428"/>
      <c r="BL93" s="428"/>
      <c r="BM93" s="428"/>
      <c r="BN93" s="428"/>
      <c r="BO93" s="428"/>
      <c r="BP93" s="428"/>
      <c r="BQ93" s="428"/>
      <c r="BR93" s="428"/>
      <c r="BS93" s="428"/>
      <c r="BT93" s="428"/>
      <c r="BU93" s="428"/>
      <c r="BV93" s="428"/>
    </row>
    <row r="95" spans="3:74" ht="12" customHeight="1" x14ac:dyDescent="0.3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515"/>
      <c r="AG95" s="515"/>
      <c r="AH95" s="515"/>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row>
    <row r="96" spans="3:74" ht="12" customHeight="1" x14ac:dyDescent="0.35">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515"/>
      <c r="AG96" s="515"/>
      <c r="AH96" s="515"/>
      <c r="AI96" s="429"/>
      <c r="AJ96" s="429"/>
      <c r="AK96" s="429"/>
      <c r="AL96" s="429"/>
      <c r="AM96" s="429"/>
      <c r="AN96" s="429"/>
      <c r="AO96" s="429"/>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29"/>
      <c r="BM96" s="429"/>
      <c r="BN96" s="429"/>
      <c r="BO96" s="429"/>
      <c r="BP96" s="429"/>
      <c r="BQ96" s="429"/>
      <c r="BR96" s="429"/>
      <c r="BS96" s="429"/>
      <c r="BT96" s="429"/>
      <c r="BU96" s="429"/>
      <c r="BV96" s="429"/>
    </row>
    <row r="97" spans="3:74" ht="12" customHeight="1" x14ac:dyDescent="0.35">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514"/>
      <c r="AG97" s="514"/>
      <c r="AH97" s="514"/>
      <c r="AI97" s="428"/>
      <c r="AJ97" s="428"/>
      <c r="AK97" s="428"/>
      <c r="AL97" s="428"/>
      <c r="AM97" s="428"/>
      <c r="AN97" s="428"/>
      <c r="AO97" s="428"/>
      <c r="AP97" s="428"/>
      <c r="AQ97" s="428"/>
      <c r="AR97" s="428"/>
      <c r="AS97" s="428"/>
      <c r="AT97" s="428"/>
      <c r="AU97" s="428"/>
      <c r="AV97" s="428"/>
      <c r="AW97" s="428"/>
      <c r="AX97" s="428"/>
      <c r="AY97" s="428"/>
      <c r="AZ97" s="428"/>
      <c r="BA97" s="428"/>
      <c r="BB97" s="428"/>
      <c r="BC97" s="428"/>
      <c r="BD97" s="428"/>
      <c r="BE97" s="428"/>
      <c r="BF97" s="428"/>
      <c r="BG97" s="428"/>
      <c r="BH97" s="428"/>
      <c r="BI97" s="428"/>
      <c r="BJ97" s="428"/>
      <c r="BK97" s="428"/>
      <c r="BL97" s="428"/>
      <c r="BM97" s="428"/>
      <c r="BN97" s="428"/>
      <c r="BO97" s="428"/>
      <c r="BP97" s="428"/>
      <c r="BQ97" s="428"/>
      <c r="BR97" s="428"/>
      <c r="BS97" s="428"/>
      <c r="BT97" s="428"/>
      <c r="BU97" s="428"/>
      <c r="BV97" s="428"/>
    </row>
    <row r="99" spans="3:74" ht="12" customHeight="1" x14ac:dyDescent="0.35">
      <c r="C99" s="430"/>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516"/>
      <c r="AG99" s="516"/>
      <c r="AH99" s="516"/>
      <c r="AI99" s="430"/>
      <c r="AJ99" s="430"/>
      <c r="AK99" s="430"/>
      <c r="AL99" s="430"/>
      <c r="AM99" s="430"/>
      <c r="AN99" s="430"/>
      <c r="AO99" s="430"/>
      <c r="AP99" s="430"/>
      <c r="AQ99" s="430"/>
      <c r="AR99" s="430"/>
      <c r="AS99" s="430"/>
      <c r="AT99" s="430"/>
      <c r="AU99" s="430"/>
      <c r="AV99" s="430"/>
      <c r="AW99" s="430"/>
      <c r="AX99" s="430"/>
      <c r="AY99" s="430"/>
      <c r="AZ99" s="430"/>
      <c r="BA99" s="430"/>
      <c r="BB99" s="430"/>
      <c r="BC99" s="430"/>
      <c r="BD99" s="430"/>
      <c r="BE99" s="430"/>
      <c r="BF99" s="430"/>
      <c r="BG99" s="430"/>
      <c r="BH99" s="430"/>
      <c r="BI99" s="430"/>
      <c r="BJ99" s="430"/>
      <c r="BK99" s="430"/>
      <c r="BL99" s="430"/>
      <c r="BM99" s="430"/>
      <c r="BN99" s="430"/>
      <c r="BO99" s="430"/>
      <c r="BP99" s="430"/>
      <c r="BQ99" s="430"/>
      <c r="BR99" s="430"/>
      <c r="BS99" s="430"/>
      <c r="BT99" s="430"/>
      <c r="BU99" s="430"/>
      <c r="BV99" s="430"/>
    </row>
    <row r="100" spans="3:74" ht="12" customHeight="1" x14ac:dyDescent="0.35">
      <c r="C100" s="431"/>
      <c r="D100" s="431"/>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517"/>
      <c r="AG100" s="517"/>
      <c r="AH100" s="517"/>
      <c r="AI100" s="431"/>
      <c r="AJ100" s="431"/>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c r="BM100" s="431"/>
      <c r="BN100" s="431"/>
      <c r="BO100" s="431"/>
      <c r="BP100" s="431"/>
      <c r="BQ100" s="431"/>
      <c r="BR100" s="431"/>
      <c r="BS100" s="431"/>
      <c r="BT100" s="431"/>
      <c r="BU100" s="431"/>
      <c r="BV100" s="431"/>
    </row>
  </sheetData>
  <mergeCells count="17">
    <mergeCell ref="B51:Q51"/>
    <mergeCell ref="B52:Q52"/>
    <mergeCell ref="B48:Q48"/>
    <mergeCell ref="B49:Q49"/>
    <mergeCell ref="B50:Q50"/>
    <mergeCell ref="B43:Q43"/>
    <mergeCell ref="B44:Q44"/>
    <mergeCell ref="B45:Q45"/>
    <mergeCell ref="B46:Q46"/>
    <mergeCell ref="B47:Q47"/>
    <mergeCell ref="AY3:BJ3"/>
    <mergeCell ref="BK3:BV3"/>
    <mergeCell ref="AM3:AX3"/>
    <mergeCell ref="A1:A2"/>
    <mergeCell ref="C3:N3"/>
    <mergeCell ref="O3:Z3"/>
    <mergeCell ref="AA3:AL3"/>
  </mergeCells>
  <conditionalFormatting sqref="C81:BV81 C85:BV85 C89:BV89 C93:BV93 C97:BV97 C101:BV101">
    <cfRule type="cellIs" dxfId="0"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5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H6" sqref="BH6:BH46"/>
    </sheetView>
  </sheetViews>
  <sheetFormatPr defaultColWidth="11" defaultRowHeight="10.5" x14ac:dyDescent="0.25"/>
  <cols>
    <col min="1" max="1" width="12.453125" style="438" customWidth="1"/>
    <col min="2" max="2" width="32.7265625" style="438" customWidth="1"/>
    <col min="3" max="55" width="6.54296875" style="438" customWidth="1"/>
    <col min="56" max="58" width="6.54296875" style="131" customWidth="1"/>
    <col min="59" max="74" width="6.54296875" style="438" customWidth="1"/>
    <col min="75" max="16384" width="11" style="438"/>
  </cols>
  <sheetData>
    <row r="1" spans="1:74" ht="12.75" customHeight="1" x14ac:dyDescent="0.3">
      <c r="A1" s="600" t="s">
        <v>771</v>
      </c>
      <c r="B1" s="436" t="s">
        <v>1378</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520"/>
      <c r="BE1" s="520"/>
      <c r="BF1" s="520"/>
      <c r="BG1" s="437"/>
      <c r="BH1" s="437"/>
      <c r="BI1" s="437"/>
      <c r="BJ1" s="437"/>
      <c r="BK1" s="437"/>
      <c r="BL1" s="437"/>
      <c r="BM1" s="437"/>
      <c r="BN1" s="437"/>
      <c r="BO1" s="437"/>
      <c r="BP1" s="437"/>
      <c r="BQ1" s="437"/>
      <c r="BR1" s="437"/>
      <c r="BS1" s="437"/>
      <c r="BT1" s="437"/>
      <c r="BU1" s="437"/>
      <c r="BV1" s="437"/>
    </row>
    <row r="2" spans="1:74" ht="12.75" customHeight="1" x14ac:dyDescent="0.3">
      <c r="A2" s="601"/>
      <c r="B2" s="402" t="str">
        <f>"U.S. Energy Information Administration  |  Short-Term Energy Outlook  - "&amp;Dates!D1</f>
        <v>U.S. Energy Information Administration  |  Short-Term Energy Outlook  - November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1" t="s">
        <v>1278</v>
      </c>
      <c r="B3" s="440"/>
      <c r="C3" s="604">
        <f>Dates!D3</f>
        <v>2019</v>
      </c>
      <c r="D3" s="607"/>
      <c r="E3" s="607"/>
      <c r="F3" s="607"/>
      <c r="G3" s="607"/>
      <c r="H3" s="607"/>
      <c r="I3" s="607"/>
      <c r="J3" s="607"/>
      <c r="K3" s="607"/>
      <c r="L3" s="607"/>
      <c r="M3" s="607"/>
      <c r="N3" s="674"/>
      <c r="O3" s="604">
        <f>C3+1</f>
        <v>2020</v>
      </c>
      <c r="P3" s="607"/>
      <c r="Q3" s="607"/>
      <c r="R3" s="607"/>
      <c r="S3" s="607"/>
      <c r="T3" s="607"/>
      <c r="U3" s="607"/>
      <c r="V3" s="607"/>
      <c r="W3" s="607"/>
      <c r="X3" s="607"/>
      <c r="Y3" s="607"/>
      <c r="Z3" s="674"/>
      <c r="AA3" s="604">
        <f>O3+1</f>
        <v>2021</v>
      </c>
      <c r="AB3" s="607"/>
      <c r="AC3" s="607"/>
      <c r="AD3" s="607"/>
      <c r="AE3" s="607"/>
      <c r="AF3" s="607"/>
      <c r="AG3" s="607"/>
      <c r="AH3" s="607"/>
      <c r="AI3" s="607"/>
      <c r="AJ3" s="607"/>
      <c r="AK3" s="607"/>
      <c r="AL3" s="674"/>
      <c r="AM3" s="604">
        <f>AA3+1</f>
        <v>2022</v>
      </c>
      <c r="AN3" s="607"/>
      <c r="AO3" s="607"/>
      <c r="AP3" s="607"/>
      <c r="AQ3" s="607"/>
      <c r="AR3" s="607"/>
      <c r="AS3" s="607"/>
      <c r="AT3" s="607"/>
      <c r="AU3" s="607"/>
      <c r="AV3" s="607"/>
      <c r="AW3" s="607"/>
      <c r="AX3" s="674"/>
      <c r="AY3" s="604">
        <f>AM3+1</f>
        <v>2023</v>
      </c>
      <c r="AZ3" s="607"/>
      <c r="BA3" s="607"/>
      <c r="BB3" s="607"/>
      <c r="BC3" s="607"/>
      <c r="BD3" s="607"/>
      <c r="BE3" s="607"/>
      <c r="BF3" s="607"/>
      <c r="BG3" s="607"/>
      <c r="BH3" s="607"/>
      <c r="BI3" s="607"/>
      <c r="BJ3" s="674"/>
      <c r="BK3" s="604">
        <f>AY3+1</f>
        <v>2024</v>
      </c>
      <c r="BL3" s="607"/>
      <c r="BM3" s="607"/>
      <c r="BN3" s="607"/>
      <c r="BO3" s="607"/>
      <c r="BP3" s="607"/>
      <c r="BQ3" s="607"/>
      <c r="BR3" s="607"/>
      <c r="BS3" s="607"/>
      <c r="BT3" s="607"/>
      <c r="BU3" s="607"/>
      <c r="BV3" s="674"/>
    </row>
    <row r="4" spans="1:74" s="131" customFormat="1" ht="12.75" customHeight="1" x14ac:dyDescent="0.25">
      <c r="A4" s="592" t="str">
        <f>Dates!$D$2</f>
        <v>Thursday November 2, 2023</v>
      </c>
      <c r="B4" s="441"/>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2" customHeight="1" x14ac:dyDescent="0.25">
      <c r="A5" s="442"/>
      <c r="B5" s="132" t="s">
        <v>338</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row>
    <row r="6" spans="1:74" ht="12" customHeight="1" x14ac:dyDescent="0.25">
      <c r="A6" s="442" t="s">
        <v>62</v>
      </c>
      <c r="B6" s="444" t="s">
        <v>438</v>
      </c>
      <c r="C6" s="214">
        <v>4.5989991378E-3</v>
      </c>
      <c r="D6" s="214">
        <v>4.2716027658999999E-3</v>
      </c>
      <c r="E6" s="214">
        <v>4.7028841653000003E-3</v>
      </c>
      <c r="F6" s="214">
        <v>4.1866958624000002E-3</v>
      </c>
      <c r="G6" s="214">
        <v>4.4507684589000004E-3</v>
      </c>
      <c r="H6" s="214">
        <v>4.4162480913999998E-3</v>
      </c>
      <c r="I6" s="214">
        <v>4.5787902336999996E-3</v>
      </c>
      <c r="J6" s="214">
        <v>4.6485510985999996E-3</v>
      </c>
      <c r="K6" s="214">
        <v>4.5655732136000004E-3</v>
      </c>
      <c r="L6" s="214">
        <v>3.7630388090999999E-3</v>
      </c>
      <c r="M6" s="214">
        <v>3.2120009114000002E-3</v>
      </c>
      <c r="N6" s="214">
        <v>3.8904963960999998E-3</v>
      </c>
      <c r="O6" s="214">
        <v>3.7946264534E-3</v>
      </c>
      <c r="P6" s="214">
        <v>4.0573957885999996E-3</v>
      </c>
      <c r="Q6" s="214">
        <v>4.8520837157000002E-3</v>
      </c>
      <c r="R6" s="214">
        <v>4.5704671475999999E-3</v>
      </c>
      <c r="S6" s="214">
        <v>4.5160908132999998E-3</v>
      </c>
      <c r="T6" s="214">
        <v>4.2325466938000003E-3</v>
      </c>
      <c r="U6" s="214">
        <v>4.4385442830000002E-3</v>
      </c>
      <c r="V6" s="214">
        <v>4.4109042613000001E-3</v>
      </c>
      <c r="W6" s="214">
        <v>4.2796739542999996E-3</v>
      </c>
      <c r="X6" s="214">
        <v>4.2620965961E-3</v>
      </c>
      <c r="Y6" s="214">
        <v>4.6333736116000003E-3</v>
      </c>
      <c r="Z6" s="214">
        <v>4.6360560407000002E-3</v>
      </c>
      <c r="AA6" s="214">
        <v>4.4452384870999999E-3</v>
      </c>
      <c r="AB6" s="214">
        <v>4.2576145759000003E-3</v>
      </c>
      <c r="AC6" s="214">
        <v>4.1785414759E-3</v>
      </c>
      <c r="AD6" s="214">
        <v>4.2665037024999996E-3</v>
      </c>
      <c r="AE6" s="214">
        <v>4.3793465504999999E-3</v>
      </c>
      <c r="AF6" s="214">
        <v>4.2206050690999997E-3</v>
      </c>
      <c r="AG6" s="214">
        <v>4.4743316046000001E-3</v>
      </c>
      <c r="AH6" s="214">
        <v>4.4202187551999998E-3</v>
      </c>
      <c r="AI6" s="214">
        <v>4.4370368955999996E-3</v>
      </c>
      <c r="AJ6" s="214">
        <v>4.3351173540999996E-3</v>
      </c>
      <c r="AK6" s="214">
        <v>4.5093707154999999E-3</v>
      </c>
      <c r="AL6" s="214">
        <v>4.8713974714000002E-3</v>
      </c>
      <c r="AM6" s="214">
        <v>5.0161190000000003E-3</v>
      </c>
      <c r="AN6" s="214">
        <v>4.2407230000000001E-3</v>
      </c>
      <c r="AO6" s="214">
        <v>4.3889849999999998E-3</v>
      </c>
      <c r="AP6" s="214">
        <v>4.3744539999999998E-3</v>
      </c>
      <c r="AQ6" s="214">
        <v>4.5278999999999996E-3</v>
      </c>
      <c r="AR6" s="214">
        <v>4.3550430000000003E-3</v>
      </c>
      <c r="AS6" s="214">
        <v>4.5771179999999998E-3</v>
      </c>
      <c r="AT6" s="214">
        <v>4.619883E-3</v>
      </c>
      <c r="AU6" s="214">
        <v>4.5358580000000003E-3</v>
      </c>
      <c r="AV6" s="214">
        <v>4.430387E-3</v>
      </c>
      <c r="AW6" s="214">
        <v>4.7656069999999998E-3</v>
      </c>
      <c r="AX6" s="214">
        <v>5.0565319999999999E-3</v>
      </c>
      <c r="AY6" s="214">
        <v>5.3159119999999999E-3</v>
      </c>
      <c r="AZ6" s="214">
        <v>4.4415979999999997E-3</v>
      </c>
      <c r="BA6" s="214">
        <v>4.7091490000000001E-3</v>
      </c>
      <c r="BB6" s="214">
        <v>4.5960209999999996E-3</v>
      </c>
      <c r="BC6" s="214">
        <v>4.676894E-3</v>
      </c>
      <c r="BD6" s="214">
        <v>4.3425210000000002E-3</v>
      </c>
      <c r="BE6" s="214">
        <v>4.4467769999999998E-3</v>
      </c>
      <c r="BF6" s="214">
        <v>4.5738539999999996E-3</v>
      </c>
      <c r="BG6" s="214">
        <v>4.3380600000000004E-3</v>
      </c>
      <c r="BH6" s="214">
        <v>4.3763700000000001E-3</v>
      </c>
      <c r="BI6" s="263">
        <v>4.6603399999999998E-3</v>
      </c>
      <c r="BJ6" s="263">
        <v>5.0559300000000001E-3</v>
      </c>
      <c r="BK6" s="263">
        <v>5.7130499999999999E-3</v>
      </c>
      <c r="BL6" s="263">
        <v>4.6430400000000002E-3</v>
      </c>
      <c r="BM6" s="263">
        <v>4.6454000000000001E-3</v>
      </c>
      <c r="BN6" s="263">
        <v>3.73589E-3</v>
      </c>
      <c r="BO6" s="263">
        <v>4.2028400000000002E-3</v>
      </c>
      <c r="BP6" s="263">
        <v>3.9354000000000004E-3</v>
      </c>
      <c r="BQ6" s="263">
        <v>4.28569E-3</v>
      </c>
      <c r="BR6" s="263">
        <v>4.5873800000000003E-3</v>
      </c>
      <c r="BS6" s="263">
        <v>4.4914000000000004E-3</v>
      </c>
      <c r="BT6" s="263">
        <v>4.1712900000000002E-3</v>
      </c>
      <c r="BU6" s="263">
        <v>4.6503999999999998E-3</v>
      </c>
      <c r="BV6" s="263">
        <v>5.0793799999999997E-3</v>
      </c>
    </row>
    <row r="7" spans="1:74" ht="12" customHeight="1" x14ac:dyDescent="0.25">
      <c r="A7" s="443" t="s">
        <v>728</v>
      </c>
      <c r="B7" s="444" t="s">
        <v>47</v>
      </c>
      <c r="C7" s="214">
        <v>8.4132620000000005E-2</v>
      </c>
      <c r="D7" s="214">
        <v>7.7698039999999996E-2</v>
      </c>
      <c r="E7" s="214">
        <v>8.9420598000000004E-2</v>
      </c>
      <c r="F7" s="214">
        <v>9.4495338999999998E-2</v>
      </c>
      <c r="G7" s="214">
        <v>0.10869442999999999</v>
      </c>
      <c r="H7" s="214">
        <v>9.5416106000000001E-2</v>
      </c>
      <c r="I7" s="214">
        <v>8.4576496000000001E-2</v>
      </c>
      <c r="J7" s="214">
        <v>7.6784822000000003E-2</v>
      </c>
      <c r="K7" s="214">
        <v>6.2990300999999999E-2</v>
      </c>
      <c r="L7" s="214">
        <v>6.2207808000000003E-2</v>
      </c>
      <c r="M7" s="214">
        <v>6.8713057999999994E-2</v>
      </c>
      <c r="N7" s="214">
        <v>7.2927040999999998E-2</v>
      </c>
      <c r="O7" s="214">
        <v>8.3179369000000003E-2</v>
      </c>
      <c r="P7" s="214">
        <v>8.7829821000000002E-2</v>
      </c>
      <c r="Q7" s="214">
        <v>8.0807146999999996E-2</v>
      </c>
      <c r="R7" s="214">
        <v>7.8701549999999995E-2</v>
      </c>
      <c r="S7" s="214">
        <v>0.101852243</v>
      </c>
      <c r="T7" s="214">
        <v>9.5210169999999997E-2</v>
      </c>
      <c r="U7" s="214">
        <v>9.0954943999999996E-2</v>
      </c>
      <c r="V7" s="214">
        <v>7.9170172999999996E-2</v>
      </c>
      <c r="W7" s="214">
        <v>6.3499271999999995E-2</v>
      </c>
      <c r="X7" s="214">
        <v>6.3952354000000003E-2</v>
      </c>
      <c r="Y7" s="214">
        <v>7.1005602000000001E-2</v>
      </c>
      <c r="Z7" s="214">
        <v>7.3047853999999995E-2</v>
      </c>
      <c r="AA7" s="214">
        <v>8.3419682999999994E-2</v>
      </c>
      <c r="AB7" s="214">
        <v>6.8420441999999998E-2</v>
      </c>
      <c r="AC7" s="214">
        <v>7.1975699000000004E-2</v>
      </c>
      <c r="AD7" s="214">
        <v>6.5777289000000003E-2</v>
      </c>
      <c r="AE7" s="214">
        <v>7.9163357000000004E-2</v>
      </c>
      <c r="AF7" s="214">
        <v>7.9738753999999995E-2</v>
      </c>
      <c r="AG7" s="214">
        <v>7.5058966000000005E-2</v>
      </c>
      <c r="AH7" s="214">
        <v>6.9049054999999998E-2</v>
      </c>
      <c r="AI7" s="214">
        <v>5.7759321000000002E-2</v>
      </c>
      <c r="AJ7" s="214">
        <v>5.8138027000000002E-2</v>
      </c>
      <c r="AK7" s="214">
        <v>6.5756517E-2</v>
      </c>
      <c r="AL7" s="214">
        <v>8.0076735999999996E-2</v>
      </c>
      <c r="AM7" s="214">
        <v>8.9061438000000007E-2</v>
      </c>
      <c r="AN7" s="214">
        <v>7.7811455000000002E-2</v>
      </c>
      <c r="AO7" s="214">
        <v>8.6142064000000004E-2</v>
      </c>
      <c r="AP7" s="214">
        <v>6.6458989999999996E-2</v>
      </c>
      <c r="AQ7" s="214">
        <v>7.8364293000000002E-2</v>
      </c>
      <c r="AR7" s="214">
        <v>9.1394839000000005E-2</v>
      </c>
      <c r="AS7" s="214">
        <v>8.2226463999999999E-2</v>
      </c>
      <c r="AT7" s="214">
        <v>7.3749887E-2</v>
      </c>
      <c r="AU7" s="214">
        <v>5.7088075000000002E-2</v>
      </c>
      <c r="AV7" s="214">
        <v>4.9692040999999999E-2</v>
      </c>
      <c r="AW7" s="214">
        <v>6.3725039999999997E-2</v>
      </c>
      <c r="AX7" s="214">
        <v>7.4265026999999997E-2</v>
      </c>
      <c r="AY7" s="214">
        <v>7.7939349000000005E-2</v>
      </c>
      <c r="AZ7" s="214">
        <v>6.5659817999999995E-2</v>
      </c>
      <c r="BA7" s="214">
        <v>7.0042962E-2</v>
      </c>
      <c r="BB7" s="214">
        <v>6.0842875999999997E-2</v>
      </c>
      <c r="BC7" s="214">
        <v>9.5112948000000003E-2</v>
      </c>
      <c r="BD7" s="214">
        <v>6.6727141000000004E-2</v>
      </c>
      <c r="BE7" s="214">
        <v>7.3053214000000005E-2</v>
      </c>
      <c r="BF7" s="214">
        <v>6.9479600000000002E-2</v>
      </c>
      <c r="BG7" s="214">
        <v>5.7137500000000001E-2</v>
      </c>
      <c r="BH7" s="214">
        <v>5.5466399999999999E-2</v>
      </c>
      <c r="BI7" s="263">
        <v>6.1985199999999997E-2</v>
      </c>
      <c r="BJ7" s="263">
        <v>7.1473300000000003E-2</v>
      </c>
      <c r="BK7" s="263">
        <v>8.1676499999999999E-2</v>
      </c>
      <c r="BL7" s="263">
        <v>7.7399399999999993E-2</v>
      </c>
      <c r="BM7" s="263">
        <v>8.4209699999999998E-2</v>
      </c>
      <c r="BN7" s="263">
        <v>8.2728300000000005E-2</v>
      </c>
      <c r="BO7" s="263">
        <v>9.5206799999999994E-2</v>
      </c>
      <c r="BP7" s="263">
        <v>9.2325599999999994E-2</v>
      </c>
      <c r="BQ7" s="263">
        <v>8.5526000000000005E-2</v>
      </c>
      <c r="BR7" s="263">
        <v>7.4151599999999998E-2</v>
      </c>
      <c r="BS7" s="263">
        <v>6.1851400000000001E-2</v>
      </c>
      <c r="BT7" s="263">
        <v>6.14689E-2</v>
      </c>
      <c r="BU7" s="263">
        <v>6.7930599999999994E-2</v>
      </c>
      <c r="BV7" s="263">
        <v>7.5967300000000001E-2</v>
      </c>
    </row>
    <row r="8" spans="1:74" ht="12" customHeight="1" x14ac:dyDescent="0.25">
      <c r="A8" s="442" t="s">
        <v>729</v>
      </c>
      <c r="B8" s="444" t="s">
        <v>991</v>
      </c>
      <c r="C8" s="214">
        <v>1.20992228E-2</v>
      </c>
      <c r="D8" s="214">
        <v>1.29574381E-2</v>
      </c>
      <c r="E8" s="214">
        <v>1.9930421223999999E-2</v>
      </c>
      <c r="F8" s="214">
        <v>2.2826898254E-2</v>
      </c>
      <c r="G8" s="214">
        <v>2.4209512948E-2</v>
      </c>
      <c r="H8" s="214">
        <v>2.6948328255000001E-2</v>
      </c>
      <c r="I8" s="214">
        <v>2.7477180864E-2</v>
      </c>
      <c r="J8" s="214">
        <v>2.6622921239000001E-2</v>
      </c>
      <c r="K8" s="214">
        <v>2.3043691412000002E-2</v>
      </c>
      <c r="L8" s="214">
        <v>2.0609086847999999E-2</v>
      </c>
      <c r="M8" s="214">
        <v>1.4749947948000001E-2</v>
      </c>
      <c r="N8" s="214">
        <v>1.1680665121E-2</v>
      </c>
      <c r="O8" s="214">
        <v>1.5090955473E-2</v>
      </c>
      <c r="P8" s="214">
        <v>1.8828921091000001E-2</v>
      </c>
      <c r="Q8" s="214">
        <v>2.1485943074000001E-2</v>
      </c>
      <c r="R8" s="214">
        <v>2.6812762875999999E-2</v>
      </c>
      <c r="S8" s="214">
        <v>3.2671704921000001E-2</v>
      </c>
      <c r="T8" s="214">
        <v>3.2671979988999997E-2</v>
      </c>
      <c r="U8" s="214">
        <v>3.5920472226999997E-2</v>
      </c>
      <c r="V8" s="214">
        <v>3.1546800767999997E-2</v>
      </c>
      <c r="W8" s="214">
        <v>2.6179867924999999E-2</v>
      </c>
      <c r="X8" s="214">
        <v>2.4000978584E-2</v>
      </c>
      <c r="Y8" s="214">
        <v>1.9532308995999999E-2</v>
      </c>
      <c r="Z8" s="214">
        <v>1.7258364323999999E-2</v>
      </c>
      <c r="AA8" s="214">
        <v>1.8844798146999998E-2</v>
      </c>
      <c r="AB8" s="214">
        <v>2.1472607160000001E-2</v>
      </c>
      <c r="AC8" s="214">
        <v>3.1502619592E-2</v>
      </c>
      <c r="AD8" s="214">
        <v>3.6910618330999997E-2</v>
      </c>
      <c r="AE8" s="214">
        <v>4.2230753909000003E-2</v>
      </c>
      <c r="AF8" s="214">
        <v>4.1350712105999998E-2</v>
      </c>
      <c r="AG8" s="214">
        <v>4.1331908107E-2</v>
      </c>
      <c r="AH8" s="214">
        <v>4.0570260752000001E-2</v>
      </c>
      <c r="AI8" s="214">
        <v>3.8024885134E-2</v>
      </c>
      <c r="AJ8" s="214">
        <v>3.1427256936E-2</v>
      </c>
      <c r="AK8" s="214">
        <v>2.6429897373999998E-2</v>
      </c>
      <c r="AL8" s="214">
        <v>2.0657183914999998E-2</v>
      </c>
      <c r="AM8" s="214">
        <v>2.6520536827000001E-2</v>
      </c>
      <c r="AN8" s="214">
        <v>3.0603532874999999E-2</v>
      </c>
      <c r="AO8" s="214">
        <v>3.964055977E-2</v>
      </c>
      <c r="AP8" s="214">
        <v>4.5421163963999998E-2</v>
      </c>
      <c r="AQ8" s="214">
        <v>5.1255780915999999E-2</v>
      </c>
      <c r="AR8" s="214">
        <v>5.4408427114999998E-2</v>
      </c>
      <c r="AS8" s="214">
        <v>5.3440794096999998E-2</v>
      </c>
      <c r="AT8" s="214">
        <v>4.9143730192000003E-2</v>
      </c>
      <c r="AU8" s="214">
        <v>4.5036428078999997E-2</v>
      </c>
      <c r="AV8" s="214">
        <v>4.0486323774999999E-2</v>
      </c>
      <c r="AW8" s="214">
        <v>2.8473728904E-2</v>
      </c>
      <c r="AX8" s="214">
        <v>2.2979678029999999E-2</v>
      </c>
      <c r="AY8" s="214">
        <v>2.7015423678999999E-2</v>
      </c>
      <c r="AZ8" s="214">
        <v>3.1313840309000002E-2</v>
      </c>
      <c r="BA8" s="214">
        <v>4.1091341641E-2</v>
      </c>
      <c r="BB8" s="214">
        <v>4.9957037693E-2</v>
      </c>
      <c r="BC8" s="214">
        <v>5.7302263318999999E-2</v>
      </c>
      <c r="BD8" s="214">
        <v>5.9706581772999999E-2</v>
      </c>
      <c r="BE8" s="214">
        <v>6.3910169870999997E-2</v>
      </c>
      <c r="BF8" s="214">
        <v>6.0259376080000003E-2</v>
      </c>
      <c r="BG8" s="214">
        <v>5.3235499999999998E-2</v>
      </c>
      <c r="BH8" s="214">
        <v>5.1737600000000002E-2</v>
      </c>
      <c r="BI8" s="263">
        <v>3.6480800000000001E-2</v>
      </c>
      <c r="BJ8" s="263">
        <v>3.0683700000000001E-2</v>
      </c>
      <c r="BK8" s="263">
        <v>3.6104700000000003E-2</v>
      </c>
      <c r="BL8" s="263">
        <v>4.4081700000000001E-2</v>
      </c>
      <c r="BM8" s="263">
        <v>5.84094E-2</v>
      </c>
      <c r="BN8" s="263">
        <v>7.03014E-2</v>
      </c>
      <c r="BO8" s="263">
        <v>7.8952599999999998E-2</v>
      </c>
      <c r="BP8" s="263">
        <v>8.6881100000000003E-2</v>
      </c>
      <c r="BQ8" s="263">
        <v>8.8385199999999997E-2</v>
      </c>
      <c r="BR8" s="263">
        <v>8.45022E-2</v>
      </c>
      <c r="BS8" s="263">
        <v>7.6794299999999996E-2</v>
      </c>
      <c r="BT8" s="263">
        <v>6.9998699999999997E-2</v>
      </c>
      <c r="BU8" s="263">
        <v>5.0999099999999999E-2</v>
      </c>
      <c r="BV8" s="263">
        <v>4.0328200000000002E-2</v>
      </c>
    </row>
    <row r="9" spans="1:74" ht="12" customHeight="1" x14ac:dyDescent="0.25">
      <c r="A9" s="415" t="s">
        <v>593</v>
      </c>
      <c r="B9" s="444" t="s">
        <v>801</v>
      </c>
      <c r="C9" s="214">
        <v>2.1712100000000002E-2</v>
      </c>
      <c r="D9" s="214">
        <v>1.9468630000000001E-2</v>
      </c>
      <c r="E9" s="214">
        <v>2.1217159999999999E-2</v>
      </c>
      <c r="F9" s="214">
        <v>1.991826E-2</v>
      </c>
      <c r="G9" s="214">
        <v>2.0538560000000001E-2</v>
      </c>
      <c r="H9" s="214">
        <v>2.04341E-2</v>
      </c>
      <c r="I9" s="214">
        <v>2.1014709999999999E-2</v>
      </c>
      <c r="J9" s="214">
        <v>2.1210139999999999E-2</v>
      </c>
      <c r="K9" s="214">
        <v>1.9658040000000002E-2</v>
      </c>
      <c r="L9" s="214">
        <v>2.0566520000000001E-2</v>
      </c>
      <c r="M9" s="214">
        <v>2.0364670000000001E-2</v>
      </c>
      <c r="N9" s="214">
        <v>2.1509790000000001E-2</v>
      </c>
      <c r="O9" s="214">
        <v>2.19092E-2</v>
      </c>
      <c r="P9" s="214">
        <v>2.0123439999999999E-2</v>
      </c>
      <c r="Q9" s="214">
        <v>2.175301E-2</v>
      </c>
      <c r="R9" s="214">
        <v>2.0050080000000001E-2</v>
      </c>
      <c r="S9" s="214">
        <v>2.0515370000000002E-2</v>
      </c>
      <c r="T9" s="214">
        <v>1.8948260000000001E-2</v>
      </c>
      <c r="U9" s="214">
        <v>2.0007919999999998E-2</v>
      </c>
      <c r="V9" s="214">
        <v>2.041138E-2</v>
      </c>
      <c r="W9" s="214">
        <v>1.9216009999999999E-2</v>
      </c>
      <c r="X9" s="214">
        <v>1.9417690000000001E-2</v>
      </c>
      <c r="Y9" s="214">
        <v>1.915265E-2</v>
      </c>
      <c r="Z9" s="214">
        <v>2.0694400000000002E-2</v>
      </c>
      <c r="AA9" s="214">
        <v>2.0392569999999999E-2</v>
      </c>
      <c r="AB9" s="214">
        <v>1.8200129999999998E-2</v>
      </c>
      <c r="AC9" s="214">
        <v>2.0288250000000001E-2</v>
      </c>
      <c r="AD9" s="214">
        <v>1.8848790000000001E-2</v>
      </c>
      <c r="AE9" s="214">
        <v>1.9533160000000001E-2</v>
      </c>
      <c r="AF9" s="214">
        <v>1.8817380000000002E-2</v>
      </c>
      <c r="AG9" s="214">
        <v>1.9405309999999999E-2</v>
      </c>
      <c r="AH9" s="214">
        <v>1.9030680000000001E-2</v>
      </c>
      <c r="AI9" s="214">
        <v>1.8615360000000001E-2</v>
      </c>
      <c r="AJ9" s="214">
        <v>1.8227650000000001E-2</v>
      </c>
      <c r="AK9" s="214">
        <v>1.8098590000000001E-2</v>
      </c>
      <c r="AL9" s="214">
        <v>2.000714E-2</v>
      </c>
      <c r="AM9" s="214">
        <v>1.5895339000000001E-2</v>
      </c>
      <c r="AN9" s="214">
        <v>1.4617064000000001E-2</v>
      </c>
      <c r="AO9" s="214">
        <v>1.6052462E-2</v>
      </c>
      <c r="AP9" s="214">
        <v>1.4274037999999999E-2</v>
      </c>
      <c r="AQ9" s="214">
        <v>1.4274874999999999E-2</v>
      </c>
      <c r="AR9" s="214">
        <v>1.4582381E-2</v>
      </c>
      <c r="AS9" s="214">
        <v>1.5009987000000001E-2</v>
      </c>
      <c r="AT9" s="214">
        <v>1.4617913999999999E-2</v>
      </c>
      <c r="AU9" s="214">
        <v>1.398541E-2</v>
      </c>
      <c r="AV9" s="214">
        <v>1.4335201000000001E-2</v>
      </c>
      <c r="AW9" s="214">
        <v>1.4233803E-2</v>
      </c>
      <c r="AX9" s="214">
        <v>1.4611379000000001E-2</v>
      </c>
      <c r="AY9" s="214">
        <v>1.5139165E-2</v>
      </c>
      <c r="AZ9" s="214">
        <v>1.3689730000000001E-2</v>
      </c>
      <c r="BA9" s="214">
        <v>1.4446321999999999E-2</v>
      </c>
      <c r="BB9" s="214">
        <v>1.3338581E-2</v>
      </c>
      <c r="BC9" s="214">
        <v>1.4109243E-2</v>
      </c>
      <c r="BD9" s="214">
        <v>1.3444205000000001E-2</v>
      </c>
      <c r="BE9" s="214">
        <v>1.4095432999999999E-2</v>
      </c>
      <c r="BF9" s="214">
        <v>1.3906418E-2</v>
      </c>
      <c r="BG9" s="214">
        <v>1.39247E-2</v>
      </c>
      <c r="BH9" s="214">
        <v>1.3956100000000001E-2</v>
      </c>
      <c r="BI9" s="263">
        <v>1.3434700000000001E-2</v>
      </c>
      <c r="BJ9" s="263">
        <v>1.4456500000000001E-2</v>
      </c>
      <c r="BK9" s="263">
        <v>1.4870599999999999E-2</v>
      </c>
      <c r="BL9" s="263">
        <v>1.3906E-2</v>
      </c>
      <c r="BM9" s="263">
        <v>1.46331E-2</v>
      </c>
      <c r="BN9" s="263">
        <v>1.32712E-2</v>
      </c>
      <c r="BO9" s="263">
        <v>1.41058E-2</v>
      </c>
      <c r="BP9" s="263">
        <v>1.39025E-2</v>
      </c>
      <c r="BQ9" s="263">
        <v>1.4317699999999999E-2</v>
      </c>
      <c r="BR9" s="263">
        <v>1.41196E-2</v>
      </c>
      <c r="BS9" s="263">
        <v>1.3765400000000001E-2</v>
      </c>
      <c r="BT9" s="263">
        <v>1.3838E-2</v>
      </c>
      <c r="BU9" s="263">
        <v>1.32552E-2</v>
      </c>
      <c r="BV9" s="263">
        <v>1.4327599999999999E-2</v>
      </c>
    </row>
    <row r="10" spans="1:74" ht="12" customHeight="1" x14ac:dyDescent="0.25">
      <c r="A10" s="415" t="s">
        <v>592</v>
      </c>
      <c r="B10" s="444" t="s">
        <v>992</v>
      </c>
      <c r="C10" s="214">
        <v>1.947579E-2</v>
      </c>
      <c r="D10" s="214">
        <v>1.607855E-2</v>
      </c>
      <c r="E10" s="214">
        <v>1.613684E-2</v>
      </c>
      <c r="F10" s="214">
        <v>1.36918E-2</v>
      </c>
      <c r="G10" s="214">
        <v>1.6090879999999998E-2</v>
      </c>
      <c r="H10" s="214">
        <v>1.6260170000000001E-2</v>
      </c>
      <c r="I10" s="214">
        <v>1.8751E-2</v>
      </c>
      <c r="J10" s="214">
        <v>1.9267679999999999E-2</v>
      </c>
      <c r="K10" s="214">
        <v>1.6856940000000001E-2</v>
      </c>
      <c r="L10" s="214">
        <v>1.463505E-2</v>
      </c>
      <c r="M10" s="214">
        <v>1.5714240000000001E-2</v>
      </c>
      <c r="N10" s="214">
        <v>1.756508E-2</v>
      </c>
      <c r="O10" s="214">
        <v>1.7380719999999999E-2</v>
      </c>
      <c r="P10" s="214">
        <v>1.6404599999999998E-2</v>
      </c>
      <c r="Q10" s="214">
        <v>1.571146E-2</v>
      </c>
      <c r="R10" s="214">
        <v>1.27376E-2</v>
      </c>
      <c r="S10" s="214">
        <v>1.39398E-2</v>
      </c>
      <c r="T10" s="214">
        <v>1.400333E-2</v>
      </c>
      <c r="U10" s="214">
        <v>1.633221E-2</v>
      </c>
      <c r="V10" s="214">
        <v>1.7728359999999999E-2</v>
      </c>
      <c r="W10" s="214">
        <v>1.4776320000000001E-2</v>
      </c>
      <c r="X10" s="214">
        <v>1.415014E-2</v>
      </c>
      <c r="Y10" s="214">
        <v>1.547639E-2</v>
      </c>
      <c r="Z10" s="214">
        <v>1.6733040000000001E-2</v>
      </c>
      <c r="AA10" s="214">
        <v>1.7876389999999999E-2</v>
      </c>
      <c r="AB10" s="214">
        <v>1.6996540000000001E-2</v>
      </c>
      <c r="AC10" s="214">
        <v>1.6421290000000002E-2</v>
      </c>
      <c r="AD10" s="214">
        <v>1.3494590000000001E-2</v>
      </c>
      <c r="AE10" s="214">
        <v>1.480655E-2</v>
      </c>
      <c r="AF10" s="214">
        <v>1.669178E-2</v>
      </c>
      <c r="AG10" s="214">
        <v>1.8876199999999999E-2</v>
      </c>
      <c r="AH10" s="214">
        <v>1.8712889999999999E-2</v>
      </c>
      <c r="AI10" s="214">
        <v>1.625795E-2</v>
      </c>
      <c r="AJ10" s="214">
        <v>1.4289899999999999E-2</v>
      </c>
      <c r="AK10" s="214">
        <v>1.54764E-2</v>
      </c>
      <c r="AL10" s="214">
        <v>1.6845470000000001E-2</v>
      </c>
      <c r="AM10" s="214">
        <v>1.7810867000000001E-2</v>
      </c>
      <c r="AN10" s="214">
        <v>1.716312E-2</v>
      </c>
      <c r="AO10" s="214">
        <v>1.6187255000000001E-2</v>
      </c>
      <c r="AP10" s="214">
        <v>1.3954888E-2</v>
      </c>
      <c r="AQ10" s="214">
        <v>1.516055E-2</v>
      </c>
      <c r="AR10" s="214">
        <v>1.6756896E-2</v>
      </c>
      <c r="AS10" s="214">
        <v>1.8505719E-2</v>
      </c>
      <c r="AT10" s="214">
        <v>1.8571502E-2</v>
      </c>
      <c r="AU10" s="214">
        <v>1.6381025E-2</v>
      </c>
      <c r="AV10" s="214">
        <v>1.4469286E-2</v>
      </c>
      <c r="AW10" s="214">
        <v>1.538846E-2</v>
      </c>
      <c r="AX10" s="214">
        <v>1.7341117E-2</v>
      </c>
      <c r="AY10" s="214">
        <v>1.5965073E-2</v>
      </c>
      <c r="AZ10" s="214">
        <v>1.3512768E-2</v>
      </c>
      <c r="BA10" s="214">
        <v>1.418316E-2</v>
      </c>
      <c r="BB10" s="214">
        <v>1.0975197000000001E-2</v>
      </c>
      <c r="BC10" s="214">
        <v>1.4000986999999999E-2</v>
      </c>
      <c r="BD10" s="214">
        <v>1.4674477999999999E-2</v>
      </c>
      <c r="BE10" s="214">
        <v>1.6138614999999999E-2</v>
      </c>
      <c r="BF10" s="214">
        <v>1.5570285999999999E-2</v>
      </c>
      <c r="BG10" s="214">
        <v>1.51491E-2</v>
      </c>
      <c r="BH10" s="214">
        <v>1.35765E-2</v>
      </c>
      <c r="BI10" s="263">
        <v>1.47738E-2</v>
      </c>
      <c r="BJ10" s="263">
        <v>1.6357699999999999E-2</v>
      </c>
      <c r="BK10" s="263">
        <v>1.6934399999999999E-2</v>
      </c>
      <c r="BL10" s="263">
        <v>1.6154399999999999E-2</v>
      </c>
      <c r="BM10" s="263">
        <v>1.4958600000000001E-2</v>
      </c>
      <c r="BN10" s="263">
        <v>1.2045500000000001E-2</v>
      </c>
      <c r="BO10" s="263">
        <v>1.4774600000000001E-2</v>
      </c>
      <c r="BP10" s="263">
        <v>1.6037800000000001E-2</v>
      </c>
      <c r="BQ10" s="263">
        <v>1.8056599999999999E-2</v>
      </c>
      <c r="BR10" s="263">
        <v>1.81172E-2</v>
      </c>
      <c r="BS10" s="263">
        <v>1.57676E-2</v>
      </c>
      <c r="BT10" s="263">
        <v>1.40123E-2</v>
      </c>
      <c r="BU10" s="263">
        <v>1.5080400000000001E-2</v>
      </c>
      <c r="BV10" s="263">
        <v>1.6887300000000001E-2</v>
      </c>
    </row>
    <row r="11" spans="1:74" ht="12" customHeight="1" x14ac:dyDescent="0.25">
      <c r="A11" s="442" t="s">
        <v>94</v>
      </c>
      <c r="B11" s="444" t="s">
        <v>439</v>
      </c>
      <c r="C11" s="214">
        <v>8.2819626618999997E-2</v>
      </c>
      <c r="D11" s="214">
        <v>7.7105249143999993E-2</v>
      </c>
      <c r="E11" s="214">
        <v>8.7845095287999997E-2</v>
      </c>
      <c r="F11" s="214">
        <v>9.8564959701999993E-2</v>
      </c>
      <c r="G11" s="214">
        <v>8.7881756921000004E-2</v>
      </c>
      <c r="H11" s="214">
        <v>7.6517851289000002E-2</v>
      </c>
      <c r="I11" s="214">
        <v>7.5351984964000002E-2</v>
      </c>
      <c r="J11" s="214">
        <v>6.8115507908E-2</v>
      </c>
      <c r="K11" s="214">
        <v>8.3574266869000005E-2</v>
      </c>
      <c r="L11" s="214">
        <v>9.4166188454000002E-2</v>
      </c>
      <c r="M11" s="214">
        <v>8.5844703177999998E-2</v>
      </c>
      <c r="N11" s="214">
        <v>9.0813742269999997E-2</v>
      </c>
      <c r="O11" s="214">
        <v>9.5867590518000007E-2</v>
      </c>
      <c r="P11" s="214">
        <v>9.9240074410000004E-2</v>
      </c>
      <c r="Q11" s="214">
        <v>9.9951485515999999E-2</v>
      </c>
      <c r="R11" s="214">
        <v>0.10142619183</v>
      </c>
      <c r="S11" s="214">
        <v>9.6743868806E-2</v>
      </c>
      <c r="T11" s="214">
        <v>0.10283013764</v>
      </c>
      <c r="U11" s="214">
        <v>7.7750886414000006E-2</v>
      </c>
      <c r="V11" s="214">
        <v>7.8346494892000004E-2</v>
      </c>
      <c r="W11" s="214">
        <v>7.8823113644000006E-2</v>
      </c>
      <c r="X11" s="214">
        <v>9.7981733330000001E-2</v>
      </c>
      <c r="Y11" s="214">
        <v>0.1126319041</v>
      </c>
      <c r="Z11" s="214">
        <v>0.10877228942</v>
      </c>
      <c r="AA11" s="214">
        <v>0.10248982239</v>
      </c>
      <c r="AB11" s="214">
        <v>9.1076609092999999E-2</v>
      </c>
      <c r="AC11" s="214">
        <v>0.13365850222</v>
      </c>
      <c r="AD11" s="214">
        <v>0.12327942303</v>
      </c>
      <c r="AE11" s="214">
        <v>0.11520358802</v>
      </c>
      <c r="AF11" s="214">
        <v>9.0934957681999995E-2</v>
      </c>
      <c r="AG11" s="214">
        <v>7.4045775544999998E-2</v>
      </c>
      <c r="AH11" s="214">
        <v>9.2309463063999994E-2</v>
      </c>
      <c r="AI11" s="214">
        <v>9.8863975064000006E-2</v>
      </c>
      <c r="AJ11" s="214">
        <v>0.10983737020000001</v>
      </c>
      <c r="AK11" s="214">
        <v>0.12188782367999999</v>
      </c>
      <c r="AL11" s="214">
        <v>0.13586660811000001</v>
      </c>
      <c r="AM11" s="214">
        <v>0.12756168012999999</v>
      </c>
      <c r="AN11" s="214">
        <v>0.12833724529000001</v>
      </c>
      <c r="AO11" s="214">
        <v>0.14670665600999999</v>
      </c>
      <c r="AP11" s="214">
        <v>0.15740888452999999</v>
      </c>
      <c r="AQ11" s="214">
        <v>0.14363216257</v>
      </c>
      <c r="AR11" s="214">
        <v>0.1151429467</v>
      </c>
      <c r="AS11" s="214">
        <v>0.10051223917</v>
      </c>
      <c r="AT11" s="214">
        <v>8.4296393442999995E-2</v>
      </c>
      <c r="AU11" s="214">
        <v>9.3199519677000006E-2</v>
      </c>
      <c r="AV11" s="214">
        <v>0.11164317418</v>
      </c>
      <c r="AW11" s="214">
        <v>0.14046370789000001</v>
      </c>
      <c r="AX11" s="214">
        <v>0.13188373960999999</v>
      </c>
      <c r="AY11" s="214">
        <v>0.13354338566000001</v>
      </c>
      <c r="AZ11" s="214">
        <v>0.14339862939</v>
      </c>
      <c r="BA11" s="214">
        <v>0.15181636879999999</v>
      </c>
      <c r="BB11" s="214">
        <v>0.14667249862000001</v>
      </c>
      <c r="BC11" s="214">
        <v>0.10916582084</v>
      </c>
      <c r="BD11" s="214">
        <v>9.3788736422000002E-2</v>
      </c>
      <c r="BE11" s="214">
        <v>9.5037494912999995E-2</v>
      </c>
      <c r="BF11" s="214">
        <v>9.7201984933999994E-2</v>
      </c>
      <c r="BG11" s="214">
        <v>0.1015649</v>
      </c>
      <c r="BH11" s="214">
        <v>0.12742200000000001</v>
      </c>
      <c r="BI11" s="263">
        <v>0.1477936</v>
      </c>
      <c r="BJ11" s="263">
        <v>0.14466619999999999</v>
      </c>
      <c r="BK11" s="263">
        <v>0.14088049999999999</v>
      </c>
      <c r="BL11" s="263">
        <v>0.1610096</v>
      </c>
      <c r="BM11" s="263">
        <v>0.16167319999999999</v>
      </c>
      <c r="BN11" s="263">
        <v>0.15093570000000001</v>
      </c>
      <c r="BO11" s="263">
        <v>0.1223443</v>
      </c>
      <c r="BP11" s="263">
        <v>0.1020619</v>
      </c>
      <c r="BQ11" s="263">
        <v>0.1012477</v>
      </c>
      <c r="BR11" s="263">
        <v>0.1057867</v>
      </c>
      <c r="BS11" s="263">
        <v>0.10478229999999999</v>
      </c>
      <c r="BT11" s="263">
        <v>0.1309903</v>
      </c>
      <c r="BU11" s="263">
        <v>0.1563727</v>
      </c>
      <c r="BV11" s="263">
        <v>0.148699</v>
      </c>
    </row>
    <row r="12" spans="1:74" ht="12" customHeight="1" x14ac:dyDescent="0.25">
      <c r="A12" s="443" t="s">
        <v>216</v>
      </c>
      <c r="B12" s="444" t="s">
        <v>339</v>
      </c>
      <c r="C12" s="214">
        <v>0.22483835856000001</v>
      </c>
      <c r="D12" s="214">
        <v>0.20757951001</v>
      </c>
      <c r="E12" s="214">
        <v>0.23925299868</v>
      </c>
      <c r="F12" s="214">
        <v>0.25368395282</v>
      </c>
      <c r="G12" s="214">
        <v>0.26186590833000001</v>
      </c>
      <c r="H12" s="214">
        <v>0.23999280364</v>
      </c>
      <c r="I12" s="214">
        <v>0.23175016205999999</v>
      </c>
      <c r="J12" s="214">
        <v>0.21664962225000001</v>
      </c>
      <c r="K12" s="214">
        <v>0.21068881248999999</v>
      </c>
      <c r="L12" s="214">
        <v>0.21594769211000001</v>
      </c>
      <c r="M12" s="214">
        <v>0.20859862003999999</v>
      </c>
      <c r="N12" s="214">
        <v>0.21838681478999999</v>
      </c>
      <c r="O12" s="214">
        <v>0.23722246144</v>
      </c>
      <c r="P12" s="214">
        <v>0.24648425229000001</v>
      </c>
      <c r="Q12" s="214">
        <v>0.24456112931000001</v>
      </c>
      <c r="R12" s="214">
        <v>0.24429865184999999</v>
      </c>
      <c r="S12" s="214">
        <v>0.27023907753999998</v>
      </c>
      <c r="T12" s="214">
        <v>0.26789642431999999</v>
      </c>
      <c r="U12" s="214">
        <v>0.24540497691999999</v>
      </c>
      <c r="V12" s="214">
        <v>0.23161411292</v>
      </c>
      <c r="W12" s="214">
        <v>0.20677425752</v>
      </c>
      <c r="X12" s="214">
        <v>0.22376499251000001</v>
      </c>
      <c r="Y12" s="214">
        <v>0.24243222871</v>
      </c>
      <c r="Z12" s="214">
        <v>0.24114200378</v>
      </c>
      <c r="AA12" s="214">
        <v>0.24746850202000001</v>
      </c>
      <c r="AB12" s="214">
        <v>0.22042394283</v>
      </c>
      <c r="AC12" s="214">
        <v>0.27802490227999999</v>
      </c>
      <c r="AD12" s="214">
        <v>0.26257721407000001</v>
      </c>
      <c r="AE12" s="214">
        <v>0.27531675548000001</v>
      </c>
      <c r="AF12" s="214">
        <v>0.25175418886000001</v>
      </c>
      <c r="AG12" s="214">
        <v>0.23319249126</v>
      </c>
      <c r="AH12" s="214">
        <v>0.24409256757</v>
      </c>
      <c r="AI12" s="214">
        <v>0.23395852809000001</v>
      </c>
      <c r="AJ12" s="214">
        <v>0.23625532149</v>
      </c>
      <c r="AK12" s="214">
        <v>0.25215859877000002</v>
      </c>
      <c r="AL12" s="214">
        <v>0.27832453550000003</v>
      </c>
      <c r="AM12" s="214">
        <v>0.28186597995000001</v>
      </c>
      <c r="AN12" s="214">
        <v>0.27277314016999998</v>
      </c>
      <c r="AO12" s="214">
        <v>0.30911798178</v>
      </c>
      <c r="AP12" s="214">
        <v>0.30189241848999998</v>
      </c>
      <c r="AQ12" s="214">
        <v>0.30721556149000001</v>
      </c>
      <c r="AR12" s="214">
        <v>0.29664053282000002</v>
      </c>
      <c r="AS12" s="214">
        <v>0.27427232127000001</v>
      </c>
      <c r="AT12" s="214">
        <v>0.24499930963</v>
      </c>
      <c r="AU12" s="214">
        <v>0.23022631575999999</v>
      </c>
      <c r="AV12" s="214">
        <v>0.23505641294999999</v>
      </c>
      <c r="AW12" s="214">
        <v>0.26705034679</v>
      </c>
      <c r="AX12" s="214">
        <v>0.26613747263999998</v>
      </c>
      <c r="AY12" s="214">
        <v>0.27491830833999997</v>
      </c>
      <c r="AZ12" s="214">
        <v>0.27201638369999998</v>
      </c>
      <c r="BA12" s="214">
        <v>0.29628930344999999</v>
      </c>
      <c r="BB12" s="214">
        <v>0.28638221131000002</v>
      </c>
      <c r="BC12" s="214">
        <v>0.29436815616000001</v>
      </c>
      <c r="BD12" s="214">
        <v>0.25268366319000002</v>
      </c>
      <c r="BE12" s="214">
        <v>0.26668170378</v>
      </c>
      <c r="BF12" s="214">
        <v>0.26099151901000001</v>
      </c>
      <c r="BG12" s="214">
        <v>0.24534976</v>
      </c>
      <c r="BH12" s="214">
        <v>0.26653496999999998</v>
      </c>
      <c r="BI12" s="263">
        <v>0.2791284</v>
      </c>
      <c r="BJ12" s="263">
        <v>0.28269329999999998</v>
      </c>
      <c r="BK12" s="263">
        <v>0.29617979999999999</v>
      </c>
      <c r="BL12" s="263">
        <v>0.31719409999999998</v>
      </c>
      <c r="BM12" s="263">
        <v>0.33852939999999998</v>
      </c>
      <c r="BN12" s="263">
        <v>0.33301799999999998</v>
      </c>
      <c r="BO12" s="263">
        <v>0.32958710000000002</v>
      </c>
      <c r="BP12" s="263">
        <v>0.31514439999999999</v>
      </c>
      <c r="BQ12" s="263">
        <v>0.31181890000000001</v>
      </c>
      <c r="BR12" s="263">
        <v>0.30126459999999999</v>
      </c>
      <c r="BS12" s="263">
        <v>0.27745239999999999</v>
      </c>
      <c r="BT12" s="263">
        <v>0.29447950000000001</v>
      </c>
      <c r="BU12" s="263">
        <v>0.30828840000000002</v>
      </c>
      <c r="BV12" s="263">
        <v>0.30128880000000002</v>
      </c>
    </row>
    <row r="13" spans="1:74" ht="12" customHeight="1" x14ac:dyDescent="0.25">
      <c r="A13" s="443"/>
      <c r="B13" s="132" t="s">
        <v>340</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264"/>
      <c r="BJ13" s="264"/>
      <c r="BK13" s="264"/>
      <c r="BL13" s="264"/>
      <c r="BM13" s="264"/>
      <c r="BN13" s="264"/>
      <c r="BO13" s="264"/>
      <c r="BP13" s="264"/>
      <c r="BQ13" s="264"/>
      <c r="BR13" s="264"/>
      <c r="BS13" s="264"/>
      <c r="BT13" s="264"/>
      <c r="BU13" s="264"/>
      <c r="BV13" s="264"/>
    </row>
    <row r="14" spans="1:74" ht="12" customHeight="1" x14ac:dyDescent="0.25">
      <c r="A14" s="443" t="s">
        <v>936</v>
      </c>
      <c r="B14" s="444" t="s">
        <v>993</v>
      </c>
      <c r="C14" s="214">
        <v>7.0153872000000006E-2</v>
      </c>
      <c r="D14" s="214">
        <v>6.3485331000000006E-2</v>
      </c>
      <c r="E14" s="214">
        <v>6.8586227999999999E-2</v>
      </c>
      <c r="F14" s="214">
        <v>6.8966341E-2</v>
      </c>
      <c r="G14" s="214">
        <v>7.2293118000000003E-2</v>
      </c>
      <c r="H14" s="214">
        <v>7.0915046999999995E-2</v>
      </c>
      <c r="I14" s="214">
        <v>7.2376734999999998E-2</v>
      </c>
      <c r="J14" s="214">
        <v>7.0974086000000006E-2</v>
      </c>
      <c r="K14" s="214">
        <v>6.4984178000000004E-2</v>
      </c>
      <c r="L14" s="214">
        <v>6.8767954000000006E-2</v>
      </c>
      <c r="M14" s="214">
        <v>6.9604830000000006E-2</v>
      </c>
      <c r="N14" s="214">
        <v>7.3875534000000007E-2</v>
      </c>
      <c r="O14" s="214">
        <v>7.3865770999999997E-2</v>
      </c>
      <c r="P14" s="214">
        <v>6.7647374999999996E-2</v>
      </c>
      <c r="Q14" s="214">
        <v>6.5207065999999994E-2</v>
      </c>
      <c r="R14" s="214">
        <v>3.7735757000000002E-2</v>
      </c>
      <c r="S14" s="214">
        <v>4.6906284999999999E-2</v>
      </c>
      <c r="T14" s="214">
        <v>5.7481765999999997E-2</v>
      </c>
      <c r="U14" s="214">
        <v>6.3542210000000002E-2</v>
      </c>
      <c r="V14" s="214">
        <v>6.2937717000000004E-2</v>
      </c>
      <c r="W14" s="214">
        <v>6.1526271E-2</v>
      </c>
      <c r="X14" s="214">
        <v>6.5532831999999999E-2</v>
      </c>
      <c r="Y14" s="214">
        <v>6.6161330000000004E-2</v>
      </c>
      <c r="Z14" s="214">
        <v>6.6603605999999996E-2</v>
      </c>
      <c r="AA14" s="214">
        <v>6.3623842999999999E-2</v>
      </c>
      <c r="AB14" s="214">
        <v>5.0555822E-2</v>
      </c>
      <c r="AC14" s="214">
        <v>6.4766035E-2</v>
      </c>
      <c r="AD14" s="214">
        <v>6.2331617999999998E-2</v>
      </c>
      <c r="AE14" s="214">
        <v>6.8944349000000002E-2</v>
      </c>
      <c r="AF14" s="214">
        <v>6.7645392999999998E-2</v>
      </c>
      <c r="AG14" s="214">
        <v>6.9433480000000006E-2</v>
      </c>
      <c r="AH14" s="214">
        <v>6.4306328999999995E-2</v>
      </c>
      <c r="AI14" s="214">
        <v>6.2036926999999999E-2</v>
      </c>
      <c r="AJ14" s="214">
        <v>7.1307403000000005E-2</v>
      </c>
      <c r="AK14" s="214">
        <v>7.1495755999999994E-2</v>
      </c>
      <c r="AL14" s="214">
        <v>7.3048482999999997E-2</v>
      </c>
      <c r="AM14" s="214">
        <v>7.0911891000000005E-2</v>
      </c>
      <c r="AN14" s="214">
        <v>6.2452928999999997E-2</v>
      </c>
      <c r="AO14" s="214">
        <v>6.9747570999999994E-2</v>
      </c>
      <c r="AP14" s="214">
        <v>6.4053737999999999E-2</v>
      </c>
      <c r="AQ14" s="214">
        <v>6.9145580999999998E-2</v>
      </c>
      <c r="AR14" s="214">
        <v>6.9177629000000004E-2</v>
      </c>
      <c r="AS14" s="214">
        <v>6.9699365999999999E-2</v>
      </c>
      <c r="AT14" s="214">
        <v>6.7535672000000005E-2</v>
      </c>
      <c r="AU14" s="214">
        <v>5.9938685999999998E-2</v>
      </c>
      <c r="AV14" s="214">
        <v>6.9516270000000005E-2</v>
      </c>
      <c r="AW14" s="214">
        <v>6.9719157000000004E-2</v>
      </c>
      <c r="AX14" s="214">
        <v>6.6330149000000005E-2</v>
      </c>
      <c r="AY14" s="214">
        <v>6.8830973000000004E-2</v>
      </c>
      <c r="AZ14" s="214">
        <v>6.2006827E-2</v>
      </c>
      <c r="BA14" s="214">
        <v>6.7920419999999995E-2</v>
      </c>
      <c r="BB14" s="214">
        <v>6.4545067999999997E-2</v>
      </c>
      <c r="BC14" s="214">
        <v>6.8536510999999994E-2</v>
      </c>
      <c r="BD14" s="214">
        <v>6.8812366E-2</v>
      </c>
      <c r="BE14" s="214">
        <v>7.0757352999999995E-2</v>
      </c>
      <c r="BF14" s="214">
        <v>6.8548899999999996E-2</v>
      </c>
      <c r="BG14" s="214">
        <v>6.6051399999999996E-2</v>
      </c>
      <c r="BH14" s="214">
        <v>7.1578699999999995E-2</v>
      </c>
      <c r="BI14" s="263">
        <v>6.9218100000000005E-2</v>
      </c>
      <c r="BJ14" s="263">
        <v>6.8857799999999997E-2</v>
      </c>
      <c r="BK14" s="263">
        <v>6.8645200000000003E-2</v>
      </c>
      <c r="BL14" s="263">
        <v>6.3642000000000004E-2</v>
      </c>
      <c r="BM14" s="263">
        <v>6.9120799999999996E-2</v>
      </c>
      <c r="BN14" s="263">
        <v>6.4435199999999998E-2</v>
      </c>
      <c r="BO14" s="263">
        <v>6.7380399999999993E-2</v>
      </c>
      <c r="BP14" s="263">
        <v>6.8382399999999996E-2</v>
      </c>
      <c r="BQ14" s="263">
        <v>6.8627099999999996E-2</v>
      </c>
      <c r="BR14" s="263">
        <v>6.9371199999999994E-2</v>
      </c>
      <c r="BS14" s="263">
        <v>6.5609700000000007E-2</v>
      </c>
      <c r="BT14" s="263">
        <v>6.5933500000000006E-2</v>
      </c>
      <c r="BU14" s="263">
        <v>6.6910600000000001E-2</v>
      </c>
      <c r="BV14" s="263">
        <v>6.7808400000000005E-2</v>
      </c>
    </row>
    <row r="15" spans="1:74" ht="12" customHeight="1" x14ac:dyDescent="0.25">
      <c r="A15" s="443" t="s">
        <v>590</v>
      </c>
      <c r="B15" s="444" t="s">
        <v>438</v>
      </c>
      <c r="C15" s="214">
        <v>3.5671200000000002E-4</v>
      </c>
      <c r="D15" s="214">
        <v>3.2219200000000001E-4</v>
      </c>
      <c r="E15" s="214">
        <v>3.5671200000000002E-4</v>
      </c>
      <c r="F15" s="214">
        <v>3.4520500000000001E-4</v>
      </c>
      <c r="G15" s="214">
        <v>3.5671200000000002E-4</v>
      </c>
      <c r="H15" s="214">
        <v>3.4520500000000001E-4</v>
      </c>
      <c r="I15" s="214">
        <v>3.5671200000000002E-4</v>
      </c>
      <c r="J15" s="214">
        <v>3.5671200000000002E-4</v>
      </c>
      <c r="K15" s="214">
        <v>3.4520500000000001E-4</v>
      </c>
      <c r="L15" s="214">
        <v>3.5671200000000002E-4</v>
      </c>
      <c r="M15" s="214">
        <v>3.4520500000000001E-4</v>
      </c>
      <c r="N15" s="214">
        <v>3.5671200000000002E-4</v>
      </c>
      <c r="O15" s="214">
        <v>3.5573799999999997E-4</v>
      </c>
      <c r="P15" s="214">
        <v>3.3278700000000002E-4</v>
      </c>
      <c r="Q15" s="214">
        <v>3.5573799999999997E-4</v>
      </c>
      <c r="R15" s="214">
        <v>3.4426200000000002E-4</v>
      </c>
      <c r="S15" s="214">
        <v>3.5573799999999997E-4</v>
      </c>
      <c r="T15" s="214">
        <v>3.4426200000000002E-4</v>
      </c>
      <c r="U15" s="214">
        <v>3.5573799999999997E-4</v>
      </c>
      <c r="V15" s="214">
        <v>3.5573799999999997E-4</v>
      </c>
      <c r="W15" s="214">
        <v>3.4426200000000002E-4</v>
      </c>
      <c r="X15" s="214">
        <v>3.5573799999999997E-4</v>
      </c>
      <c r="Y15" s="214">
        <v>3.4426200000000002E-4</v>
      </c>
      <c r="Z15" s="214">
        <v>3.5573799999999997E-4</v>
      </c>
      <c r="AA15" s="214">
        <v>3.5671200000000002E-4</v>
      </c>
      <c r="AB15" s="214">
        <v>3.2219200000000001E-4</v>
      </c>
      <c r="AC15" s="214">
        <v>3.5671200000000002E-4</v>
      </c>
      <c r="AD15" s="214">
        <v>3.4520500000000001E-4</v>
      </c>
      <c r="AE15" s="214">
        <v>3.5671200000000002E-4</v>
      </c>
      <c r="AF15" s="214">
        <v>3.4520500000000001E-4</v>
      </c>
      <c r="AG15" s="214">
        <v>3.5671200000000002E-4</v>
      </c>
      <c r="AH15" s="214">
        <v>3.5671200000000002E-4</v>
      </c>
      <c r="AI15" s="214">
        <v>3.4520500000000001E-4</v>
      </c>
      <c r="AJ15" s="214">
        <v>3.5671200000000002E-4</v>
      </c>
      <c r="AK15" s="214">
        <v>3.4520500000000001E-4</v>
      </c>
      <c r="AL15" s="214">
        <v>3.5671200000000002E-4</v>
      </c>
      <c r="AM15" s="214">
        <v>3.5671200000000002E-4</v>
      </c>
      <c r="AN15" s="214">
        <v>3.2219200000000001E-4</v>
      </c>
      <c r="AO15" s="214">
        <v>3.5671200000000002E-4</v>
      </c>
      <c r="AP15" s="214">
        <v>3.4520500000000001E-4</v>
      </c>
      <c r="AQ15" s="214">
        <v>3.5671200000000002E-4</v>
      </c>
      <c r="AR15" s="214">
        <v>3.4520500000000001E-4</v>
      </c>
      <c r="AS15" s="214">
        <v>3.5671200000000002E-4</v>
      </c>
      <c r="AT15" s="214">
        <v>3.5671200000000002E-4</v>
      </c>
      <c r="AU15" s="214">
        <v>3.4520500000000001E-4</v>
      </c>
      <c r="AV15" s="214">
        <v>3.5671200000000002E-4</v>
      </c>
      <c r="AW15" s="214">
        <v>3.4520500000000001E-4</v>
      </c>
      <c r="AX15" s="214">
        <v>3.5671200000000002E-4</v>
      </c>
      <c r="AY15" s="214">
        <v>3.5671200000000002E-4</v>
      </c>
      <c r="AZ15" s="214">
        <v>3.2219200000000001E-4</v>
      </c>
      <c r="BA15" s="214">
        <v>3.5671200000000002E-4</v>
      </c>
      <c r="BB15" s="214">
        <v>3.4520500000000001E-4</v>
      </c>
      <c r="BC15" s="214">
        <v>3.5671200000000002E-4</v>
      </c>
      <c r="BD15" s="214">
        <v>3.4520500000000001E-4</v>
      </c>
      <c r="BE15" s="214">
        <v>3.5671200000000002E-4</v>
      </c>
      <c r="BF15" s="214">
        <v>3.4938900000000003E-4</v>
      </c>
      <c r="BG15" s="214">
        <v>3.4977000000000001E-4</v>
      </c>
      <c r="BH15" s="214">
        <v>3.4913899999999999E-4</v>
      </c>
      <c r="BI15" s="263">
        <v>3.4949599999999998E-4</v>
      </c>
      <c r="BJ15" s="263">
        <v>3.4884E-4</v>
      </c>
      <c r="BK15" s="263">
        <v>3.4812500000000002E-4</v>
      </c>
      <c r="BL15" s="263">
        <v>3.50482E-4</v>
      </c>
      <c r="BM15" s="263">
        <v>3.4991599999999997E-4</v>
      </c>
      <c r="BN15" s="263">
        <v>3.5034399999999999E-4</v>
      </c>
      <c r="BO15" s="263">
        <v>3.4976499999999998E-4</v>
      </c>
      <c r="BP15" s="263">
        <v>3.5018000000000001E-4</v>
      </c>
      <c r="BQ15" s="263">
        <v>3.4958599999999998E-4</v>
      </c>
      <c r="BR15" s="263">
        <v>3.49604E-4</v>
      </c>
      <c r="BS15" s="263">
        <v>3.4958899999999998E-4</v>
      </c>
      <c r="BT15" s="263">
        <v>3.4963000000000003E-4</v>
      </c>
      <c r="BU15" s="263">
        <v>3.49642E-4</v>
      </c>
      <c r="BV15" s="263">
        <v>3.4971500000000001E-4</v>
      </c>
    </row>
    <row r="16" spans="1:74" ht="12" customHeight="1" x14ac:dyDescent="0.25">
      <c r="A16" s="443" t="s">
        <v>591</v>
      </c>
      <c r="B16" s="444" t="s">
        <v>47</v>
      </c>
      <c r="C16" s="214">
        <v>4.2190199999999999E-4</v>
      </c>
      <c r="D16" s="214">
        <v>3.1975500000000002E-4</v>
      </c>
      <c r="E16" s="214">
        <v>3.6736000000000001E-4</v>
      </c>
      <c r="F16" s="214">
        <v>3.6190400000000002E-4</v>
      </c>
      <c r="G16" s="214">
        <v>3.5439599999999999E-4</v>
      </c>
      <c r="H16" s="214">
        <v>3.2332200000000002E-4</v>
      </c>
      <c r="I16" s="214">
        <v>2.43663E-4</v>
      </c>
      <c r="J16" s="214">
        <v>2.02392E-4</v>
      </c>
      <c r="K16" s="214">
        <v>1.78992E-4</v>
      </c>
      <c r="L16" s="214">
        <v>2.1482599999999999E-4</v>
      </c>
      <c r="M16" s="214">
        <v>2.2748399999999999E-4</v>
      </c>
      <c r="N16" s="214">
        <v>3.10014E-4</v>
      </c>
      <c r="O16" s="214">
        <v>3.4692000000000002E-4</v>
      </c>
      <c r="P16" s="214">
        <v>3.6980599999999998E-4</v>
      </c>
      <c r="Q16" s="214">
        <v>4.19889E-4</v>
      </c>
      <c r="R16" s="214">
        <v>3.7968799999999999E-4</v>
      </c>
      <c r="S16" s="214">
        <v>3.4771699999999999E-4</v>
      </c>
      <c r="T16" s="214">
        <v>2.4892700000000002E-4</v>
      </c>
      <c r="U16" s="214">
        <v>2.1700800000000001E-4</v>
      </c>
      <c r="V16" s="214">
        <v>2.11926E-4</v>
      </c>
      <c r="W16" s="214">
        <v>1.83427E-4</v>
      </c>
      <c r="X16" s="214">
        <v>1.8025199999999999E-4</v>
      </c>
      <c r="Y16" s="214">
        <v>2.2755099999999999E-4</v>
      </c>
      <c r="Z16" s="214">
        <v>2.8202099999999998E-4</v>
      </c>
      <c r="AA16" s="214">
        <v>2.94476E-4</v>
      </c>
      <c r="AB16" s="214">
        <v>2.1142700000000001E-4</v>
      </c>
      <c r="AC16" s="214">
        <v>3.5132199999999999E-4</v>
      </c>
      <c r="AD16" s="214">
        <v>3.0419099999999999E-4</v>
      </c>
      <c r="AE16" s="214">
        <v>2.8822800000000002E-4</v>
      </c>
      <c r="AF16" s="214">
        <v>2.04964E-4</v>
      </c>
      <c r="AG16" s="214">
        <v>2.6044600000000001E-4</v>
      </c>
      <c r="AH16" s="214">
        <v>2.3788300000000001E-4</v>
      </c>
      <c r="AI16" s="214">
        <v>2.5745199999999997E-4</v>
      </c>
      <c r="AJ16" s="214">
        <v>2.6025100000000003E-4</v>
      </c>
      <c r="AK16" s="214">
        <v>2.8321100000000001E-4</v>
      </c>
      <c r="AL16" s="214">
        <v>2.4028299999999999E-4</v>
      </c>
      <c r="AM16" s="214">
        <v>2.7738300000000002E-4</v>
      </c>
      <c r="AN16" s="214">
        <v>2.5128800000000001E-4</v>
      </c>
      <c r="AO16" s="214">
        <v>2.8800400000000002E-4</v>
      </c>
      <c r="AP16" s="214">
        <v>2.5638100000000002E-4</v>
      </c>
      <c r="AQ16" s="214">
        <v>2.5970399999999998E-4</v>
      </c>
      <c r="AR16" s="214">
        <v>2.5613200000000001E-4</v>
      </c>
      <c r="AS16" s="214">
        <v>2.1379999999999999E-4</v>
      </c>
      <c r="AT16" s="214">
        <v>2.4614E-4</v>
      </c>
      <c r="AU16" s="214">
        <v>2.1192499999999999E-4</v>
      </c>
      <c r="AV16" s="214">
        <v>1.9923E-4</v>
      </c>
      <c r="AW16" s="214">
        <v>2.2918600000000001E-4</v>
      </c>
      <c r="AX16" s="214">
        <v>2.7823300000000002E-4</v>
      </c>
      <c r="AY16" s="214">
        <v>2.9770600000000001E-4</v>
      </c>
      <c r="AZ16" s="214">
        <v>2.5305100000000001E-4</v>
      </c>
      <c r="BA16" s="214">
        <v>2.7868800000000003E-4</v>
      </c>
      <c r="BB16" s="214">
        <v>2.30626E-4</v>
      </c>
      <c r="BC16" s="214">
        <v>2.5681599999999999E-4</v>
      </c>
      <c r="BD16" s="214">
        <v>1.8563E-4</v>
      </c>
      <c r="BE16" s="214">
        <v>2.3228100000000001E-4</v>
      </c>
      <c r="BF16" s="214">
        <v>2.05451E-4</v>
      </c>
      <c r="BG16" s="214">
        <v>2.0445700000000001E-4</v>
      </c>
      <c r="BH16" s="214">
        <v>1.74215E-4</v>
      </c>
      <c r="BI16" s="263">
        <v>2.0937199999999999E-4</v>
      </c>
      <c r="BJ16" s="263">
        <v>3.09883E-4</v>
      </c>
      <c r="BK16" s="263">
        <v>3.0577300000000001E-4</v>
      </c>
      <c r="BL16" s="263">
        <v>2.6999499999999998E-4</v>
      </c>
      <c r="BM16" s="263">
        <v>2.8869099999999999E-4</v>
      </c>
      <c r="BN16" s="263">
        <v>2.3921700000000001E-4</v>
      </c>
      <c r="BO16" s="263">
        <v>2.6938400000000001E-4</v>
      </c>
      <c r="BP16" s="263">
        <v>2.1448800000000001E-4</v>
      </c>
      <c r="BQ16" s="263">
        <v>2.4864700000000001E-4</v>
      </c>
      <c r="BR16" s="263">
        <v>2.5211299999999999E-4</v>
      </c>
      <c r="BS16" s="263">
        <v>2.04456E-4</v>
      </c>
      <c r="BT16" s="263">
        <v>1.74215E-4</v>
      </c>
      <c r="BU16" s="263">
        <v>2.0937199999999999E-4</v>
      </c>
      <c r="BV16" s="263">
        <v>3.09883E-4</v>
      </c>
    </row>
    <row r="17" spans="1:74" ht="12" customHeight="1" x14ac:dyDescent="0.25">
      <c r="A17" s="443" t="s">
        <v>988</v>
      </c>
      <c r="B17" s="444" t="s">
        <v>987</v>
      </c>
      <c r="C17" s="214">
        <v>5.8609374099999995E-4</v>
      </c>
      <c r="D17" s="214">
        <v>6.2257802156999995E-4</v>
      </c>
      <c r="E17" s="214">
        <v>8.9124054274000004E-4</v>
      </c>
      <c r="F17" s="214">
        <v>9.7493893630000005E-4</v>
      </c>
      <c r="G17" s="214">
        <v>1.0821115383999999E-3</v>
      </c>
      <c r="H17" s="214">
        <v>1.0925227002999999E-3</v>
      </c>
      <c r="I17" s="214">
        <v>1.1285513560000001E-3</v>
      </c>
      <c r="J17" s="214">
        <v>1.0925487849999999E-3</v>
      </c>
      <c r="K17" s="214">
        <v>9.8722447010000003E-4</v>
      </c>
      <c r="L17" s="214">
        <v>8.9225104408E-4</v>
      </c>
      <c r="M17" s="214">
        <v>6.9443864831E-4</v>
      </c>
      <c r="N17" s="214">
        <v>6.2353400255999998E-4</v>
      </c>
      <c r="O17" s="214">
        <v>6.6919944285999996E-4</v>
      </c>
      <c r="P17" s="214">
        <v>7.4244370724999996E-4</v>
      </c>
      <c r="Q17" s="214">
        <v>1.0207982498E-3</v>
      </c>
      <c r="R17" s="214">
        <v>1.1063374652E-3</v>
      </c>
      <c r="S17" s="214">
        <v>1.2311567197000001E-3</v>
      </c>
      <c r="T17" s="214">
        <v>1.2509927434E-3</v>
      </c>
      <c r="U17" s="214">
        <v>1.3060210188000001E-3</v>
      </c>
      <c r="V17" s="214">
        <v>1.2584486288E-3</v>
      </c>
      <c r="W17" s="214">
        <v>1.1263433041000001E-3</v>
      </c>
      <c r="X17" s="214">
        <v>1.0195014203E-3</v>
      </c>
      <c r="Y17" s="214">
        <v>7.9236070767999998E-4</v>
      </c>
      <c r="Z17" s="214">
        <v>7.1040672983999997E-4</v>
      </c>
      <c r="AA17" s="214">
        <v>7.5641079749000004E-4</v>
      </c>
      <c r="AB17" s="214">
        <v>8.0777978816999997E-4</v>
      </c>
      <c r="AC17" s="214">
        <v>1.1615609991000001E-3</v>
      </c>
      <c r="AD17" s="214">
        <v>1.2609553637E-3</v>
      </c>
      <c r="AE17" s="214">
        <v>1.3910844512E-3</v>
      </c>
      <c r="AF17" s="214">
        <v>1.3950577798000001E-3</v>
      </c>
      <c r="AG17" s="214">
        <v>1.4286440406000001E-3</v>
      </c>
      <c r="AH17" s="214">
        <v>1.39029906E-3</v>
      </c>
      <c r="AI17" s="214">
        <v>1.2592689316000001E-3</v>
      </c>
      <c r="AJ17" s="214">
        <v>1.1288742472E-3</v>
      </c>
      <c r="AK17" s="214">
        <v>8.7661542101000005E-4</v>
      </c>
      <c r="AL17" s="214">
        <v>7.7239003965999997E-4</v>
      </c>
      <c r="AM17" s="214">
        <v>8.3189425512000001E-4</v>
      </c>
      <c r="AN17" s="214">
        <v>8.8836754321000003E-4</v>
      </c>
      <c r="AO17" s="214">
        <v>1.2626226067999999E-3</v>
      </c>
      <c r="AP17" s="214">
        <v>1.3698135927999999E-3</v>
      </c>
      <c r="AQ17" s="214">
        <v>1.5095209149E-3</v>
      </c>
      <c r="AR17" s="214">
        <v>1.5252558749E-3</v>
      </c>
      <c r="AS17" s="214">
        <v>1.5651574406999999E-3</v>
      </c>
      <c r="AT17" s="214">
        <v>1.5139776283E-3</v>
      </c>
      <c r="AU17" s="214">
        <v>1.3544909217999999E-3</v>
      </c>
      <c r="AV17" s="214">
        <v>1.228049251E-3</v>
      </c>
      <c r="AW17" s="214">
        <v>9.4192866882E-4</v>
      </c>
      <c r="AX17" s="214">
        <v>8.2881176901999996E-4</v>
      </c>
      <c r="AY17" s="214">
        <v>8.9717173152999998E-4</v>
      </c>
      <c r="AZ17" s="214">
        <v>9.5704419049999999E-4</v>
      </c>
      <c r="BA17" s="214">
        <v>1.363050108E-3</v>
      </c>
      <c r="BB17" s="214">
        <v>1.5073166162E-3</v>
      </c>
      <c r="BC17" s="214">
        <v>1.6544373407999999E-3</v>
      </c>
      <c r="BD17" s="214">
        <v>1.6548777720000001E-3</v>
      </c>
      <c r="BE17" s="214">
        <v>1.7125328711E-3</v>
      </c>
      <c r="BF17" s="214">
        <v>1.6471455453999999E-3</v>
      </c>
      <c r="BG17" s="214">
        <v>1.49194E-3</v>
      </c>
      <c r="BH17" s="214">
        <v>1.3645E-3</v>
      </c>
      <c r="BI17" s="263">
        <v>1.0810100000000001E-3</v>
      </c>
      <c r="BJ17" s="263">
        <v>9.8014900000000004E-4</v>
      </c>
      <c r="BK17" s="263">
        <v>1.026E-3</v>
      </c>
      <c r="BL17" s="263">
        <v>1.08085E-3</v>
      </c>
      <c r="BM17" s="263">
        <v>1.4940299999999999E-3</v>
      </c>
      <c r="BN17" s="263">
        <v>1.6041600000000001E-3</v>
      </c>
      <c r="BO17" s="263">
        <v>1.7581000000000001E-3</v>
      </c>
      <c r="BP17" s="263">
        <v>1.75534E-3</v>
      </c>
      <c r="BQ17" s="263">
        <v>1.8089600000000001E-3</v>
      </c>
      <c r="BR17" s="263">
        <v>1.7512700000000001E-3</v>
      </c>
      <c r="BS17" s="263">
        <v>1.5818200000000001E-3</v>
      </c>
      <c r="BT17" s="263">
        <v>1.44298E-3</v>
      </c>
      <c r="BU17" s="263">
        <v>1.13721E-3</v>
      </c>
      <c r="BV17" s="263">
        <v>1.0259500000000001E-3</v>
      </c>
    </row>
    <row r="18" spans="1:74" ht="12" customHeight="1" x14ac:dyDescent="0.25">
      <c r="A18" s="443" t="s">
        <v>19</v>
      </c>
      <c r="B18" s="444" t="s">
        <v>801</v>
      </c>
      <c r="C18" s="214">
        <v>1.4048366E-2</v>
      </c>
      <c r="D18" s="214">
        <v>1.2832903999999999E-2</v>
      </c>
      <c r="E18" s="214">
        <v>1.3746346E-2</v>
      </c>
      <c r="F18" s="214">
        <v>1.2627509E-2</v>
      </c>
      <c r="G18" s="214">
        <v>1.2539405999999999E-2</v>
      </c>
      <c r="H18" s="214">
        <v>1.2467328999999999E-2</v>
      </c>
      <c r="I18" s="214">
        <v>1.2333146E-2</v>
      </c>
      <c r="J18" s="214">
        <v>1.2443546E-2</v>
      </c>
      <c r="K18" s="214">
        <v>1.1739708999999999E-2</v>
      </c>
      <c r="L18" s="214">
        <v>1.3533455999999999E-2</v>
      </c>
      <c r="M18" s="214">
        <v>1.3483248999999999E-2</v>
      </c>
      <c r="N18" s="214">
        <v>1.3998475999999999E-2</v>
      </c>
      <c r="O18" s="214">
        <v>1.4441806E-2</v>
      </c>
      <c r="P18" s="214">
        <v>1.3272694999999999E-2</v>
      </c>
      <c r="Q18" s="214">
        <v>1.3912946000000001E-2</v>
      </c>
      <c r="R18" s="214">
        <v>1.33612E-2</v>
      </c>
      <c r="S18" s="214">
        <v>1.3501025999999999E-2</v>
      </c>
      <c r="T18" s="214">
        <v>1.227987E-2</v>
      </c>
      <c r="U18" s="214">
        <v>1.2632936000000001E-2</v>
      </c>
      <c r="V18" s="214">
        <v>1.2759316E-2</v>
      </c>
      <c r="W18" s="214">
        <v>1.1965989999999999E-2</v>
      </c>
      <c r="X18" s="214">
        <v>1.3809586E-2</v>
      </c>
      <c r="Y18" s="214">
        <v>1.3555370000000001E-2</v>
      </c>
      <c r="Z18" s="214">
        <v>1.4188226E-2</v>
      </c>
      <c r="AA18" s="214">
        <v>1.4552076000000001E-2</v>
      </c>
      <c r="AB18" s="214">
        <v>1.2769294E-2</v>
      </c>
      <c r="AC18" s="214">
        <v>1.4248376E-2</v>
      </c>
      <c r="AD18" s="214">
        <v>1.3442058999999999E-2</v>
      </c>
      <c r="AE18" s="214">
        <v>1.3720546E-2</v>
      </c>
      <c r="AF18" s="214">
        <v>1.2200459E-2</v>
      </c>
      <c r="AG18" s="214">
        <v>1.2743526E-2</v>
      </c>
      <c r="AH18" s="214">
        <v>1.2754435999999999E-2</v>
      </c>
      <c r="AI18" s="214">
        <v>1.2500129E-2</v>
      </c>
      <c r="AJ18" s="214">
        <v>1.4033835999999999E-2</v>
      </c>
      <c r="AK18" s="214">
        <v>1.3918279E-2</v>
      </c>
      <c r="AL18" s="214">
        <v>1.4613126000000001E-2</v>
      </c>
      <c r="AM18" s="214">
        <v>1.4480616E-2</v>
      </c>
      <c r="AN18" s="214">
        <v>1.2894704E-2</v>
      </c>
      <c r="AO18" s="214">
        <v>1.4603496000000001E-2</v>
      </c>
      <c r="AP18" s="214">
        <v>1.3650799E-2</v>
      </c>
      <c r="AQ18" s="214">
        <v>1.3987736000000001E-2</v>
      </c>
      <c r="AR18" s="214">
        <v>1.2183529E-2</v>
      </c>
      <c r="AS18" s="214">
        <v>1.2601726000000001E-2</v>
      </c>
      <c r="AT18" s="214">
        <v>1.2594556E-2</v>
      </c>
      <c r="AU18" s="214">
        <v>1.1788939E-2</v>
      </c>
      <c r="AV18" s="214">
        <v>1.3635415999999999E-2</v>
      </c>
      <c r="AW18" s="214">
        <v>1.3576249E-2</v>
      </c>
      <c r="AX18" s="214">
        <v>1.4528706000000001E-2</v>
      </c>
      <c r="AY18" s="214">
        <v>1.4680966E-2</v>
      </c>
      <c r="AZ18" s="214">
        <v>1.3009013999999999E-2</v>
      </c>
      <c r="BA18" s="214">
        <v>1.4302876000000001E-2</v>
      </c>
      <c r="BB18" s="214">
        <v>1.3586348999999999E-2</v>
      </c>
      <c r="BC18" s="214">
        <v>1.4129506E-2</v>
      </c>
      <c r="BD18" s="214">
        <v>1.2326228999999999E-2</v>
      </c>
      <c r="BE18" s="214">
        <v>1.2513496000000001E-2</v>
      </c>
      <c r="BF18" s="214">
        <v>1.31737E-2</v>
      </c>
      <c r="BG18" s="214">
        <v>1.22653E-2</v>
      </c>
      <c r="BH18" s="214">
        <v>1.3616400000000001E-2</v>
      </c>
      <c r="BI18" s="263">
        <v>1.34092E-2</v>
      </c>
      <c r="BJ18" s="263">
        <v>1.4084299999999999E-2</v>
      </c>
      <c r="BK18" s="263">
        <v>1.40231E-2</v>
      </c>
      <c r="BL18" s="263">
        <v>1.2752899999999999E-2</v>
      </c>
      <c r="BM18" s="263">
        <v>1.3914599999999999E-2</v>
      </c>
      <c r="BN18" s="263">
        <v>1.31299E-2</v>
      </c>
      <c r="BO18" s="263">
        <v>1.3634E-2</v>
      </c>
      <c r="BP18" s="263">
        <v>1.2675000000000001E-2</v>
      </c>
      <c r="BQ18" s="263">
        <v>1.3043600000000001E-2</v>
      </c>
      <c r="BR18" s="263">
        <v>1.2929599999999999E-2</v>
      </c>
      <c r="BS18" s="263">
        <v>1.2220200000000001E-2</v>
      </c>
      <c r="BT18" s="263">
        <v>1.3512700000000001E-2</v>
      </c>
      <c r="BU18" s="263">
        <v>1.32932E-2</v>
      </c>
      <c r="BV18" s="263">
        <v>1.39592E-2</v>
      </c>
    </row>
    <row r="19" spans="1:74" ht="12" customHeight="1" x14ac:dyDescent="0.25">
      <c r="A19" s="415" t="s">
        <v>49</v>
      </c>
      <c r="B19" s="444" t="s">
        <v>992</v>
      </c>
      <c r="C19" s="214">
        <v>0.12349460399999999</v>
      </c>
      <c r="D19" s="214">
        <v>0.111666153</v>
      </c>
      <c r="E19" s="214">
        <v>0.119877434</v>
      </c>
      <c r="F19" s="214">
        <v>0.112582374</v>
      </c>
      <c r="G19" s="214">
        <v>0.116043704</v>
      </c>
      <c r="H19" s="214">
        <v>0.11448169399999999</v>
      </c>
      <c r="I19" s="214">
        <v>0.120255554</v>
      </c>
      <c r="J19" s="214">
        <v>0.120736014</v>
      </c>
      <c r="K19" s="214">
        <v>0.11342126399999999</v>
      </c>
      <c r="L19" s="214">
        <v>0.11684963399999999</v>
      </c>
      <c r="M19" s="214">
        <v>0.116535894</v>
      </c>
      <c r="N19" s="214">
        <v>0.12103850400000001</v>
      </c>
      <c r="O19" s="214">
        <v>0.12008213600000001</v>
      </c>
      <c r="P19" s="214">
        <v>0.113052235</v>
      </c>
      <c r="Q19" s="214">
        <v>0.117731006</v>
      </c>
      <c r="R19" s="214">
        <v>0.111528165</v>
      </c>
      <c r="S19" s="214">
        <v>0.113976306</v>
      </c>
      <c r="T19" s="214">
        <v>0.108239895</v>
      </c>
      <c r="U19" s="214">
        <v>0.110243576</v>
      </c>
      <c r="V19" s="214">
        <v>0.111277076</v>
      </c>
      <c r="W19" s="214">
        <v>0.107697185</v>
      </c>
      <c r="X19" s="214">
        <v>0.11247259599999999</v>
      </c>
      <c r="Y19" s="214">
        <v>0.112062895</v>
      </c>
      <c r="Z19" s="214">
        <v>0.117824916</v>
      </c>
      <c r="AA19" s="214">
        <v>0.117460754</v>
      </c>
      <c r="AB19" s="214">
        <v>0.103743233</v>
      </c>
      <c r="AC19" s="214">
        <v>0.11483584400000001</v>
      </c>
      <c r="AD19" s="214">
        <v>0.113256464</v>
      </c>
      <c r="AE19" s="214">
        <v>0.11661287400000001</v>
      </c>
      <c r="AF19" s="214">
        <v>0.112168634</v>
      </c>
      <c r="AG19" s="214">
        <v>0.117851724</v>
      </c>
      <c r="AH19" s="214">
        <v>0.116497534</v>
      </c>
      <c r="AI19" s="214">
        <v>0.112583744</v>
      </c>
      <c r="AJ19" s="214">
        <v>0.113286864</v>
      </c>
      <c r="AK19" s="214">
        <v>0.11006835399999999</v>
      </c>
      <c r="AL19" s="214">
        <v>0.11749256399999999</v>
      </c>
      <c r="AM19" s="214">
        <v>0.111361354</v>
      </c>
      <c r="AN19" s="214">
        <v>0.10153003300000001</v>
      </c>
      <c r="AO19" s="214">
        <v>0.10562727399999999</v>
      </c>
      <c r="AP19" s="214">
        <v>0.10503765399999999</v>
      </c>
      <c r="AQ19" s="214">
        <v>0.110229524</v>
      </c>
      <c r="AR19" s="214">
        <v>0.108272884</v>
      </c>
      <c r="AS19" s="214">
        <v>0.11169077400000001</v>
      </c>
      <c r="AT19" s="214">
        <v>0.11055912399999999</v>
      </c>
      <c r="AU19" s="214">
        <v>9.9585683999999994E-2</v>
      </c>
      <c r="AV19" s="214">
        <v>0.102182044</v>
      </c>
      <c r="AW19" s="214">
        <v>0.10507140399999999</v>
      </c>
      <c r="AX19" s="214">
        <v>0.107206544</v>
      </c>
      <c r="AY19" s="214">
        <v>0.10954549399999999</v>
      </c>
      <c r="AZ19" s="214">
        <v>9.6382623000000001E-2</v>
      </c>
      <c r="BA19" s="214">
        <v>0.10302254399999999</v>
      </c>
      <c r="BB19" s="214">
        <v>9.5095914000000004E-2</v>
      </c>
      <c r="BC19" s="214">
        <v>0.101807474</v>
      </c>
      <c r="BD19" s="214">
        <v>9.4888663999999998E-2</v>
      </c>
      <c r="BE19" s="214">
        <v>9.9011154000000004E-2</v>
      </c>
      <c r="BF19" s="214">
        <v>0.103044</v>
      </c>
      <c r="BG19" s="214">
        <v>9.7395399999999993E-2</v>
      </c>
      <c r="BH19" s="214">
        <v>0.106088</v>
      </c>
      <c r="BI19" s="263">
        <v>0.10595010000000001</v>
      </c>
      <c r="BJ19" s="263">
        <v>0.1123492</v>
      </c>
      <c r="BK19" s="263">
        <v>0.1117069</v>
      </c>
      <c r="BL19" s="263">
        <v>9.9278900000000003E-2</v>
      </c>
      <c r="BM19" s="263">
        <v>0.10686039999999999</v>
      </c>
      <c r="BN19" s="263">
        <v>0.10551190000000001</v>
      </c>
      <c r="BO19" s="263">
        <v>0.10678410000000001</v>
      </c>
      <c r="BP19" s="263">
        <v>0.1057453</v>
      </c>
      <c r="BQ19" s="263">
        <v>0.1130565</v>
      </c>
      <c r="BR19" s="263">
        <v>0.11174439999999999</v>
      </c>
      <c r="BS19" s="263">
        <v>0.10433539999999999</v>
      </c>
      <c r="BT19" s="263">
        <v>0.11036020000000001</v>
      </c>
      <c r="BU19" s="263">
        <v>0.1085988</v>
      </c>
      <c r="BV19" s="263">
        <v>0.1140272</v>
      </c>
    </row>
    <row r="20" spans="1:74" ht="12" customHeight="1" x14ac:dyDescent="0.25">
      <c r="A20" s="443" t="s">
        <v>18</v>
      </c>
      <c r="B20" s="444" t="s">
        <v>1265</v>
      </c>
      <c r="C20" s="214">
        <v>0.21048820079</v>
      </c>
      <c r="D20" s="214">
        <v>0.19069350012</v>
      </c>
      <c r="E20" s="214">
        <v>0.20534572721</v>
      </c>
      <c r="F20" s="214">
        <v>0.19735280378</v>
      </c>
      <c r="G20" s="214">
        <v>0.20431319043999999</v>
      </c>
      <c r="H20" s="214">
        <v>0.20122541871999999</v>
      </c>
      <c r="I20" s="214">
        <v>0.20829857397000001</v>
      </c>
      <c r="J20" s="214">
        <v>0.20739749164999999</v>
      </c>
      <c r="K20" s="214">
        <v>0.19314275597</v>
      </c>
      <c r="L20" s="214">
        <v>0.20223416835999999</v>
      </c>
      <c r="M20" s="214">
        <v>0.20247206604000001</v>
      </c>
      <c r="N20" s="214">
        <v>0.21177414689999999</v>
      </c>
      <c r="O20" s="214">
        <v>0.21154315569000001</v>
      </c>
      <c r="P20" s="214">
        <v>0.19705194339000001</v>
      </c>
      <c r="Q20" s="214">
        <v>0.20006853998999999</v>
      </c>
      <c r="R20" s="214">
        <v>0.16546949383000001</v>
      </c>
      <c r="S20" s="214">
        <v>0.1777876619</v>
      </c>
      <c r="T20" s="214">
        <v>0.18153566091000001</v>
      </c>
      <c r="U20" s="214">
        <v>0.189977746</v>
      </c>
      <c r="V20" s="214">
        <v>0.19046231395999999</v>
      </c>
      <c r="W20" s="214">
        <v>0.18449237121000001</v>
      </c>
      <c r="X20" s="214">
        <v>0.19494807542000001</v>
      </c>
      <c r="Y20" s="214">
        <v>0.19476582654999999</v>
      </c>
      <c r="Z20" s="214">
        <v>0.20161549447999999</v>
      </c>
      <c r="AA20" s="214">
        <v>0.19835658213999999</v>
      </c>
      <c r="AB20" s="214">
        <v>0.16964767964999999</v>
      </c>
      <c r="AC20" s="214">
        <v>0.19727674210000001</v>
      </c>
      <c r="AD20" s="214">
        <v>0.19240831592999999</v>
      </c>
      <c r="AE20" s="214">
        <v>0.20297428858</v>
      </c>
      <c r="AF20" s="214">
        <v>0.19558549050999999</v>
      </c>
      <c r="AG20" s="214">
        <v>0.20374805553</v>
      </c>
      <c r="AH20" s="214">
        <v>0.19716690887999999</v>
      </c>
      <c r="AI20" s="214">
        <v>0.19051650983000001</v>
      </c>
      <c r="AJ20" s="214">
        <v>0.20206996517</v>
      </c>
      <c r="AK20" s="214">
        <v>0.19859700892000001</v>
      </c>
      <c r="AL20" s="214">
        <v>0.20812090322999999</v>
      </c>
      <c r="AM20" s="214">
        <v>0.19967875301999999</v>
      </c>
      <c r="AN20" s="214">
        <v>0.17970034174999999</v>
      </c>
      <c r="AO20" s="214">
        <v>0.19349797707999999</v>
      </c>
      <c r="AP20" s="214">
        <v>0.18621800073</v>
      </c>
      <c r="AQ20" s="214">
        <v>0.19712168384000001</v>
      </c>
      <c r="AR20" s="214">
        <v>0.19338702962000001</v>
      </c>
      <c r="AS20" s="214">
        <v>0.19770300167999999</v>
      </c>
      <c r="AT20" s="214">
        <v>0.19447758377999999</v>
      </c>
      <c r="AU20" s="214">
        <v>0.17473697563999999</v>
      </c>
      <c r="AV20" s="214">
        <v>0.18877022442999999</v>
      </c>
      <c r="AW20" s="214">
        <v>0.19146919417</v>
      </c>
      <c r="AX20" s="214">
        <v>0.19108394271000001</v>
      </c>
      <c r="AY20" s="214">
        <v>0.19613524278</v>
      </c>
      <c r="AZ20" s="214">
        <v>0.17431435326</v>
      </c>
      <c r="BA20" s="214">
        <v>0.18886881849000001</v>
      </c>
      <c r="BB20" s="214">
        <v>0.17683160879000001</v>
      </c>
      <c r="BC20" s="214">
        <v>0.18838480824000001</v>
      </c>
      <c r="BD20" s="214">
        <v>0.17985646495999999</v>
      </c>
      <c r="BE20" s="214">
        <v>0.18618445741</v>
      </c>
      <c r="BF20" s="214">
        <v>0.18866509045999999</v>
      </c>
      <c r="BG20" s="214">
        <v>0.17925228887</v>
      </c>
      <c r="BH20" s="214">
        <v>0.19484850867</v>
      </c>
      <c r="BI20" s="263">
        <v>0.19180410000000001</v>
      </c>
      <c r="BJ20" s="263">
        <v>0.19849849999999999</v>
      </c>
      <c r="BK20" s="263">
        <v>0.19753080000000001</v>
      </c>
      <c r="BL20" s="263">
        <v>0.178838</v>
      </c>
      <c r="BM20" s="263">
        <v>0.1936301</v>
      </c>
      <c r="BN20" s="263">
        <v>0.18678449999999999</v>
      </c>
      <c r="BO20" s="263">
        <v>0.19178980000000001</v>
      </c>
      <c r="BP20" s="263">
        <v>0.19077759999999999</v>
      </c>
      <c r="BQ20" s="263">
        <v>0.19878299999999999</v>
      </c>
      <c r="BR20" s="263">
        <v>0.19808729999999999</v>
      </c>
      <c r="BS20" s="263">
        <v>0.18585840000000001</v>
      </c>
      <c r="BT20" s="263">
        <v>0.19336010000000001</v>
      </c>
      <c r="BU20" s="263">
        <v>0.1920511</v>
      </c>
      <c r="BV20" s="263">
        <v>0.19903299999999999</v>
      </c>
    </row>
    <row r="21" spans="1:74" ht="12" customHeight="1" x14ac:dyDescent="0.25">
      <c r="A21" s="443"/>
      <c r="B21" s="132" t="s">
        <v>341</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264"/>
      <c r="BJ21" s="264"/>
      <c r="BK21" s="264"/>
      <c r="BL21" s="264"/>
      <c r="BM21" s="264"/>
      <c r="BN21" s="264"/>
      <c r="BO21" s="264"/>
      <c r="BP21" s="264"/>
      <c r="BQ21" s="264"/>
      <c r="BR21" s="264"/>
      <c r="BS21" s="264"/>
      <c r="BT21" s="264"/>
      <c r="BU21" s="264"/>
      <c r="BV21" s="264"/>
    </row>
    <row r="22" spans="1:74" ht="12" customHeight="1" x14ac:dyDescent="0.25">
      <c r="A22" s="443" t="s">
        <v>61</v>
      </c>
      <c r="B22" s="444" t="s">
        <v>438</v>
      </c>
      <c r="C22" s="214">
        <v>1.8166149999999999E-3</v>
      </c>
      <c r="D22" s="214">
        <v>1.6499069999999999E-3</v>
      </c>
      <c r="E22" s="214">
        <v>1.8238309999999999E-3</v>
      </c>
      <c r="F22" s="214">
        <v>1.7111419999999999E-3</v>
      </c>
      <c r="G22" s="214">
        <v>1.800725E-3</v>
      </c>
      <c r="H22" s="214">
        <v>1.7349640000000001E-3</v>
      </c>
      <c r="I22" s="214">
        <v>1.787088E-3</v>
      </c>
      <c r="J22" s="214">
        <v>1.778036E-3</v>
      </c>
      <c r="K22" s="214">
        <v>1.719897E-3</v>
      </c>
      <c r="L22" s="214">
        <v>1.80338E-3</v>
      </c>
      <c r="M22" s="214">
        <v>1.7629869999999999E-3</v>
      </c>
      <c r="N22" s="214">
        <v>1.81869E-3</v>
      </c>
      <c r="O22" s="214">
        <v>1.78933E-3</v>
      </c>
      <c r="P22" s="214">
        <v>1.7008990000000001E-3</v>
      </c>
      <c r="Q22" s="214">
        <v>1.81565E-3</v>
      </c>
      <c r="R22" s="214">
        <v>1.7492549999999999E-3</v>
      </c>
      <c r="S22" s="214">
        <v>1.800549E-3</v>
      </c>
      <c r="T22" s="214">
        <v>1.7295100000000001E-3</v>
      </c>
      <c r="U22" s="214">
        <v>1.7723859999999999E-3</v>
      </c>
      <c r="V22" s="214">
        <v>1.771833E-3</v>
      </c>
      <c r="W22" s="214">
        <v>1.729752E-3</v>
      </c>
      <c r="X22" s="214">
        <v>1.799641E-3</v>
      </c>
      <c r="Y22" s="214">
        <v>1.7540489999999999E-3</v>
      </c>
      <c r="Z22" s="214">
        <v>1.8189320000000001E-3</v>
      </c>
      <c r="AA22" s="214">
        <v>1.823135E-3</v>
      </c>
      <c r="AB22" s="214">
        <v>1.6457170000000001E-3</v>
      </c>
      <c r="AC22" s="214">
        <v>1.731762E-3</v>
      </c>
      <c r="AD22" s="214">
        <v>1.746493E-3</v>
      </c>
      <c r="AE22" s="214">
        <v>1.847245E-3</v>
      </c>
      <c r="AF22" s="214">
        <v>1.756692E-3</v>
      </c>
      <c r="AG22" s="214">
        <v>1.807382E-3</v>
      </c>
      <c r="AH22" s="214">
        <v>1.814633E-3</v>
      </c>
      <c r="AI22" s="214">
        <v>1.7651780000000001E-3</v>
      </c>
      <c r="AJ22" s="214">
        <v>1.837834E-3</v>
      </c>
      <c r="AK22" s="214">
        <v>1.7691390000000001E-3</v>
      </c>
      <c r="AL22" s="214">
        <v>1.8666010000000001E-3</v>
      </c>
      <c r="AM22" s="214">
        <v>1.866106E-3</v>
      </c>
      <c r="AN22" s="214">
        <v>1.6754109999999999E-3</v>
      </c>
      <c r="AO22" s="214">
        <v>1.83073E-3</v>
      </c>
      <c r="AP22" s="214">
        <v>1.786506E-3</v>
      </c>
      <c r="AQ22" s="214">
        <v>1.831744E-3</v>
      </c>
      <c r="AR22" s="214">
        <v>1.7407E-3</v>
      </c>
      <c r="AS22" s="214">
        <v>1.7971840000000001E-3</v>
      </c>
      <c r="AT22" s="214">
        <v>1.806666E-3</v>
      </c>
      <c r="AU22" s="214">
        <v>1.7572410000000001E-3</v>
      </c>
      <c r="AV22" s="214">
        <v>1.781424E-3</v>
      </c>
      <c r="AW22" s="214">
        <v>1.807101E-3</v>
      </c>
      <c r="AX22" s="214">
        <v>1.869423E-3</v>
      </c>
      <c r="AY22" s="214">
        <v>1.872353E-3</v>
      </c>
      <c r="AZ22" s="214">
        <v>1.6760670000000001E-3</v>
      </c>
      <c r="BA22" s="214">
        <v>1.8497660000000001E-3</v>
      </c>
      <c r="BB22" s="214">
        <v>1.7883280000000001E-3</v>
      </c>
      <c r="BC22" s="214">
        <v>1.828339E-3</v>
      </c>
      <c r="BD22" s="214">
        <v>1.7458829999999999E-3</v>
      </c>
      <c r="BE22" s="214">
        <v>1.6731509999999999E-3</v>
      </c>
      <c r="BF22" s="214">
        <v>1.7862799999999999E-3</v>
      </c>
      <c r="BG22" s="214">
        <v>1.7889200000000001E-3</v>
      </c>
      <c r="BH22" s="214">
        <v>1.7895999999999999E-3</v>
      </c>
      <c r="BI22" s="263">
        <v>1.78801E-3</v>
      </c>
      <c r="BJ22" s="263">
        <v>1.78061E-3</v>
      </c>
      <c r="BK22" s="263">
        <v>1.7722700000000001E-3</v>
      </c>
      <c r="BL22" s="263">
        <v>1.78101E-3</v>
      </c>
      <c r="BM22" s="263">
        <v>1.77476E-3</v>
      </c>
      <c r="BN22" s="263">
        <v>1.7735299999999999E-3</v>
      </c>
      <c r="BO22" s="263">
        <v>1.76855E-3</v>
      </c>
      <c r="BP22" s="263">
        <v>1.7706099999999999E-3</v>
      </c>
      <c r="BQ22" s="263">
        <v>1.77947E-3</v>
      </c>
      <c r="BR22" s="263">
        <v>1.77885E-3</v>
      </c>
      <c r="BS22" s="263">
        <v>1.77793E-3</v>
      </c>
      <c r="BT22" s="263">
        <v>1.7768700000000001E-3</v>
      </c>
      <c r="BU22" s="263">
        <v>1.77586E-3</v>
      </c>
      <c r="BV22" s="263">
        <v>1.7754299999999999E-3</v>
      </c>
    </row>
    <row r="23" spans="1:74" ht="12" customHeight="1" x14ac:dyDescent="0.25">
      <c r="A23" s="443" t="s">
        <v>990</v>
      </c>
      <c r="B23" s="444" t="s">
        <v>989</v>
      </c>
      <c r="C23" s="214">
        <v>2.2486549479999998E-3</v>
      </c>
      <c r="D23" s="214">
        <v>2.4211506552000001E-3</v>
      </c>
      <c r="E23" s="214">
        <v>3.354710292E-3</v>
      </c>
      <c r="F23" s="214">
        <v>3.7066648238000001E-3</v>
      </c>
      <c r="G23" s="214">
        <v>3.9866730673000002E-3</v>
      </c>
      <c r="H23" s="214">
        <v>4.0310847443E-3</v>
      </c>
      <c r="I23" s="214">
        <v>4.2337796881999996E-3</v>
      </c>
      <c r="J23" s="214">
        <v>4.0278829951999997E-3</v>
      </c>
      <c r="K23" s="214">
        <v>3.5808620296000002E-3</v>
      </c>
      <c r="L23" s="214">
        <v>3.1630338596000001E-3</v>
      </c>
      <c r="M23" s="214">
        <v>2.4527584747E-3</v>
      </c>
      <c r="N23" s="214">
        <v>2.3325070111999999E-3</v>
      </c>
      <c r="O23" s="214">
        <v>2.6174756236999998E-3</v>
      </c>
      <c r="P23" s="214">
        <v>2.9702937089000001E-3</v>
      </c>
      <c r="Q23" s="214">
        <v>3.8488246711E-3</v>
      </c>
      <c r="R23" s="214">
        <v>4.2435567401000003E-3</v>
      </c>
      <c r="S23" s="214">
        <v>4.6906177762000003E-3</v>
      </c>
      <c r="T23" s="214">
        <v>4.6784025943999996E-3</v>
      </c>
      <c r="U23" s="214">
        <v>4.8602768626000003E-3</v>
      </c>
      <c r="V23" s="214">
        <v>4.6386860580000001E-3</v>
      </c>
      <c r="W23" s="214">
        <v>4.1262500304999998E-3</v>
      </c>
      <c r="X23" s="214">
        <v>3.5979980489000002E-3</v>
      </c>
      <c r="Y23" s="214">
        <v>2.8658193914E-3</v>
      </c>
      <c r="Z23" s="214">
        <v>2.7370859416E-3</v>
      </c>
      <c r="AA23" s="214">
        <v>3.0532666668999999E-3</v>
      </c>
      <c r="AB23" s="214">
        <v>3.2933471541E-3</v>
      </c>
      <c r="AC23" s="214">
        <v>4.5454343170000001E-3</v>
      </c>
      <c r="AD23" s="214">
        <v>5.0412244043000001E-3</v>
      </c>
      <c r="AE23" s="214">
        <v>5.4598609282999998E-3</v>
      </c>
      <c r="AF23" s="214">
        <v>5.5102827238999999E-3</v>
      </c>
      <c r="AG23" s="214">
        <v>5.6774957679999998E-3</v>
      </c>
      <c r="AH23" s="214">
        <v>5.4562868138999998E-3</v>
      </c>
      <c r="AI23" s="214">
        <v>4.8724572965999999E-3</v>
      </c>
      <c r="AJ23" s="214">
        <v>4.2290211322000004E-3</v>
      </c>
      <c r="AK23" s="214">
        <v>3.3548103078999999E-3</v>
      </c>
      <c r="AL23" s="214">
        <v>3.1515090584999998E-3</v>
      </c>
      <c r="AM23" s="214">
        <v>3.4525335773000002E-3</v>
      </c>
      <c r="AN23" s="214">
        <v>3.8161237355000001E-3</v>
      </c>
      <c r="AO23" s="214">
        <v>5.2005598330000001E-3</v>
      </c>
      <c r="AP23" s="214">
        <v>5.7028190723999997E-3</v>
      </c>
      <c r="AQ23" s="214">
        <v>6.2200037133999997E-3</v>
      </c>
      <c r="AR23" s="214">
        <v>6.2363587328000004E-3</v>
      </c>
      <c r="AS23" s="214">
        <v>6.4749470432E-3</v>
      </c>
      <c r="AT23" s="214">
        <v>6.1625617414E-3</v>
      </c>
      <c r="AU23" s="214">
        <v>5.4969157225999996E-3</v>
      </c>
      <c r="AV23" s="214">
        <v>4.7305053357000002E-3</v>
      </c>
      <c r="AW23" s="214">
        <v>3.7126667502000001E-3</v>
      </c>
      <c r="AX23" s="214">
        <v>3.3992978746E-3</v>
      </c>
      <c r="AY23" s="214">
        <v>3.8983201667E-3</v>
      </c>
      <c r="AZ23" s="214">
        <v>4.3479539053999997E-3</v>
      </c>
      <c r="BA23" s="214">
        <v>5.8577990011999996E-3</v>
      </c>
      <c r="BB23" s="214">
        <v>6.4875906357000001E-3</v>
      </c>
      <c r="BC23" s="214">
        <v>7.0857358746000002E-3</v>
      </c>
      <c r="BD23" s="214">
        <v>7.052594675E-3</v>
      </c>
      <c r="BE23" s="214">
        <v>7.3410082406000004E-3</v>
      </c>
      <c r="BF23" s="214">
        <v>7.0527843378000001E-3</v>
      </c>
      <c r="BG23" s="214">
        <v>6.3900099999999998E-3</v>
      </c>
      <c r="BH23" s="214">
        <v>5.67374E-3</v>
      </c>
      <c r="BI23" s="263">
        <v>4.5287900000000004E-3</v>
      </c>
      <c r="BJ23" s="263">
        <v>4.3261999999999997E-3</v>
      </c>
      <c r="BK23" s="263">
        <v>4.66395E-3</v>
      </c>
      <c r="BL23" s="263">
        <v>5.1249599999999996E-3</v>
      </c>
      <c r="BM23" s="263">
        <v>6.8515199999999998E-3</v>
      </c>
      <c r="BN23" s="263">
        <v>7.5137800000000003E-3</v>
      </c>
      <c r="BO23" s="263">
        <v>8.1835599999999994E-3</v>
      </c>
      <c r="BP23" s="263">
        <v>8.2145299999999994E-3</v>
      </c>
      <c r="BQ23" s="263">
        <v>8.50828E-3</v>
      </c>
      <c r="BR23" s="263">
        <v>8.1609300000000003E-3</v>
      </c>
      <c r="BS23" s="263">
        <v>7.3372200000000002E-3</v>
      </c>
      <c r="BT23" s="263">
        <v>6.5051199999999997E-3</v>
      </c>
      <c r="BU23" s="263">
        <v>5.1882600000000001E-3</v>
      </c>
      <c r="BV23" s="263">
        <v>4.9284699999999999E-3</v>
      </c>
    </row>
    <row r="24" spans="1:74" ht="12" customHeight="1" x14ac:dyDescent="0.25">
      <c r="A24" s="415" t="s">
        <v>811</v>
      </c>
      <c r="B24" s="444" t="s">
        <v>801</v>
      </c>
      <c r="C24" s="214">
        <v>3.7250299999999998E-3</v>
      </c>
      <c r="D24" s="214">
        <v>3.24954E-3</v>
      </c>
      <c r="E24" s="214">
        <v>3.4652799999999998E-3</v>
      </c>
      <c r="F24" s="214">
        <v>3.0135600000000002E-3</v>
      </c>
      <c r="G24" s="214">
        <v>2.9332400000000002E-3</v>
      </c>
      <c r="H24" s="214">
        <v>3.2885599999999998E-3</v>
      </c>
      <c r="I24" s="214">
        <v>3.1890999999999998E-3</v>
      </c>
      <c r="J24" s="214">
        <v>3.3472900000000002E-3</v>
      </c>
      <c r="K24" s="214">
        <v>3.2066199999999999E-3</v>
      </c>
      <c r="L24" s="214">
        <v>3.1792700000000001E-3</v>
      </c>
      <c r="M24" s="214">
        <v>3.11524E-3</v>
      </c>
      <c r="N24" s="214">
        <v>3.3277200000000002E-3</v>
      </c>
      <c r="O24" s="214">
        <v>3.3092400000000002E-3</v>
      </c>
      <c r="P24" s="214">
        <v>3.0422800000000001E-3</v>
      </c>
      <c r="Q24" s="214">
        <v>3.35739E-3</v>
      </c>
      <c r="R24" s="214">
        <v>3.0987900000000001E-3</v>
      </c>
      <c r="S24" s="214">
        <v>3.2196999999999998E-3</v>
      </c>
      <c r="T24" s="214">
        <v>3.05113E-3</v>
      </c>
      <c r="U24" s="214">
        <v>3.2652599999999999E-3</v>
      </c>
      <c r="V24" s="214">
        <v>3.2611300000000001E-3</v>
      </c>
      <c r="W24" s="214">
        <v>3.0693500000000002E-3</v>
      </c>
      <c r="X24" s="214">
        <v>3.09574E-3</v>
      </c>
      <c r="Y24" s="214">
        <v>3.0224100000000001E-3</v>
      </c>
      <c r="Z24" s="214">
        <v>3.0612399999999998E-3</v>
      </c>
      <c r="AA24" s="214">
        <v>3.4265599999999999E-3</v>
      </c>
      <c r="AB24" s="214">
        <v>2.8948400000000001E-3</v>
      </c>
      <c r="AC24" s="214">
        <v>3.31861E-3</v>
      </c>
      <c r="AD24" s="214">
        <v>3.2242400000000002E-3</v>
      </c>
      <c r="AE24" s="214">
        <v>3.1489299999999999E-3</v>
      </c>
      <c r="AF24" s="214">
        <v>3.2198399999999999E-3</v>
      </c>
      <c r="AG24" s="214">
        <v>3.5197800000000001E-3</v>
      </c>
      <c r="AH24" s="214">
        <v>3.4868E-3</v>
      </c>
      <c r="AI24" s="214">
        <v>3.3627499999999999E-3</v>
      </c>
      <c r="AJ24" s="214">
        <v>3.1127799999999999E-3</v>
      </c>
      <c r="AK24" s="214">
        <v>3.2176100000000001E-3</v>
      </c>
      <c r="AL24" s="214">
        <v>3.3734099999999999E-3</v>
      </c>
      <c r="AM24" s="214">
        <v>3.2396500000000002E-3</v>
      </c>
      <c r="AN24" s="214">
        <v>2.8936600000000002E-3</v>
      </c>
      <c r="AO24" s="214">
        <v>3.2719400000000001E-3</v>
      </c>
      <c r="AP24" s="214">
        <v>2.9642000000000002E-3</v>
      </c>
      <c r="AQ24" s="214">
        <v>2.9867399999999999E-3</v>
      </c>
      <c r="AR24" s="214">
        <v>3.1595899999999999E-3</v>
      </c>
      <c r="AS24" s="214">
        <v>3.1612699999999999E-3</v>
      </c>
      <c r="AT24" s="214">
        <v>3.0813099999999999E-3</v>
      </c>
      <c r="AU24" s="214">
        <v>2.9902100000000001E-3</v>
      </c>
      <c r="AV24" s="214">
        <v>3.09311E-3</v>
      </c>
      <c r="AW24" s="214">
        <v>3.2091300000000001E-3</v>
      </c>
      <c r="AX24" s="214">
        <v>3.0269799999999999E-3</v>
      </c>
      <c r="AY24" s="214">
        <v>3.5971900000000001E-3</v>
      </c>
      <c r="AZ24" s="214">
        <v>2.9580800000000001E-3</v>
      </c>
      <c r="BA24" s="214">
        <v>3.3906700000000001E-3</v>
      </c>
      <c r="BB24" s="214">
        <v>3.38083E-3</v>
      </c>
      <c r="BC24" s="214">
        <v>3.3958600000000001E-3</v>
      </c>
      <c r="BD24" s="214">
        <v>4.7215499999999997E-3</v>
      </c>
      <c r="BE24" s="214">
        <v>6.3523499999999997E-3</v>
      </c>
      <c r="BF24" s="214">
        <v>3.8030400000000002E-3</v>
      </c>
      <c r="BG24" s="214">
        <v>3.6609500000000001E-3</v>
      </c>
      <c r="BH24" s="214">
        <v>3.8076E-3</v>
      </c>
      <c r="BI24" s="263">
        <v>3.7557200000000002E-3</v>
      </c>
      <c r="BJ24" s="263">
        <v>3.73142E-3</v>
      </c>
      <c r="BK24" s="263">
        <v>3.6614E-3</v>
      </c>
      <c r="BL24" s="263">
        <v>3.26049E-3</v>
      </c>
      <c r="BM24" s="263">
        <v>3.3015100000000001E-3</v>
      </c>
      <c r="BN24" s="263">
        <v>3.2053400000000001E-3</v>
      </c>
      <c r="BO24" s="263">
        <v>3.5739000000000001E-3</v>
      </c>
      <c r="BP24" s="263">
        <v>3.6788300000000001E-3</v>
      </c>
      <c r="BQ24" s="263">
        <v>3.8042599999999998E-3</v>
      </c>
      <c r="BR24" s="263">
        <v>3.67286E-3</v>
      </c>
      <c r="BS24" s="263">
        <v>3.65242E-3</v>
      </c>
      <c r="BT24" s="263">
        <v>3.8017200000000002E-3</v>
      </c>
      <c r="BU24" s="263">
        <v>3.7480299999999999E-3</v>
      </c>
      <c r="BV24" s="263">
        <v>3.7270099999999998E-3</v>
      </c>
    </row>
    <row r="25" spans="1:74" ht="12" customHeight="1" x14ac:dyDescent="0.25">
      <c r="A25" s="415" t="s">
        <v>20</v>
      </c>
      <c r="B25" s="444" t="s">
        <v>992</v>
      </c>
      <c r="C25" s="214">
        <v>7.2840309999999998E-3</v>
      </c>
      <c r="D25" s="214">
        <v>6.5759920000000001E-3</v>
      </c>
      <c r="E25" s="214">
        <v>7.1960909999999999E-3</v>
      </c>
      <c r="F25" s="214">
        <v>6.8399749999999999E-3</v>
      </c>
      <c r="G25" s="214">
        <v>7.0620309999999999E-3</v>
      </c>
      <c r="H25" s="214">
        <v>6.8451049999999998E-3</v>
      </c>
      <c r="I25" s="214">
        <v>7.1928110000000003E-3</v>
      </c>
      <c r="J25" s="214">
        <v>7.1488810000000002E-3</v>
      </c>
      <c r="K25" s="214">
        <v>6.9180550000000002E-3</v>
      </c>
      <c r="L25" s="214">
        <v>7.1521709999999997E-3</v>
      </c>
      <c r="M25" s="214">
        <v>6.9489349999999998E-3</v>
      </c>
      <c r="N25" s="214">
        <v>7.1349409999999997E-3</v>
      </c>
      <c r="O25" s="214">
        <v>7.2019670000000001E-3</v>
      </c>
      <c r="P25" s="214">
        <v>6.7340439999999998E-3</v>
      </c>
      <c r="Q25" s="214">
        <v>7.0548670000000003E-3</v>
      </c>
      <c r="R25" s="214">
        <v>6.7002809999999998E-3</v>
      </c>
      <c r="S25" s="214">
        <v>7.0208570000000001E-3</v>
      </c>
      <c r="T25" s="214">
        <v>6.9029310000000002E-3</v>
      </c>
      <c r="U25" s="214">
        <v>7.0088069999999997E-3</v>
      </c>
      <c r="V25" s="214">
        <v>7.0035269999999998E-3</v>
      </c>
      <c r="W25" s="214">
        <v>6.6648610000000002E-3</v>
      </c>
      <c r="X25" s="214">
        <v>6.918937E-3</v>
      </c>
      <c r="Y25" s="214">
        <v>6.7369309999999998E-3</v>
      </c>
      <c r="Z25" s="214">
        <v>7.0023569999999999E-3</v>
      </c>
      <c r="AA25" s="214">
        <v>6.981681E-3</v>
      </c>
      <c r="AB25" s="214">
        <v>6.4510319999999998E-3</v>
      </c>
      <c r="AC25" s="214">
        <v>6.970291E-3</v>
      </c>
      <c r="AD25" s="214">
        <v>6.6819949999999996E-3</v>
      </c>
      <c r="AE25" s="214">
        <v>6.8570710000000002E-3</v>
      </c>
      <c r="AF25" s="214">
        <v>6.8442249999999998E-3</v>
      </c>
      <c r="AG25" s="214">
        <v>7.1057710000000003E-3</v>
      </c>
      <c r="AH25" s="214">
        <v>7.1121910000000003E-3</v>
      </c>
      <c r="AI25" s="214">
        <v>6.8767350000000001E-3</v>
      </c>
      <c r="AJ25" s="214">
        <v>6.9804710000000002E-3</v>
      </c>
      <c r="AK25" s="214">
        <v>6.7544750000000002E-3</v>
      </c>
      <c r="AL25" s="214">
        <v>7.088011E-3</v>
      </c>
      <c r="AM25" s="214">
        <v>7.0755610000000002E-3</v>
      </c>
      <c r="AN25" s="214">
        <v>6.4192119999999997E-3</v>
      </c>
      <c r="AO25" s="214">
        <v>6.9899910000000001E-3</v>
      </c>
      <c r="AP25" s="214">
        <v>6.7203050000000002E-3</v>
      </c>
      <c r="AQ25" s="214">
        <v>7.0725909999999996E-3</v>
      </c>
      <c r="AR25" s="214">
        <v>6.9676549999999997E-3</v>
      </c>
      <c r="AS25" s="214">
        <v>7.1341410000000001E-3</v>
      </c>
      <c r="AT25" s="214">
        <v>7.2333709999999997E-3</v>
      </c>
      <c r="AU25" s="214">
        <v>6.7519549999999996E-3</v>
      </c>
      <c r="AV25" s="214">
        <v>6.8789610000000003E-3</v>
      </c>
      <c r="AW25" s="214">
        <v>6.7941249999999998E-3</v>
      </c>
      <c r="AX25" s="214">
        <v>7.0216410000000003E-3</v>
      </c>
      <c r="AY25" s="214">
        <v>7.0126809999999998E-3</v>
      </c>
      <c r="AZ25" s="214">
        <v>6.2507420000000001E-3</v>
      </c>
      <c r="BA25" s="214">
        <v>6.9663310000000001E-3</v>
      </c>
      <c r="BB25" s="214">
        <v>6.6809549999999997E-3</v>
      </c>
      <c r="BC25" s="214">
        <v>6.7933109999999998E-3</v>
      </c>
      <c r="BD25" s="214">
        <v>6.7944549999999996E-3</v>
      </c>
      <c r="BE25" s="214">
        <v>6.8750310000000002E-3</v>
      </c>
      <c r="BF25" s="214">
        <v>7.4656599999999998E-3</v>
      </c>
      <c r="BG25" s="214">
        <v>6.8236499999999997E-3</v>
      </c>
      <c r="BH25" s="214">
        <v>6.8690499999999998E-3</v>
      </c>
      <c r="BI25" s="263">
        <v>6.7906700000000004E-3</v>
      </c>
      <c r="BJ25" s="263">
        <v>7.0301499999999998E-3</v>
      </c>
      <c r="BK25" s="263">
        <v>7.0076899999999996E-3</v>
      </c>
      <c r="BL25" s="263">
        <v>6.2476500000000004E-3</v>
      </c>
      <c r="BM25" s="263">
        <v>6.8944799999999997E-3</v>
      </c>
      <c r="BN25" s="263">
        <v>6.61328E-3</v>
      </c>
      <c r="BO25" s="263">
        <v>6.7632600000000001E-3</v>
      </c>
      <c r="BP25" s="263">
        <v>6.7553500000000002E-3</v>
      </c>
      <c r="BQ25" s="263">
        <v>6.9536399999999996E-3</v>
      </c>
      <c r="BR25" s="263">
        <v>7.0775999999999999E-3</v>
      </c>
      <c r="BS25" s="263">
        <v>6.8152400000000002E-3</v>
      </c>
      <c r="BT25" s="263">
        <v>6.8650600000000001E-3</v>
      </c>
      <c r="BU25" s="263">
        <v>6.7832200000000004E-3</v>
      </c>
      <c r="BV25" s="263">
        <v>7.0201600000000001E-3</v>
      </c>
    </row>
    <row r="26" spans="1:74" ht="12" customHeight="1" x14ac:dyDescent="0.25">
      <c r="A26" s="443" t="s">
        <v>217</v>
      </c>
      <c r="B26" s="444" t="s">
        <v>1265</v>
      </c>
      <c r="C26" s="214">
        <v>1.7106178321000001E-2</v>
      </c>
      <c r="D26" s="214">
        <v>1.5948200475E-2</v>
      </c>
      <c r="E26" s="214">
        <v>1.800952712E-2</v>
      </c>
      <c r="F26" s="214">
        <v>1.7406729504000001E-2</v>
      </c>
      <c r="G26" s="214">
        <v>1.8133402582999999E-2</v>
      </c>
      <c r="H26" s="214">
        <v>1.8178302622999999E-2</v>
      </c>
      <c r="I26" s="214">
        <v>1.8679622255999999E-2</v>
      </c>
      <c r="J26" s="214">
        <v>1.8558776337E-2</v>
      </c>
      <c r="K26" s="214">
        <v>1.7524674646999999E-2</v>
      </c>
      <c r="L26" s="214">
        <v>1.7577711066999999E-2</v>
      </c>
      <c r="M26" s="214">
        <v>1.651173912E-2</v>
      </c>
      <c r="N26" s="214">
        <v>1.683704108E-2</v>
      </c>
      <c r="O26" s="214">
        <v>1.7437844300000001E-2</v>
      </c>
      <c r="P26" s="214">
        <v>1.6766225196E-2</v>
      </c>
      <c r="Q26" s="214">
        <v>1.8095724396999999E-2</v>
      </c>
      <c r="R26" s="214">
        <v>1.7249643503000001E-2</v>
      </c>
      <c r="S26" s="214">
        <v>1.8838736966000001E-2</v>
      </c>
      <c r="T26" s="214">
        <v>1.876957026E-2</v>
      </c>
      <c r="U26" s="214">
        <v>1.9297288775000001E-2</v>
      </c>
      <c r="V26" s="214">
        <v>1.9031036578E-2</v>
      </c>
      <c r="W26" s="214">
        <v>1.7915845707E-2</v>
      </c>
      <c r="X26" s="214">
        <v>1.763875199E-2</v>
      </c>
      <c r="Y26" s="214">
        <v>1.667111974E-2</v>
      </c>
      <c r="Z26" s="214">
        <v>1.6953194065999998E-2</v>
      </c>
      <c r="AA26" s="214">
        <v>1.7230459492E-2</v>
      </c>
      <c r="AB26" s="214">
        <v>1.6114375337000001E-2</v>
      </c>
      <c r="AC26" s="214">
        <v>1.8851061956E-2</v>
      </c>
      <c r="AD26" s="214">
        <v>1.8848747440999999E-2</v>
      </c>
      <c r="AE26" s="214">
        <v>1.9746530828999999E-2</v>
      </c>
      <c r="AF26" s="214">
        <v>1.9718266272000001E-2</v>
      </c>
      <c r="AG26" s="214">
        <v>2.0561052869999999E-2</v>
      </c>
      <c r="AH26" s="214">
        <v>2.0245254806E-2</v>
      </c>
      <c r="AI26" s="214">
        <v>1.9115448641E-2</v>
      </c>
      <c r="AJ26" s="214">
        <v>1.8624571983E-2</v>
      </c>
      <c r="AK26" s="214">
        <v>1.7440497954E-2</v>
      </c>
      <c r="AL26" s="214">
        <v>1.7820979779999999E-2</v>
      </c>
      <c r="AM26" s="214">
        <v>1.7801260800999998E-2</v>
      </c>
      <c r="AN26" s="214">
        <v>1.6818328003999999E-2</v>
      </c>
      <c r="AO26" s="214">
        <v>1.9664974833999999E-2</v>
      </c>
      <c r="AP26" s="214">
        <v>1.9374778664E-2</v>
      </c>
      <c r="AQ26" s="214">
        <v>2.0522359535999998E-2</v>
      </c>
      <c r="AR26" s="214">
        <v>2.0516333423000001E-2</v>
      </c>
      <c r="AS26" s="214">
        <v>2.0907491125E-2</v>
      </c>
      <c r="AT26" s="214">
        <v>2.0743484762000001E-2</v>
      </c>
      <c r="AU26" s="214">
        <v>1.9203799064999999E-2</v>
      </c>
      <c r="AV26" s="214">
        <v>1.8881773907999999E-2</v>
      </c>
      <c r="AW26" s="214">
        <v>1.7842073242E-2</v>
      </c>
      <c r="AX26" s="214">
        <v>1.7599734661E-2</v>
      </c>
      <c r="AY26" s="214">
        <v>1.8628123489E-2</v>
      </c>
      <c r="AZ26" s="214">
        <v>1.7264661965999999E-2</v>
      </c>
      <c r="BA26" s="214">
        <v>2.0436965820999999E-2</v>
      </c>
      <c r="BB26" s="214">
        <v>2.0554464525E-2</v>
      </c>
      <c r="BC26" s="214">
        <v>2.1543229139E-2</v>
      </c>
      <c r="BD26" s="214">
        <v>2.2718378317999999E-2</v>
      </c>
      <c r="BE26" s="214">
        <v>2.4585070851999999E-2</v>
      </c>
      <c r="BF26" s="214">
        <v>2.2589650704999999E-2</v>
      </c>
      <c r="BG26" s="214">
        <v>2.0844052192000001E-2</v>
      </c>
      <c r="BH26" s="214">
        <v>2.0571496102E-2</v>
      </c>
      <c r="BI26" s="263">
        <v>1.9174500000000001E-2</v>
      </c>
      <c r="BJ26" s="263">
        <v>1.9161000000000001E-2</v>
      </c>
      <c r="BK26" s="263">
        <v>1.9277499999999999E-2</v>
      </c>
      <c r="BL26" s="263">
        <v>1.85576E-2</v>
      </c>
      <c r="BM26" s="263">
        <v>2.11609E-2</v>
      </c>
      <c r="BN26" s="263">
        <v>2.1311699999999999E-2</v>
      </c>
      <c r="BO26" s="263">
        <v>2.2687599999999999E-2</v>
      </c>
      <c r="BP26" s="263">
        <v>2.2837199999999998E-2</v>
      </c>
      <c r="BQ26" s="263">
        <v>2.3452799999999999E-2</v>
      </c>
      <c r="BR26" s="263">
        <v>2.3156599999999999E-2</v>
      </c>
      <c r="BS26" s="263">
        <v>2.18531E-2</v>
      </c>
      <c r="BT26" s="263">
        <v>2.1251699999999998E-2</v>
      </c>
      <c r="BU26" s="263">
        <v>1.9757799999999999E-2</v>
      </c>
      <c r="BV26" s="263">
        <v>1.9721499999999999E-2</v>
      </c>
    </row>
    <row r="27" spans="1:74" ht="12" customHeight="1" x14ac:dyDescent="0.25">
      <c r="A27" s="443"/>
      <c r="B27" s="132" t="s">
        <v>342</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264"/>
      <c r="BJ27" s="264"/>
      <c r="BK27" s="264"/>
      <c r="BL27" s="264"/>
      <c r="BM27" s="264"/>
      <c r="BN27" s="264"/>
      <c r="BO27" s="264"/>
      <c r="BP27" s="264"/>
      <c r="BQ27" s="264"/>
      <c r="BR27" s="264"/>
      <c r="BS27" s="264"/>
      <c r="BT27" s="264"/>
      <c r="BU27" s="264"/>
      <c r="BV27" s="264"/>
    </row>
    <row r="28" spans="1:74" ht="12" customHeight="1" x14ac:dyDescent="0.25">
      <c r="A28" s="443" t="s">
        <v>589</v>
      </c>
      <c r="B28" s="444" t="s">
        <v>438</v>
      </c>
      <c r="C28" s="214">
        <v>3.3632879999999999E-3</v>
      </c>
      <c r="D28" s="214">
        <v>3.0378079999999999E-3</v>
      </c>
      <c r="E28" s="214">
        <v>3.3632879999999999E-3</v>
      </c>
      <c r="F28" s="214">
        <v>3.254795E-3</v>
      </c>
      <c r="G28" s="214">
        <v>3.3632879999999999E-3</v>
      </c>
      <c r="H28" s="214">
        <v>3.254795E-3</v>
      </c>
      <c r="I28" s="214">
        <v>3.3632879999999999E-3</v>
      </c>
      <c r="J28" s="214">
        <v>3.3632879999999999E-3</v>
      </c>
      <c r="K28" s="214">
        <v>3.254795E-3</v>
      </c>
      <c r="L28" s="214">
        <v>3.3632879999999999E-3</v>
      </c>
      <c r="M28" s="214">
        <v>3.254795E-3</v>
      </c>
      <c r="N28" s="214">
        <v>3.3632879999999999E-3</v>
      </c>
      <c r="O28" s="214">
        <v>3.3540979999999998E-3</v>
      </c>
      <c r="P28" s="214">
        <v>3.1377050000000002E-3</v>
      </c>
      <c r="Q28" s="214">
        <v>3.3540979999999998E-3</v>
      </c>
      <c r="R28" s="214">
        <v>3.2459020000000002E-3</v>
      </c>
      <c r="S28" s="214">
        <v>3.3540979999999998E-3</v>
      </c>
      <c r="T28" s="214">
        <v>3.2459020000000002E-3</v>
      </c>
      <c r="U28" s="214">
        <v>3.3540979999999998E-3</v>
      </c>
      <c r="V28" s="214">
        <v>3.3540979999999998E-3</v>
      </c>
      <c r="W28" s="214">
        <v>3.2459020000000002E-3</v>
      </c>
      <c r="X28" s="214">
        <v>3.3540979999999998E-3</v>
      </c>
      <c r="Y28" s="214">
        <v>3.2459020000000002E-3</v>
      </c>
      <c r="Z28" s="214">
        <v>3.3540979999999998E-3</v>
      </c>
      <c r="AA28" s="214">
        <v>3.3632879999999999E-3</v>
      </c>
      <c r="AB28" s="214">
        <v>3.0378079999999999E-3</v>
      </c>
      <c r="AC28" s="214">
        <v>3.3632879999999999E-3</v>
      </c>
      <c r="AD28" s="214">
        <v>3.254795E-3</v>
      </c>
      <c r="AE28" s="214">
        <v>3.3632879999999999E-3</v>
      </c>
      <c r="AF28" s="214">
        <v>3.254795E-3</v>
      </c>
      <c r="AG28" s="214">
        <v>3.3632879999999999E-3</v>
      </c>
      <c r="AH28" s="214">
        <v>3.3632879999999999E-3</v>
      </c>
      <c r="AI28" s="214">
        <v>3.254795E-3</v>
      </c>
      <c r="AJ28" s="214">
        <v>3.3632879999999999E-3</v>
      </c>
      <c r="AK28" s="214">
        <v>3.254795E-3</v>
      </c>
      <c r="AL28" s="214">
        <v>3.3632879999999999E-3</v>
      </c>
      <c r="AM28" s="214">
        <v>3.3632879999999999E-3</v>
      </c>
      <c r="AN28" s="214">
        <v>3.0378079999999999E-3</v>
      </c>
      <c r="AO28" s="214">
        <v>3.3632879999999999E-3</v>
      </c>
      <c r="AP28" s="214">
        <v>3.254795E-3</v>
      </c>
      <c r="AQ28" s="214">
        <v>3.3632879999999999E-3</v>
      </c>
      <c r="AR28" s="214">
        <v>3.254795E-3</v>
      </c>
      <c r="AS28" s="214">
        <v>3.3632879999999999E-3</v>
      </c>
      <c r="AT28" s="214">
        <v>3.3632879999999999E-3</v>
      </c>
      <c r="AU28" s="214">
        <v>3.254795E-3</v>
      </c>
      <c r="AV28" s="214">
        <v>3.3632879999999999E-3</v>
      </c>
      <c r="AW28" s="214">
        <v>3.254795E-3</v>
      </c>
      <c r="AX28" s="214">
        <v>3.3632879999999999E-3</v>
      </c>
      <c r="AY28" s="214">
        <v>3.3632879999999999E-3</v>
      </c>
      <c r="AZ28" s="214">
        <v>3.0378079999999999E-3</v>
      </c>
      <c r="BA28" s="214">
        <v>3.3632879999999999E-3</v>
      </c>
      <c r="BB28" s="214">
        <v>3.254795E-3</v>
      </c>
      <c r="BC28" s="214">
        <v>3.3632879999999999E-3</v>
      </c>
      <c r="BD28" s="214">
        <v>3.254795E-3</v>
      </c>
      <c r="BE28" s="214">
        <v>3.3632879999999999E-3</v>
      </c>
      <c r="BF28" s="214">
        <v>3.2942499999999999E-3</v>
      </c>
      <c r="BG28" s="214">
        <v>3.2978299999999999E-3</v>
      </c>
      <c r="BH28" s="214">
        <v>3.2918800000000001E-3</v>
      </c>
      <c r="BI28" s="263">
        <v>3.29525E-3</v>
      </c>
      <c r="BJ28" s="263">
        <v>3.2890699999999998E-3</v>
      </c>
      <c r="BK28" s="263">
        <v>3.28232E-3</v>
      </c>
      <c r="BL28" s="263">
        <v>3.3045499999999998E-3</v>
      </c>
      <c r="BM28" s="263">
        <v>3.2992099999999999E-3</v>
      </c>
      <c r="BN28" s="263">
        <v>3.3032500000000002E-3</v>
      </c>
      <c r="BO28" s="263">
        <v>3.2977900000000001E-3</v>
      </c>
      <c r="BP28" s="263">
        <v>3.3016999999999999E-3</v>
      </c>
      <c r="BQ28" s="263">
        <v>3.2961000000000002E-3</v>
      </c>
      <c r="BR28" s="263">
        <v>3.29627E-3</v>
      </c>
      <c r="BS28" s="263">
        <v>3.29613E-3</v>
      </c>
      <c r="BT28" s="263">
        <v>3.2965099999999999E-3</v>
      </c>
      <c r="BU28" s="263">
        <v>3.29663E-3</v>
      </c>
      <c r="BV28" s="263">
        <v>3.2973099999999999E-3</v>
      </c>
    </row>
    <row r="29" spans="1:74" ht="12" customHeight="1" x14ac:dyDescent="0.25">
      <c r="A29" s="443" t="s">
        <v>21</v>
      </c>
      <c r="B29" s="444" t="s">
        <v>1266</v>
      </c>
      <c r="C29" s="214">
        <v>7.3155010000000003E-3</v>
      </c>
      <c r="D29" s="214">
        <v>7.9410269999999998E-3</v>
      </c>
      <c r="E29" s="214">
        <v>1.1313926E-2</v>
      </c>
      <c r="F29" s="214">
        <v>1.2637984999999999E-2</v>
      </c>
      <c r="G29" s="214">
        <v>1.3867542E-2</v>
      </c>
      <c r="H29" s="214">
        <v>1.4126262000000001E-2</v>
      </c>
      <c r="I29" s="214">
        <v>1.4732791E-2</v>
      </c>
      <c r="J29" s="214">
        <v>1.4170768E-2</v>
      </c>
      <c r="K29" s="214">
        <v>1.2545456999999999E-2</v>
      </c>
      <c r="L29" s="214">
        <v>1.1059833E-2</v>
      </c>
      <c r="M29" s="214">
        <v>8.7366219999999994E-3</v>
      </c>
      <c r="N29" s="214">
        <v>7.9358450000000004E-3</v>
      </c>
      <c r="O29" s="214">
        <v>8.3629329999999995E-3</v>
      </c>
      <c r="P29" s="214">
        <v>9.5068849999999996E-3</v>
      </c>
      <c r="Q29" s="214">
        <v>1.2375682000000001E-2</v>
      </c>
      <c r="R29" s="214">
        <v>1.3882518999999999E-2</v>
      </c>
      <c r="S29" s="214">
        <v>1.5614345999999999E-2</v>
      </c>
      <c r="T29" s="214">
        <v>1.561718E-2</v>
      </c>
      <c r="U29" s="214">
        <v>1.6071930000000002E-2</v>
      </c>
      <c r="V29" s="214">
        <v>1.526784E-2</v>
      </c>
      <c r="W29" s="214">
        <v>1.3500097000000001E-2</v>
      </c>
      <c r="X29" s="214">
        <v>1.205562E-2</v>
      </c>
      <c r="Y29" s="214">
        <v>9.8770980000000008E-3</v>
      </c>
      <c r="Z29" s="214">
        <v>9.0723790000000002E-3</v>
      </c>
      <c r="AA29" s="214">
        <v>9.3793149999999992E-3</v>
      </c>
      <c r="AB29" s="214">
        <v>9.9908210000000004E-3</v>
      </c>
      <c r="AC29" s="214">
        <v>1.426697E-2</v>
      </c>
      <c r="AD29" s="214">
        <v>1.5855540000000001E-2</v>
      </c>
      <c r="AE29" s="214">
        <v>1.7477262E-2</v>
      </c>
      <c r="AF29" s="214">
        <v>1.7625831000000002E-2</v>
      </c>
      <c r="AG29" s="214">
        <v>1.7831412000000001E-2</v>
      </c>
      <c r="AH29" s="214">
        <v>1.6811877999999999E-2</v>
      </c>
      <c r="AI29" s="214">
        <v>1.4869149E-2</v>
      </c>
      <c r="AJ29" s="214">
        <v>1.2992488999999999E-2</v>
      </c>
      <c r="AK29" s="214">
        <v>1.1420840999999999E-2</v>
      </c>
      <c r="AL29" s="214">
        <v>1.0313743E-2</v>
      </c>
      <c r="AM29" s="214">
        <v>1.0561888E-2</v>
      </c>
      <c r="AN29" s="214">
        <v>1.1659640000000001E-2</v>
      </c>
      <c r="AO29" s="214">
        <v>1.5949162999999999E-2</v>
      </c>
      <c r="AP29" s="214">
        <v>1.7683007000000001E-2</v>
      </c>
      <c r="AQ29" s="214">
        <v>1.9485162E-2</v>
      </c>
      <c r="AR29" s="214">
        <v>1.9456081E-2</v>
      </c>
      <c r="AS29" s="214">
        <v>2.0146714999999999E-2</v>
      </c>
      <c r="AT29" s="214">
        <v>1.9378732999999999E-2</v>
      </c>
      <c r="AU29" s="214">
        <v>1.7320328999999999E-2</v>
      </c>
      <c r="AV29" s="214">
        <v>1.5952560000000001E-2</v>
      </c>
      <c r="AW29" s="214">
        <v>1.2953984999999999E-2</v>
      </c>
      <c r="AX29" s="214">
        <v>1.1742908999999999E-2</v>
      </c>
      <c r="AY29" s="214">
        <v>1.2764499E-2</v>
      </c>
      <c r="AZ29" s="214">
        <v>1.4008695999999999E-2</v>
      </c>
      <c r="BA29" s="214">
        <v>1.9315338000000001E-2</v>
      </c>
      <c r="BB29" s="214">
        <v>2.1650272000000002E-2</v>
      </c>
      <c r="BC29" s="214">
        <v>2.4058271999999999E-2</v>
      </c>
      <c r="BD29" s="214">
        <v>2.3668556E-2</v>
      </c>
      <c r="BE29" s="214">
        <v>2.4718614999999999E-2</v>
      </c>
      <c r="BF29" s="214">
        <v>2.37412E-2</v>
      </c>
      <c r="BG29" s="214">
        <v>2.14361E-2</v>
      </c>
      <c r="BH29" s="214">
        <v>1.91396E-2</v>
      </c>
      <c r="BI29" s="263">
        <v>1.55192E-2</v>
      </c>
      <c r="BJ29" s="263">
        <v>1.4021799999999999E-2</v>
      </c>
      <c r="BK29" s="263">
        <v>1.4452700000000001E-2</v>
      </c>
      <c r="BL29" s="263">
        <v>1.58663E-2</v>
      </c>
      <c r="BM29" s="263">
        <v>2.18461E-2</v>
      </c>
      <c r="BN29" s="263">
        <v>2.43523E-2</v>
      </c>
      <c r="BO29" s="263">
        <v>2.6759499999999999E-2</v>
      </c>
      <c r="BP29" s="263">
        <v>2.7014799999999999E-2</v>
      </c>
      <c r="BQ29" s="263">
        <v>2.77868E-2</v>
      </c>
      <c r="BR29" s="263">
        <v>2.6682000000000001E-2</v>
      </c>
      <c r="BS29" s="263">
        <v>2.3667000000000001E-2</v>
      </c>
      <c r="BT29" s="263">
        <v>2.11042E-2</v>
      </c>
      <c r="BU29" s="263">
        <v>1.7084100000000001E-2</v>
      </c>
      <c r="BV29" s="263">
        <v>1.54451E-2</v>
      </c>
    </row>
    <row r="30" spans="1:74" ht="12" customHeight="1" x14ac:dyDescent="0.25">
      <c r="A30" s="443" t="s">
        <v>709</v>
      </c>
      <c r="B30" s="444" t="s">
        <v>992</v>
      </c>
      <c r="C30" s="214">
        <v>4.6330906999999998E-2</v>
      </c>
      <c r="D30" s="214">
        <v>4.1847270999999998E-2</v>
      </c>
      <c r="E30" s="214">
        <v>4.6330906999999998E-2</v>
      </c>
      <c r="F30" s="214">
        <v>4.4836360999999998E-2</v>
      </c>
      <c r="G30" s="214">
        <v>4.6330906999999998E-2</v>
      </c>
      <c r="H30" s="214">
        <v>4.4836360999999998E-2</v>
      </c>
      <c r="I30" s="214">
        <v>4.6330906999999998E-2</v>
      </c>
      <c r="J30" s="214">
        <v>4.6330906999999998E-2</v>
      </c>
      <c r="K30" s="214">
        <v>4.4836360999999998E-2</v>
      </c>
      <c r="L30" s="214">
        <v>4.6330906999999998E-2</v>
      </c>
      <c r="M30" s="214">
        <v>4.4836360999999998E-2</v>
      </c>
      <c r="N30" s="214">
        <v>4.6330906999999998E-2</v>
      </c>
      <c r="O30" s="214">
        <v>2.9229018999999998E-2</v>
      </c>
      <c r="P30" s="214">
        <v>2.7343276E-2</v>
      </c>
      <c r="Q30" s="214">
        <v>2.9229018999999998E-2</v>
      </c>
      <c r="R30" s="214">
        <v>2.8286148000000001E-2</v>
      </c>
      <c r="S30" s="214">
        <v>2.9229018999999998E-2</v>
      </c>
      <c r="T30" s="214">
        <v>2.8286148000000001E-2</v>
      </c>
      <c r="U30" s="214">
        <v>2.9229018999999998E-2</v>
      </c>
      <c r="V30" s="214">
        <v>2.9229018999999998E-2</v>
      </c>
      <c r="W30" s="214">
        <v>2.8286148000000001E-2</v>
      </c>
      <c r="X30" s="214">
        <v>2.9229018999999998E-2</v>
      </c>
      <c r="Y30" s="214">
        <v>2.8286148000000001E-2</v>
      </c>
      <c r="Z30" s="214">
        <v>2.9229018999999998E-2</v>
      </c>
      <c r="AA30" s="214">
        <v>2.9226538999999999E-2</v>
      </c>
      <c r="AB30" s="214">
        <v>2.6398163999999998E-2</v>
      </c>
      <c r="AC30" s="214">
        <v>2.9226538999999999E-2</v>
      </c>
      <c r="AD30" s="214">
        <v>2.8283748000000001E-2</v>
      </c>
      <c r="AE30" s="214">
        <v>2.9226538999999999E-2</v>
      </c>
      <c r="AF30" s="214">
        <v>2.8283748000000001E-2</v>
      </c>
      <c r="AG30" s="214">
        <v>2.9226538999999999E-2</v>
      </c>
      <c r="AH30" s="214">
        <v>2.9226538999999999E-2</v>
      </c>
      <c r="AI30" s="214">
        <v>2.8283748000000001E-2</v>
      </c>
      <c r="AJ30" s="214">
        <v>2.9226538999999999E-2</v>
      </c>
      <c r="AK30" s="214">
        <v>2.8283748000000001E-2</v>
      </c>
      <c r="AL30" s="214">
        <v>2.9226538999999999E-2</v>
      </c>
      <c r="AM30" s="214">
        <v>3.5882234999999998E-2</v>
      </c>
      <c r="AN30" s="214">
        <v>3.2409761000000002E-2</v>
      </c>
      <c r="AO30" s="214">
        <v>3.5882234999999998E-2</v>
      </c>
      <c r="AP30" s="214">
        <v>3.4724744000000002E-2</v>
      </c>
      <c r="AQ30" s="214">
        <v>3.5882234999999998E-2</v>
      </c>
      <c r="AR30" s="214">
        <v>3.4724744000000002E-2</v>
      </c>
      <c r="AS30" s="214">
        <v>3.5882234999999998E-2</v>
      </c>
      <c r="AT30" s="214">
        <v>3.5882234999999998E-2</v>
      </c>
      <c r="AU30" s="214">
        <v>3.4724744000000002E-2</v>
      </c>
      <c r="AV30" s="214">
        <v>3.5882234999999998E-2</v>
      </c>
      <c r="AW30" s="214">
        <v>3.4724744000000002E-2</v>
      </c>
      <c r="AX30" s="214">
        <v>3.5882234999999998E-2</v>
      </c>
      <c r="AY30" s="214">
        <v>3.8246567000000002E-2</v>
      </c>
      <c r="AZ30" s="214">
        <v>3.4545286000000001E-2</v>
      </c>
      <c r="BA30" s="214">
        <v>3.8246567000000002E-2</v>
      </c>
      <c r="BB30" s="214">
        <v>3.7012807000000002E-2</v>
      </c>
      <c r="BC30" s="214">
        <v>3.8246567000000002E-2</v>
      </c>
      <c r="BD30" s="214">
        <v>3.7012807000000002E-2</v>
      </c>
      <c r="BE30" s="214">
        <v>3.8246567000000002E-2</v>
      </c>
      <c r="BF30" s="214">
        <v>3.5882200000000003E-2</v>
      </c>
      <c r="BG30" s="214">
        <v>3.4724699999999997E-2</v>
      </c>
      <c r="BH30" s="214">
        <v>3.5882200000000003E-2</v>
      </c>
      <c r="BI30" s="263">
        <v>3.4724699999999997E-2</v>
      </c>
      <c r="BJ30" s="263">
        <v>3.5882200000000003E-2</v>
      </c>
      <c r="BK30" s="263">
        <v>3.8246599999999999E-2</v>
      </c>
      <c r="BL30" s="263">
        <v>3.4545300000000001E-2</v>
      </c>
      <c r="BM30" s="263">
        <v>3.8246599999999999E-2</v>
      </c>
      <c r="BN30" s="263">
        <v>3.7012799999999998E-2</v>
      </c>
      <c r="BO30" s="263">
        <v>3.8246599999999999E-2</v>
      </c>
      <c r="BP30" s="263">
        <v>3.7012799999999998E-2</v>
      </c>
      <c r="BQ30" s="263">
        <v>3.8246599999999999E-2</v>
      </c>
      <c r="BR30" s="263">
        <v>3.5882200000000003E-2</v>
      </c>
      <c r="BS30" s="263">
        <v>3.4724699999999997E-2</v>
      </c>
      <c r="BT30" s="263">
        <v>3.5882200000000003E-2</v>
      </c>
      <c r="BU30" s="263">
        <v>3.4724699999999997E-2</v>
      </c>
      <c r="BV30" s="263">
        <v>3.5882200000000003E-2</v>
      </c>
    </row>
    <row r="31" spans="1:74" ht="12" customHeight="1" x14ac:dyDescent="0.25">
      <c r="A31" s="442" t="s">
        <v>22</v>
      </c>
      <c r="B31" s="444" t="s">
        <v>339</v>
      </c>
      <c r="C31" s="214">
        <v>5.7009695999999999E-2</v>
      </c>
      <c r="D31" s="214">
        <v>5.2826105999999998E-2</v>
      </c>
      <c r="E31" s="214">
        <v>6.1008120999999998E-2</v>
      </c>
      <c r="F31" s="214">
        <v>6.0729141E-2</v>
      </c>
      <c r="G31" s="214">
        <v>6.3561736999999993E-2</v>
      </c>
      <c r="H31" s="214">
        <v>6.2217417999999997E-2</v>
      </c>
      <c r="I31" s="214">
        <v>6.4426986000000006E-2</v>
      </c>
      <c r="J31" s="214">
        <v>6.3864962999999997E-2</v>
      </c>
      <c r="K31" s="214">
        <v>6.0636612999999999E-2</v>
      </c>
      <c r="L31" s="214">
        <v>6.0754028000000002E-2</v>
      </c>
      <c r="M31" s="214">
        <v>5.6827778000000002E-2</v>
      </c>
      <c r="N31" s="214">
        <v>5.763004E-2</v>
      </c>
      <c r="O31" s="214">
        <v>4.0946049999999998E-2</v>
      </c>
      <c r="P31" s="214">
        <v>3.9987865999999997E-2</v>
      </c>
      <c r="Q31" s="214">
        <v>4.4958799000000001E-2</v>
      </c>
      <c r="R31" s="214">
        <v>4.5414569000000002E-2</v>
      </c>
      <c r="S31" s="214">
        <v>4.8197463000000003E-2</v>
      </c>
      <c r="T31" s="214">
        <v>4.714923E-2</v>
      </c>
      <c r="U31" s="214">
        <v>4.8655047E-2</v>
      </c>
      <c r="V31" s="214">
        <v>4.7850957E-2</v>
      </c>
      <c r="W31" s="214">
        <v>4.5032147000000002E-2</v>
      </c>
      <c r="X31" s="214">
        <v>4.4638736999999998E-2</v>
      </c>
      <c r="Y31" s="214">
        <v>4.1409148E-2</v>
      </c>
      <c r="Z31" s="214">
        <v>4.1655496E-2</v>
      </c>
      <c r="AA31" s="214">
        <v>4.1969142000000001E-2</v>
      </c>
      <c r="AB31" s="214">
        <v>3.9426793000000002E-2</v>
      </c>
      <c r="AC31" s="214">
        <v>4.6856796999999999E-2</v>
      </c>
      <c r="AD31" s="214">
        <v>4.7394082999999997E-2</v>
      </c>
      <c r="AE31" s="214">
        <v>5.0067089000000002E-2</v>
      </c>
      <c r="AF31" s="214">
        <v>4.9164373999999997E-2</v>
      </c>
      <c r="AG31" s="214">
        <v>5.0421239E-2</v>
      </c>
      <c r="AH31" s="214">
        <v>4.9401704999999997E-2</v>
      </c>
      <c r="AI31" s="214">
        <v>4.6407692E-2</v>
      </c>
      <c r="AJ31" s="214">
        <v>4.5582315999999998E-2</v>
      </c>
      <c r="AK31" s="214">
        <v>4.2959384000000003E-2</v>
      </c>
      <c r="AL31" s="214">
        <v>4.2903570000000002E-2</v>
      </c>
      <c r="AM31" s="214">
        <v>4.9807411000000003E-2</v>
      </c>
      <c r="AN31" s="214">
        <v>4.7107208999999997E-2</v>
      </c>
      <c r="AO31" s="214">
        <v>5.5194686E-2</v>
      </c>
      <c r="AP31" s="214">
        <v>5.5662546E-2</v>
      </c>
      <c r="AQ31" s="214">
        <v>5.8730684999999998E-2</v>
      </c>
      <c r="AR31" s="214">
        <v>5.743562E-2</v>
      </c>
      <c r="AS31" s="214">
        <v>5.9392238E-2</v>
      </c>
      <c r="AT31" s="214">
        <v>5.8624256E-2</v>
      </c>
      <c r="AU31" s="214">
        <v>5.5299868000000002E-2</v>
      </c>
      <c r="AV31" s="214">
        <v>5.5198083000000002E-2</v>
      </c>
      <c r="AW31" s="214">
        <v>5.0933524000000001E-2</v>
      </c>
      <c r="AX31" s="214">
        <v>5.0988432E-2</v>
      </c>
      <c r="AY31" s="214">
        <v>5.4374354E-2</v>
      </c>
      <c r="AZ31" s="214">
        <v>5.1591789999999998E-2</v>
      </c>
      <c r="BA31" s="214">
        <v>6.0925193000000002E-2</v>
      </c>
      <c r="BB31" s="214">
        <v>6.1917873999999998E-2</v>
      </c>
      <c r="BC31" s="214">
        <v>6.5668127000000007E-2</v>
      </c>
      <c r="BD31" s="214">
        <v>6.3936158000000007E-2</v>
      </c>
      <c r="BE31" s="214">
        <v>6.632847E-2</v>
      </c>
      <c r="BF31" s="214">
        <v>6.2917650000000006E-2</v>
      </c>
      <c r="BG31" s="214">
        <v>5.9458629999999998E-2</v>
      </c>
      <c r="BH31" s="214">
        <v>5.831368E-2</v>
      </c>
      <c r="BI31" s="263">
        <v>5.3539200000000002E-2</v>
      </c>
      <c r="BJ31" s="263">
        <v>5.31931E-2</v>
      </c>
      <c r="BK31" s="263">
        <v>5.5981599999999999E-2</v>
      </c>
      <c r="BL31" s="263">
        <v>5.3716100000000003E-2</v>
      </c>
      <c r="BM31" s="263">
        <v>6.3391900000000001E-2</v>
      </c>
      <c r="BN31" s="263">
        <v>6.4668400000000001E-2</v>
      </c>
      <c r="BO31" s="263">
        <v>6.8303900000000001E-2</v>
      </c>
      <c r="BP31" s="263">
        <v>6.7329299999999995E-2</v>
      </c>
      <c r="BQ31" s="263">
        <v>6.9329399999999999E-2</v>
      </c>
      <c r="BR31" s="263">
        <v>6.5860500000000002E-2</v>
      </c>
      <c r="BS31" s="263">
        <v>6.1687899999999997E-2</v>
      </c>
      <c r="BT31" s="263">
        <v>6.02829E-2</v>
      </c>
      <c r="BU31" s="263">
        <v>5.5105500000000002E-2</v>
      </c>
      <c r="BV31" s="263">
        <v>5.4624600000000002E-2</v>
      </c>
    </row>
    <row r="32" spans="1:74" ht="12" customHeight="1" x14ac:dyDescent="0.25">
      <c r="A32" s="442"/>
      <c r="B32" s="132" t="s">
        <v>343</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265"/>
      <c r="BJ32" s="265"/>
      <c r="BK32" s="265"/>
      <c r="BL32" s="265"/>
      <c r="BM32" s="265"/>
      <c r="BN32" s="265"/>
      <c r="BO32" s="265"/>
      <c r="BP32" s="265"/>
      <c r="BQ32" s="265"/>
      <c r="BR32" s="265"/>
      <c r="BS32" s="265"/>
      <c r="BT32" s="265"/>
      <c r="BU32" s="265"/>
      <c r="BV32" s="265"/>
    </row>
    <row r="33" spans="1:74" ht="12" customHeight="1" x14ac:dyDescent="0.25">
      <c r="A33" s="442" t="s">
        <v>1264</v>
      </c>
      <c r="B33" s="444" t="s">
        <v>1267</v>
      </c>
      <c r="C33" s="214">
        <v>2.2603350301E-2</v>
      </c>
      <c r="D33" s="214">
        <v>2.3163240049E-2</v>
      </c>
      <c r="E33" s="214">
        <v>2.8150750838000001E-2</v>
      </c>
      <c r="F33" s="214">
        <v>2.8025394251000001E-2</v>
      </c>
      <c r="G33" s="214">
        <v>3.1622039593000001E-2</v>
      </c>
      <c r="H33" s="214">
        <v>2.7943758554000001E-2</v>
      </c>
      <c r="I33" s="214">
        <v>3.1036045583999999E-2</v>
      </c>
      <c r="J33" s="214">
        <v>2.9069063613000001E-2</v>
      </c>
      <c r="K33" s="214">
        <v>2.7471543914000002E-2</v>
      </c>
      <c r="L33" s="214">
        <v>2.8137179407000001E-2</v>
      </c>
      <c r="M33" s="214">
        <v>2.6295757542E-2</v>
      </c>
      <c r="N33" s="214">
        <v>3.1459196306999997E-2</v>
      </c>
      <c r="O33" s="214">
        <v>2.4692929575000001E-2</v>
      </c>
      <c r="P33" s="214">
        <v>2.7480997367999999E-2</v>
      </c>
      <c r="Q33" s="214">
        <v>2.7244589826999999E-2</v>
      </c>
      <c r="R33" s="214">
        <v>2.7313573930000001E-2</v>
      </c>
      <c r="S33" s="214">
        <v>2.6920782221E-2</v>
      </c>
      <c r="T33" s="214">
        <v>3.1676599876000001E-2</v>
      </c>
      <c r="U33" s="214">
        <v>3.1376474223000002E-2</v>
      </c>
      <c r="V33" s="214">
        <v>3.0120608478000001E-2</v>
      </c>
      <c r="W33" s="214">
        <v>3.1482660454E-2</v>
      </c>
      <c r="X33" s="214">
        <v>2.7126125123999999E-2</v>
      </c>
      <c r="Y33" s="214">
        <v>3.0205757789E-2</v>
      </c>
      <c r="Z33" s="214">
        <v>3.5459701938E-2</v>
      </c>
      <c r="AA33" s="214">
        <v>2.3441945020999999E-2</v>
      </c>
      <c r="AB33" s="214">
        <v>2.7083939519000001E-2</v>
      </c>
      <c r="AC33" s="214">
        <v>3.2624426555000002E-2</v>
      </c>
      <c r="AD33" s="214">
        <v>3.2622070727999997E-2</v>
      </c>
      <c r="AE33" s="214">
        <v>3.4551960261999998E-2</v>
      </c>
      <c r="AF33" s="214">
        <v>3.1392969812000002E-2</v>
      </c>
      <c r="AG33" s="214">
        <v>3.0728590723E-2</v>
      </c>
      <c r="AH33" s="214">
        <v>3.4722958347000003E-2</v>
      </c>
      <c r="AI33" s="214">
        <v>2.8892155172999999E-2</v>
      </c>
      <c r="AJ33" s="214">
        <v>3.7445940679999998E-2</v>
      </c>
      <c r="AK33" s="214">
        <v>3.5847238954000001E-2</v>
      </c>
      <c r="AL33" s="214">
        <v>3.7052519281E-2</v>
      </c>
      <c r="AM33" s="214">
        <v>3.1295586696000001E-2</v>
      </c>
      <c r="AN33" s="214">
        <v>3.0563466760000001E-2</v>
      </c>
      <c r="AO33" s="214">
        <v>3.7204449894E-2</v>
      </c>
      <c r="AP33" s="214">
        <v>3.7976023608000002E-2</v>
      </c>
      <c r="AQ33" s="214">
        <v>3.7220423065000001E-2</v>
      </c>
      <c r="AR33" s="214">
        <v>4.2690898263000002E-2</v>
      </c>
      <c r="AS33" s="214">
        <v>3.8082709947999997E-2</v>
      </c>
      <c r="AT33" s="214">
        <v>4.1901542648000001E-2</v>
      </c>
      <c r="AU33" s="214">
        <v>3.8419115766000003E-2</v>
      </c>
      <c r="AV33" s="214">
        <v>4.3662446087999997E-2</v>
      </c>
      <c r="AW33" s="214">
        <v>4.0525326464999997E-2</v>
      </c>
      <c r="AX33" s="214">
        <v>4.2173933173999999E-2</v>
      </c>
      <c r="AY33" s="214">
        <v>4.6015522299000002E-2</v>
      </c>
      <c r="AZ33" s="214">
        <v>4.2166625545000003E-2</v>
      </c>
      <c r="BA33" s="214">
        <v>5.1848715947000003E-2</v>
      </c>
      <c r="BB33" s="214">
        <v>4.8259458747000002E-2</v>
      </c>
      <c r="BC33" s="214">
        <v>6.3874551887999995E-2</v>
      </c>
      <c r="BD33" s="214">
        <v>6.0790257234999999E-2</v>
      </c>
      <c r="BE33" s="214">
        <v>5.3068560563000002E-2</v>
      </c>
      <c r="BF33" s="214">
        <v>6.1114822899999997E-2</v>
      </c>
      <c r="BG33" s="214">
        <v>5.3453034614999999E-2</v>
      </c>
      <c r="BH33" s="214">
        <v>5.6091765703999999E-2</v>
      </c>
      <c r="BI33" s="263">
        <v>5.7697600000000002E-2</v>
      </c>
      <c r="BJ33" s="263">
        <v>6.0962500000000003E-2</v>
      </c>
      <c r="BK33" s="263">
        <v>5.8501400000000002E-2</v>
      </c>
      <c r="BL33" s="263">
        <v>5.6571999999999997E-2</v>
      </c>
      <c r="BM33" s="263">
        <v>6.3375399999999998E-2</v>
      </c>
      <c r="BN33" s="263">
        <v>6.1491299999999999E-2</v>
      </c>
      <c r="BO33" s="263">
        <v>6.5657300000000002E-2</v>
      </c>
      <c r="BP33" s="263">
        <v>6.5801600000000002E-2</v>
      </c>
      <c r="BQ33" s="263">
        <v>6.7468600000000004E-2</v>
      </c>
      <c r="BR33" s="263">
        <v>6.5707600000000005E-2</v>
      </c>
      <c r="BS33" s="263">
        <v>6.0664900000000001E-2</v>
      </c>
      <c r="BT33" s="263">
        <v>6.4385999999999999E-2</v>
      </c>
      <c r="BU33" s="263">
        <v>6.5774100000000002E-2</v>
      </c>
      <c r="BV33" s="263">
        <v>6.9518399999999994E-2</v>
      </c>
    </row>
    <row r="34" spans="1:74" ht="12" customHeight="1" x14ac:dyDescent="0.25">
      <c r="A34" s="442" t="s">
        <v>344</v>
      </c>
      <c r="B34" s="444" t="s">
        <v>1269</v>
      </c>
      <c r="C34" s="214">
        <v>8.8476595771999997E-2</v>
      </c>
      <c r="D34" s="214">
        <v>8.9588997384000002E-2</v>
      </c>
      <c r="E34" s="214">
        <v>9.4291180064999994E-2</v>
      </c>
      <c r="F34" s="214">
        <v>9.2686448453999995E-2</v>
      </c>
      <c r="G34" s="214">
        <v>0.10194011631</v>
      </c>
      <c r="H34" s="214">
        <v>9.9245805330999998E-2</v>
      </c>
      <c r="I34" s="214">
        <v>9.9488510486999998E-2</v>
      </c>
      <c r="J34" s="214">
        <v>9.8743076876999999E-2</v>
      </c>
      <c r="K34" s="214">
        <v>9.2168720580000002E-2</v>
      </c>
      <c r="L34" s="214">
        <v>0.10042642746</v>
      </c>
      <c r="M34" s="214">
        <v>9.8046811661999994E-2</v>
      </c>
      <c r="N34" s="214">
        <v>9.7451833421E-2</v>
      </c>
      <c r="O34" s="214">
        <v>9.4297177029999998E-2</v>
      </c>
      <c r="P34" s="214">
        <v>8.6517558544999998E-2</v>
      </c>
      <c r="Q34" s="214">
        <v>7.5216856238999999E-2</v>
      </c>
      <c r="R34" s="214">
        <v>5.3674317122E-2</v>
      </c>
      <c r="S34" s="214">
        <v>7.7775582935000004E-2</v>
      </c>
      <c r="T34" s="214">
        <v>8.9447113692999999E-2</v>
      </c>
      <c r="U34" s="214">
        <v>8.8933999516999998E-2</v>
      </c>
      <c r="V34" s="214">
        <v>8.7972586780000001E-2</v>
      </c>
      <c r="W34" s="214">
        <v>8.7273965038000001E-2</v>
      </c>
      <c r="X34" s="214">
        <v>8.3498752147000005E-2</v>
      </c>
      <c r="Y34" s="214">
        <v>8.5853507342999999E-2</v>
      </c>
      <c r="Z34" s="214">
        <v>8.7363171544000001E-2</v>
      </c>
      <c r="AA34" s="214">
        <v>7.7522960269000005E-2</v>
      </c>
      <c r="AB34" s="214">
        <v>7.3129279751999995E-2</v>
      </c>
      <c r="AC34" s="214">
        <v>9.1971463192999994E-2</v>
      </c>
      <c r="AD34" s="214">
        <v>8.6709812893000004E-2</v>
      </c>
      <c r="AE34" s="214">
        <v>9.8091628264999994E-2</v>
      </c>
      <c r="AF34" s="214">
        <v>9.6040667947999994E-2</v>
      </c>
      <c r="AG34" s="214">
        <v>9.8861231315000006E-2</v>
      </c>
      <c r="AH34" s="214">
        <v>9.5918973221000001E-2</v>
      </c>
      <c r="AI34" s="214">
        <v>9.0606289854999994E-2</v>
      </c>
      <c r="AJ34" s="214">
        <v>0.10019053865999999</v>
      </c>
      <c r="AK34" s="214">
        <v>9.5084331201999994E-2</v>
      </c>
      <c r="AL34" s="214">
        <v>9.4361060418000006E-2</v>
      </c>
      <c r="AM34" s="214">
        <v>8.6182757168999993E-2</v>
      </c>
      <c r="AN34" s="214">
        <v>8.0389132015999995E-2</v>
      </c>
      <c r="AO34" s="214">
        <v>9.5244347236000004E-2</v>
      </c>
      <c r="AP34" s="214">
        <v>8.8871044743999997E-2</v>
      </c>
      <c r="AQ34" s="214">
        <v>9.6461764164E-2</v>
      </c>
      <c r="AR34" s="214">
        <v>9.6077124712E-2</v>
      </c>
      <c r="AS34" s="214">
        <v>9.3068590413000002E-2</v>
      </c>
      <c r="AT34" s="214">
        <v>9.8735877986999995E-2</v>
      </c>
      <c r="AU34" s="214">
        <v>8.9322106619000002E-2</v>
      </c>
      <c r="AV34" s="214">
        <v>9.7619446127000006E-2</v>
      </c>
      <c r="AW34" s="214">
        <v>9.3694668593999997E-2</v>
      </c>
      <c r="AX34" s="214">
        <v>9.1846988298000004E-2</v>
      </c>
      <c r="AY34" s="214">
        <v>9.0159436464000001E-2</v>
      </c>
      <c r="AZ34" s="214">
        <v>8.1734467443000003E-2</v>
      </c>
      <c r="BA34" s="214">
        <v>9.5966871714999999E-2</v>
      </c>
      <c r="BB34" s="214">
        <v>8.9858759144999995E-2</v>
      </c>
      <c r="BC34" s="214">
        <v>9.7078846401999999E-2</v>
      </c>
      <c r="BD34" s="214">
        <v>9.7087192978000003E-2</v>
      </c>
      <c r="BE34" s="214">
        <v>9.4572741968999993E-2</v>
      </c>
      <c r="BF34" s="214">
        <v>0.10021879082</v>
      </c>
      <c r="BG34" s="214">
        <v>8.8257371560999998E-2</v>
      </c>
      <c r="BH34" s="214">
        <v>9.9099330053999998E-2</v>
      </c>
      <c r="BI34" s="263">
        <v>9.3740500000000004E-2</v>
      </c>
      <c r="BJ34" s="263">
        <v>9.2644099999999993E-2</v>
      </c>
      <c r="BK34" s="263">
        <v>8.7175699999999995E-2</v>
      </c>
      <c r="BL34" s="263">
        <v>8.6416800000000002E-2</v>
      </c>
      <c r="BM34" s="263">
        <v>9.4618900000000006E-2</v>
      </c>
      <c r="BN34" s="263">
        <v>8.9420799999999995E-2</v>
      </c>
      <c r="BO34" s="263">
        <v>9.5348199999999994E-2</v>
      </c>
      <c r="BP34" s="263">
        <v>9.77576E-2</v>
      </c>
      <c r="BQ34" s="263">
        <v>9.7389100000000006E-2</v>
      </c>
      <c r="BR34" s="263">
        <v>9.9780300000000002E-2</v>
      </c>
      <c r="BS34" s="263">
        <v>9.1994900000000004E-2</v>
      </c>
      <c r="BT34" s="263">
        <v>9.3745700000000001E-2</v>
      </c>
      <c r="BU34" s="263">
        <v>9.1705800000000004E-2</v>
      </c>
      <c r="BV34" s="263">
        <v>9.1719599999999998E-2</v>
      </c>
    </row>
    <row r="35" spans="1:74" ht="12" customHeight="1" x14ac:dyDescent="0.25">
      <c r="A35" s="442" t="s">
        <v>345</v>
      </c>
      <c r="B35" s="444" t="s">
        <v>339</v>
      </c>
      <c r="C35" s="214">
        <v>0.11107994607</v>
      </c>
      <c r="D35" s="214">
        <v>0.11275223743</v>
      </c>
      <c r="E35" s="214">
        <v>0.1224419309</v>
      </c>
      <c r="F35" s="214">
        <v>0.1207118427</v>
      </c>
      <c r="G35" s="214">
        <v>0.13356215590000001</v>
      </c>
      <c r="H35" s="214">
        <v>0.12718956389</v>
      </c>
      <c r="I35" s="214">
        <v>0.13052455606999999</v>
      </c>
      <c r="J35" s="214">
        <v>0.12781214049</v>
      </c>
      <c r="K35" s="214">
        <v>0.11964026449</v>
      </c>
      <c r="L35" s="214">
        <v>0.12856360687000001</v>
      </c>
      <c r="M35" s="214">
        <v>0.1243425692</v>
      </c>
      <c r="N35" s="214">
        <v>0.12891102972999999</v>
      </c>
      <c r="O35" s="214">
        <v>0.11899010660000001</v>
      </c>
      <c r="P35" s="214">
        <v>0.11399855590999999</v>
      </c>
      <c r="Q35" s="214">
        <v>0.10246144607</v>
      </c>
      <c r="R35" s="214">
        <v>8.0987891051999994E-2</v>
      </c>
      <c r="S35" s="214">
        <v>0.10469636516</v>
      </c>
      <c r="T35" s="214">
        <v>0.12112371357</v>
      </c>
      <c r="U35" s="214">
        <v>0.12031047374000001</v>
      </c>
      <c r="V35" s="214">
        <v>0.11809319526000001</v>
      </c>
      <c r="W35" s="214">
        <v>0.11875662549</v>
      </c>
      <c r="X35" s="214">
        <v>0.11062487727</v>
      </c>
      <c r="Y35" s="214">
        <v>0.11605926513000001</v>
      </c>
      <c r="Z35" s="214">
        <v>0.12282287348</v>
      </c>
      <c r="AA35" s="214">
        <v>0.10096490529</v>
      </c>
      <c r="AB35" s="214">
        <v>0.10021321927</v>
      </c>
      <c r="AC35" s="214">
        <v>0.12459588974999999</v>
      </c>
      <c r="AD35" s="214">
        <v>0.11933188362</v>
      </c>
      <c r="AE35" s="214">
        <v>0.13264358853</v>
      </c>
      <c r="AF35" s="214">
        <v>0.12743363776</v>
      </c>
      <c r="AG35" s="214">
        <v>0.12958982204</v>
      </c>
      <c r="AH35" s="214">
        <v>0.13064193157000001</v>
      </c>
      <c r="AI35" s="214">
        <v>0.11949844503</v>
      </c>
      <c r="AJ35" s="214">
        <v>0.13763647934000001</v>
      </c>
      <c r="AK35" s="214">
        <v>0.13093157016000001</v>
      </c>
      <c r="AL35" s="214">
        <v>0.1314135797</v>
      </c>
      <c r="AM35" s="214">
        <v>0.11747834387</v>
      </c>
      <c r="AN35" s="214">
        <v>0.11095259877999999</v>
      </c>
      <c r="AO35" s="214">
        <v>0.13244879712999999</v>
      </c>
      <c r="AP35" s="214">
        <v>0.12684706835000001</v>
      </c>
      <c r="AQ35" s="214">
        <v>0.13368218723</v>
      </c>
      <c r="AR35" s="214">
        <v>0.13876802296999999</v>
      </c>
      <c r="AS35" s="214">
        <v>0.13115130036</v>
      </c>
      <c r="AT35" s="214">
        <v>0.14063742063000001</v>
      </c>
      <c r="AU35" s="214">
        <v>0.12774122238999999</v>
      </c>
      <c r="AV35" s="214">
        <v>0.14128189222000001</v>
      </c>
      <c r="AW35" s="214">
        <v>0.13421999506000001</v>
      </c>
      <c r="AX35" s="214">
        <v>0.13402092147</v>
      </c>
      <c r="AY35" s="214">
        <v>0.13617495875999999</v>
      </c>
      <c r="AZ35" s="214">
        <v>0.12390109299</v>
      </c>
      <c r="BA35" s="214">
        <v>0.14781558766</v>
      </c>
      <c r="BB35" s="214">
        <v>0.13811821789000001</v>
      </c>
      <c r="BC35" s="214">
        <v>0.16095339828999999</v>
      </c>
      <c r="BD35" s="214">
        <v>0.15787745020999999</v>
      </c>
      <c r="BE35" s="214">
        <v>0.14764130252999999</v>
      </c>
      <c r="BF35" s="214">
        <v>0.16133361371999999</v>
      </c>
      <c r="BG35" s="214">
        <v>0.14171040618</v>
      </c>
      <c r="BH35" s="214">
        <v>0.15519109576000001</v>
      </c>
      <c r="BI35" s="263">
        <v>0.15143799999999999</v>
      </c>
      <c r="BJ35" s="263">
        <v>0.15360670000000001</v>
      </c>
      <c r="BK35" s="263">
        <v>0.1456771</v>
      </c>
      <c r="BL35" s="263">
        <v>0.1429888</v>
      </c>
      <c r="BM35" s="263">
        <v>0.1579943</v>
      </c>
      <c r="BN35" s="263">
        <v>0.15091199999999999</v>
      </c>
      <c r="BO35" s="263">
        <v>0.1610055</v>
      </c>
      <c r="BP35" s="263">
        <v>0.16355919999999999</v>
      </c>
      <c r="BQ35" s="263">
        <v>0.16485759999999999</v>
      </c>
      <c r="BR35" s="263">
        <v>0.16548789999999999</v>
      </c>
      <c r="BS35" s="263">
        <v>0.15265980000000001</v>
      </c>
      <c r="BT35" s="263">
        <v>0.15813169999999999</v>
      </c>
      <c r="BU35" s="263">
        <v>0.15747990000000001</v>
      </c>
      <c r="BV35" s="263">
        <v>0.16123799999999999</v>
      </c>
    </row>
    <row r="36" spans="1:74" s="131" customFormat="1" ht="12" customHeight="1" x14ac:dyDescent="0.25">
      <c r="A36" s="103"/>
      <c r="B36" s="132" t="s">
        <v>346</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308"/>
      <c r="BJ36" s="308"/>
      <c r="BK36" s="308"/>
      <c r="BL36" s="308"/>
      <c r="BM36" s="308"/>
      <c r="BN36" s="308"/>
      <c r="BO36" s="308"/>
      <c r="BP36" s="308"/>
      <c r="BQ36" s="308"/>
      <c r="BR36" s="308"/>
      <c r="BS36" s="308"/>
      <c r="BT36" s="308"/>
      <c r="BU36" s="308"/>
      <c r="BV36" s="308"/>
    </row>
    <row r="37" spans="1:74" s="131" customFormat="1" ht="12" customHeight="1" x14ac:dyDescent="0.25">
      <c r="A37" s="442" t="s">
        <v>1264</v>
      </c>
      <c r="B37" s="444" t="s">
        <v>1267</v>
      </c>
      <c r="C37" s="214">
        <v>2.2603350301E-2</v>
      </c>
      <c r="D37" s="214">
        <v>2.3163240049E-2</v>
      </c>
      <c r="E37" s="214">
        <v>2.8150750838000001E-2</v>
      </c>
      <c r="F37" s="214">
        <v>2.8025394251000001E-2</v>
      </c>
      <c r="G37" s="214">
        <v>3.1622039593000001E-2</v>
      </c>
      <c r="H37" s="214">
        <v>2.7943758554000001E-2</v>
      </c>
      <c r="I37" s="214">
        <v>3.1036045583999999E-2</v>
      </c>
      <c r="J37" s="214">
        <v>2.9069063613000001E-2</v>
      </c>
      <c r="K37" s="214">
        <v>2.7471543914000002E-2</v>
      </c>
      <c r="L37" s="214">
        <v>2.8137179407000001E-2</v>
      </c>
      <c r="M37" s="214">
        <v>2.6295757542E-2</v>
      </c>
      <c r="N37" s="214">
        <v>3.1459196306999997E-2</v>
      </c>
      <c r="O37" s="214">
        <v>2.4692929575000001E-2</v>
      </c>
      <c r="P37" s="214">
        <v>2.7480997367999999E-2</v>
      </c>
      <c r="Q37" s="214">
        <v>2.7244589826999999E-2</v>
      </c>
      <c r="R37" s="214">
        <v>2.7313573930000001E-2</v>
      </c>
      <c r="S37" s="214">
        <v>2.6920782221E-2</v>
      </c>
      <c r="T37" s="214">
        <v>3.1676599876000001E-2</v>
      </c>
      <c r="U37" s="214">
        <v>3.1376474223000002E-2</v>
      </c>
      <c r="V37" s="214">
        <v>3.0120608478000001E-2</v>
      </c>
      <c r="W37" s="214">
        <v>3.1482660454E-2</v>
      </c>
      <c r="X37" s="214">
        <v>2.7126125123999999E-2</v>
      </c>
      <c r="Y37" s="214">
        <v>3.0205757789E-2</v>
      </c>
      <c r="Z37" s="214">
        <v>3.5459701938E-2</v>
      </c>
      <c r="AA37" s="214">
        <v>2.3441945020999999E-2</v>
      </c>
      <c r="AB37" s="214">
        <v>2.7083939519000001E-2</v>
      </c>
      <c r="AC37" s="214">
        <v>3.2624426555000002E-2</v>
      </c>
      <c r="AD37" s="214">
        <v>3.2622070727999997E-2</v>
      </c>
      <c r="AE37" s="214">
        <v>3.4551960261999998E-2</v>
      </c>
      <c r="AF37" s="214">
        <v>3.1392969812000002E-2</v>
      </c>
      <c r="AG37" s="214">
        <v>3.0728590723E-2</v>
      </c>
      <c r="AH37" s="214">
        <v>3.4722958347000003E-2</v>
      </c>
      <c r="AI37" s="214">
        <v>2.8892155172999999E-2</v>
      </c>
      <c r="AJ37" s="214">
        <v>3.7445940679999998E-2</v>
      </c>
      <c r="AK37" s="214">
        <v>3.5847238954000001E-2</v>
      </c>
      <c r="AL37" s="214">
        <v>3.7052519281E-2</v>
      </c>
      <c r="AM37" s="214">
        <v>3.1295586696000001E-2</v>
      </c>
      <c r="AN37" s="214">
        <v>3.0563466760000001E-2</v>
      </c>
      <c r="AO37" s="214">
        <v>3.7204449894E-2</v>
      </c>
      <c r="AP37" s="214">
        <v>3.7976023608000002E-2</v>
      </c>
      <c r="AQ37" s="214">
        <v>3.7220423065000001E-2</v>
      </c>
      <c r="AR37" s="214">
        <v>4.2690898263000002E-2</v>
      </c>
      <c r="AS37" s="214">
        <v>3.8082709947999997E-2</v>
      </c>
      <c r="AT37" s="214">
        <v>4.1901542648000001E-2</v>
      </c>
      <c r="AU37" s="214">
        <v>3.8419115766000003E-2</v>
      </c>
      <c r="AV37" s="214">
        <v>4.3662446087999997E-2</v>
      </c>
      <c r="AW37" s="214">
        <v>4.0525326464999997E-2</v>
      </c>
      <c r="AX37" s="214">
        <v>4.2173933173999999E-2</v>
      </c>
      <c r="AY37" s="214">
        <v>4.6015522299000002E-2</v>
      </c>
      <c r="AZ37" s="214">
        <v>4.2166625545000003E-2</v>
      </c>
      <c r="BA37" s="214">
        <v>5.1848715947000003E-2</v>
      </c>
      <c r="BB37" s="214">
        <v>4.8259458747000002E-2</v>
      </c>
      <c r="BC37" s="214">
        <v>6.3874551887999995E-2</v>
      </c>
      <c r="BD37" s="214">
        <v>6.0790257234999999E-2</v>
      </c>
      <c r="BE37" s="214">
        <v>5.3068560563000002E-2</v>
      </c>
      <c r="BF37" s="214">
        <v>6.1114822899999997E-2</v>
      </c>
      <c r="BG37" s="214">
        <v>5.3453034614999999E-2</v>
      </c>
      <c r="BH37" s="214">
        <v>5.6091765703999999E-2</v>
      </c>
      <c r="BI37" s="263">
        <v>5.7697600000000002E-2</v>
      </c>
      <c r="BJ37" s="263">
        <v>6.0962500000000003E-2</v>
      </c>
      <c r="BK37" s="263">
        <v>5.8501400000000002E-2</v>
      </c>
      <c r="BL37" s="263">
        <v>5.6571999999999997E-2</v>
      </c>
      <c r="BM37" s="263">
        <v>6.3375399999999998E-2</v>
      </c>
      <c r="BN37" s="263">
        <v>6.1491299999999999E-2</v>
      </c>
      <c r="BO37" s="263">
        <v>6.5657300000000002E-2</v>
      </c>
      <c r="BP37" s="263">
        <v>6.5801600000000002E-2</v>
      </c>
      <c r="BQ37" s="263">
        <v>6.7468600000000004E-2</v>
      </c>
      <c r="BR37" s="263">
        <v>6.5707600000000005E-2</v>
      </c>
      <c r="BS37" s="263">
        <v>6.0664900000000001E-2</v>
      </c>
      <c r="BT37" s="263">
        <v>6.4385999999999999E-2</v>
      </c>
      <c r="BU37" s="263">
        <v>6.5774100000000002E-2</v>
      </c>
      <c r="BV37" s="263">
        <v>6.9518399999999994E-2</v>
      </c>
    </row>
    <row r="38" spans="1:74" s="131" customFormat="1" ht="12" customHeight="1" x14ac:dyDescent="0.25">
      <c r="A38" s="443" t="s">
        <v>936</v>
      </c>
      <c r="B38" s="444" t="s">
        <v>993</v>
      </c>
      <c r="C38" s="214">
        <v>7.0153872000000006E-2</v>
      </c>
      <c r="D38" s="214">
        <v>6.3485331000000006E-2</v>
      </c>
      <c r="E38" s="214">
        <v>6.8586227999999999E-2</v>
      </c>
      <c r="F38" s="214">
        <v>6.8966341E-2</v>
      </c>
      <c r="G38" s="214">
        <v>7.2293118000000003E-2</v>
      </c>
      <c r="H38" s="214">
        <v>7.0915046999999995E-2</v>
      </c>
      <c r="I38" s="214">
        <v>7.2376734999999998E-2</v>
      </c>
      <c r="J38" s="214">
        <v>7.0974086000000006E-2</v>
      </c>
      <c r="K38" s="214">
        <v>6.4984178000000004E-2</v>
      </c>
      <c r="L38" s="214">
        <v>6.8767954000000006E-2</v>
      </c>
      <c r="M38" s="214">
        <v>6.9604830000000006E-2</v>
      </c>
      <c r="N38" s="214">
        <v>7.3875534000000007E-2</v>
      </c>
      <c r="O38" s="214">
        <v>7.3865770999999997E-2</v>
      </c>
      <c r="P38" s="214">
        <v>6.7647374999999996E-2</v>
      </c>
      <c r="Q38" s="214">
        <v>6.5207065999999994E-2</v>
      </c>
      <c r="R38" s="214">
        <v>3.7735757000000002E-2</v>
      </c>
      <c r="S38" s="214">
        <v>4.6906284999999999E-2</v>
      </c>
      <c r="T38" s="214">
        <v>5.7481765999999997E-2</v>
      </c>
      <c r="U38" s="214">
        <v>6.3542210000000002E-2</v>
      </c>
      <c r="V38" s="214">
        <v>6.2937717000000004E-2</v>
      </c>
      <c r="W38" s="214">
        <v>6.1526271E-2</v>
      </c>
      <c r="X38" s="214">
        <v>6.5532831999999999E-2</v>
      </c>
      <c r="Y38" s="214">
        <v>6.6161330000000004E-2</v>
      </c>
      <c r="Z38" s="214">
        <v>6.6603605999999996E-2</v>
      </c>
      <c r="AA38" s="214">
        <v>6.3623842999999999E-2</v>
      </c>
      <c r="AB38" s="214">
        <v>5.0555822E-2</v>
      </c>
      <c r="AC38" s="214">
        <v>6.4766035E-2</v>
      </c>
      <c r="AD38" s="214">
        <v>6.2331617999999998E-2</v>
      </c>
      <c r="AE38" s="214">
        <v>6.8944349000000002E-2</v>
      </c>
      <c r="AF38" s="214">
        <v>6.7645392999999998E-2</v>
      </c>
      <c r="AG38" s="214">
        <v>6.9433480000000006E-2</v>
      </c>
      <c r="AH38" s="214">
        <v>6.4306328999999995E-2</v>
      </c>
      <c r="AI38" s="214">
        <v>6.2036926999999999E-2</v>
      </c>
      <c r="AJ38" s="214">
        <v>7.1307403000000005E-2</v>
      </c>
      <c r="AK38" s="214">
        <v>7.1495755999999994E-2</v>
      </c>
      <c r="AL38" s="214">
        <v>7.3048482999999997E-2</v>
      </c>
      <c r="AM38" s="214">
        <v>7.0911891000000005E-2</v>
      </c>
      <c r="AN38" s="214">
        <v>6.2452928999999997E-2</v>
      </c>
      <c r="AO38" s="214">
        <v>6.9747570999999994E-2</v>
      </c>
      <c r="AP38" s="214">
        <v>6.4053737999999999E-2</v>
      </c>
      <c r="AQ38" s="214">
        <v>6.9145580999999998E-2</v>
      </c>
      <c r="AR38" s="214">
        <v>6.9177629000000004E-2</v>
      </c>
      <c r="AS38" s="214">
        <v>6.9699365999999999E-2</v>
      </c>
      <c r="AT38" s="214">
        <v>6.7535672000000005E-2</v>
      </c>
      <c r="AU38" s="214">
        <v>5.9938685999999998E-2</v>
      </c>
      <c r="AV38" s="214">
        <v>6.9516270000000005E-2</v>
      </c>
      <c r="AW38" s="214">
        <v>6.9719157000000004E-2</v>
      </c>
      <c r="AX38" s="214">
        <v>6.6330149000000005E-2</v>
      </c>
      <c r="AY38" s="214">
        <v>6.8830973000000004E-2</v>
      </c>
      <c r="AZ38" s="214">
        <v>6.2006827E-2</v>
      </c>
      <c r="BA38" s="214">
        <v>6.7920419999999995E-2</v>
      </c>
      <c r="BB38" s="214">
        <v>6.4545067999999997E-2</v>
      </c>
      <c r="BC38" s="214">
        <v>6.8536510999999994E-2</v>
      </c>
      <c r="BD38" s="214">
        <v>6.8812366E-2</v>
      </c>
      <c r="BE38" s="214">
        <v>7.0757352999999995E-2</v>
      </c>
      <c r="BF38" s="214">
        <v>6.8548899999999996E-2</v>
      </c>
      <c r="BG38" s="214">
        <v>6.6051399999999996E-2</v>
      </c>
      <c r="BH38" s="214">
        <v>7.1578699999999995E-2</v>
      </c>
      <c r="BI38" s="263">
        <v>6.9218100000000005E-2</v>
      </c>
      <c r="BJ38" s="263">
        <v>6.8857799999999997E-2</v>
      </c>
      <c r="BK38" s="263">
        <v>6.8645200000000003E-2</v>
      </c>
      <c r="BL38" s="263">
        <v>6.3642000000000004E-2</v>
      </c>
      <c r="BM38" s="263">
        <v>6.9120799999999996E-2</v>
      </c>
      <c r="BN38" s="263">
        <v>6.4435199999999998E-2</v>
      </c>
      <c r="BO38" s="263">
        <v>6.7380399999999993E-2</v>
      </c>
      <c r="BP38" s="263">
        <v>6.8382399999999996E-2</v>
      </c>
      <c r="BQ38" s="263">
        <v>6.8627099999999996E-2</v>
      </c>
      <c r="BR38" s="263">
        <v>6.9371199999999994E-2</v>
      </c>
      <c r="BS38" s="263">
        <v>6.5609700000000007E-2</v>
      </c>
      <c r="BT38" s="263">
        <v>6.5933500000000006E-2</v>
      </c>
      <c r="BU38" s="263">
        <v>6.6910600000000001E-2</v>
      </c>
      <c r="BV38" s="263">
        <v>6.7808400000000005E-2</v>
      </c>
    </row>
    <row r="39" spans="1:74" s="131" customFormat="1" ht="12" customHeight="1" x14ac:dyDescent="0.25">
      <c r="A39" s="442" t="s">
        <v>42</v>
      </c>
      <c r="B39" s="444" t="s">
        <v>994</v>
      </c>
      <c r="C39" s="214">
        <v>9.1879494192000005E-2</v>
      </c>
      <c r="D39" s="214">
        <v>9.3034595304000003E-2</v>
      </c>
      <c r="E39" s="214">
        <v>9.7917601563000001E-2</v>
      </c>
      <c r="F39" s="214">
        <v>9.6251167979999996E-2</v>
      </c>
      <c r="G39" s="214">
        <v>0.10586069273</v>
      </c>
      <c r="H39" s="214">
        <v>0.10306279323</v>
      </c>
      <c r="I39" s="214">
        <v>0.10331486667000001</v>
      </c>
      <c r="J39" s="214">
        <v>0.10254075608</v>
      </c>
      <c r="K39" s="214">
        <v>9.57135447E-2</v>
      </c>
      <c r="L39" s="214">
        <v>0.10428881898</v>
      </c>
      <c r="M39" s="214">
        <v>0.1018176957</v>
      </c>
      <c r="N39" s="214">
        <v>0.10119988939000001</v>
      </c>
      <c r="O39" s="214">
        <v>9.8538193952999995E-2</v>
      </c>
      <c r="P39" s="214">
        <v>9.0408668718999996E-2</v>
      </c>
      <c r="Q39" s="214">
        <v>7.8599845700999996E-2</v>
      </c>
      <c r="R39" s="214">
        <v>5.608826225E-2</v>
      </c>
      <c r="S39" s="214">
        <v>8.1273329305999994E-2</v>
      </c>
      <c r="T39" s="214">
        <v>9.3469858530000005E-2</v>
      </c>
      <c r="U39" s="214">
        <v>9.2933815407000006E-2</v>
      </c>
      <c r="V39" s="214">
        <v>9.1929139630000004E-2</v>
      </c>
      <c r="W39" s="214">
        <v>9.1199090620000006E-2</v>
      </c>
      <c r="X39" s="214">
        <v>8.7254258087000006E-2</v>
      </c>
      <c r="Y39" s="214">
        <v>8.9714875530999993E-2</v>
      </c>
      <c r="Z39" s="214">
        <v>9.1292431423000003E-2</v>
      </c>
      <c r="AA39" s="214">
        <v>8.0696387435999994E-2</v>
      </c>
      <c r="AB39" s="214">
        <v>7.6122750798000002E-2</v>
      </c>
      <c r="AC39" s="214">
        <v>9.5736219932999994E-2</v>
      </c>
      <c r="AD39" s="214">
        <v>9.0259231499999995E-2</v>
      </c>
      <c r="AE39" s="214">
        <v>0.10210694729</v>
      </c>
      <c r="AF39" s="214">
        <v>9.9972072225E-2</v>
      </c>
      <c r="AG39" s="214">
        <v>0.10290807890000001</v>
      </c>
      <c r="AH39" s="214">
        <v>9.9845333031000003E-2</v>
      </c>
      <c r="AI39" s="214">
        <v>9.4315202099999995E-2</v>
      </c>
      <c r="AJ39" s="214">
        <v>0.10429172942999999</v>
      </c>
      <c r="AK39" s="214">
        <v>9.8976583349999994E-2</v>
      </c>
      <c r="AL39" s="214">
        <v>9.8223754326000001E-2</v>
      </c>
      <c r="AM39" s="214">
        <v>8.9710670162000003E-2</v>
      </c>
      <c r="AN39" s="214">
        <v>8.3679881496000003E-2</v>
      </c>
      <c r="AO39" s="214">
        <v>9.9143198712999994E-2</v>
      </c>
      <c r="AP39" s="214">
        <v>9.2509003468999998E-2</v>
      </c>
      <c r="AQ39" s="214">
        <v>0.10041045091</v>
      </c>
      <c r="AR39" s="214">
        <v>0.10001006614999999</v>
      </c>
      <c r="AS39" s="214">
        <v>9.6878376734000002E-2</v>
      </c>
      <c r="AT39" s="214">
        <v>0.10277765615999999</v>
      </c>
      <c r="AU39" s="214">
        <v>9.2978529677000002E-2</v>
      </c>
      <c r="AV39" s="214">
        <v>0.10161552288</v>
      </c>
      <c r="AW39" s="214">
        <v>9.7530083584000005E-2</v>
      </c>
      <c r="AX39" s="214">
        <v>9.5606768026999994E-2</v>
      </c>
      <c r="AY39" s="214">
        <v>9.3850135831000006E-2</v>
      </c>
      <c r="AZ39" s="214">
        <v>8.5080288569000004E-2</v>
      </c>
      <c r="BA39" s="214">
        <v>9.9895299914999999E-2</v>
      </c>
      <c r="BB39" s="214">
        <v>9.3537150210000003E-2</v>
      </c>
      <c r="BC39" s="214">
        <v>0.10105279356999999</v>
      </c>
      <c r="BD39" s="214">
        <v>0.10106148181000001</v>
      </c>
      <c r="BE39" s="214">
        <v>9.8444101113999996E-2</v>
      </c>
      <c r="BF39" s="214">
        <v>0.10432127241</v>
      </c>
      <c r="BG39" s="214">
        <v>9.1870209418999996E-2</v>
      </c>
      <c r="BH39" s="214">
        <v>0.10315598623</v>
      </c>
      <c r="BI39" s="263">
        <v>9.7577700000000003E-2</v>
      </c>
      <c r="BJ39" s="263">
        <v>9.6436499999999994E-2</v>
      </c>
      <c r="BK39" s="263">
        <v>9.07443E-2</v>
      </c>
      <c r="BL39" s="263">
        <v>8.9954300000000001E-2</v>
      </c>
      <c r="BM39" s="263">
        <v>9.8492099999999999E-2</v>
      </c>
      <c r="BN39" s="263">
        <v>9.3081200000000003E-2</v>
      </c>
      <c r="BO39" s="263">
        <v>9.9251300000000001E-2</v>
      </c>
      <c r="BP39" s="263">
        <v>0.1017594</v>
      </c>
      <c r="BQ39" s="263">
        <v>0.1013757</v>
      </c>
      <c r="BR39" s="263">
        <v>0.10386479999999999</v>
      </c>
      <c r="BS39" s="263">
        <v>9.5760700000000004E-2</v>
      </c>
      <c r="BT39" s="263">
        <v>9.7583199999999995E-2</v>
      </c>
      <c r="BU39" s="263">
        <v>9.5459799999999997E-2</v>
      </c>
      <c r="BV39" s="263">
        <v>9.5474199999999995E-2</v>
      </c>
    </row>
    <row r="40" spans="1:74" s="131" customFormat="1" ht="12" customHeight="1" x14ac:dyDescent="0.25">
      <c r="A40" s="439" t="s">
        <v>30</v>
      </c>
      <c r="B40" s="444" t="s">
        <v>438</v>
      </c>
      <c r="C40" s="214">
        <v>1.0135613999999999E-2</v>
      </c>
      <c r="D40" s="214">
        <v>9.2815099999999998E-3</v>
      </c>
      <c r="E40" s="214">
        <v>1.0246715999999999E-2</v>
      </c>
      <c r="F40" s="214">
        <v>9.4978379999999998E-3</v>
      </c>
      <c r="G40" s="214">
        <v>9.9714939999999991E-3</v>
      </c>
      <c r="H40" s="214">
        <v>9.7512120000000004E-3</v>
      </c>
      <c r="I40" s="214">
        <v>1.0085878E-2</v>
      </c>
      <c r="J40" s="214">
        <v>1.0146587E-2</v>
      </c>
      <c r="K40" s="214">
        <v>9.8854700000000004E-3</v>
      </c>
      <c r="L40" s="214">
        <v>9.2864190000000006E-3</v>
      </c>
      <c r="M40" s="214">
        <v>8.5749880000000004E-3</v>
      </c>
      <c r="N40" s="214">
        <v>9.4291860000000009E-3</v>
      </c>
      <c r="O40" s="214">
        <v>9.2937920000000004E-3</v>
      </c>
      <c r="P40" s="214">
        <v>9.2287870000000004E-3</v>
      </c>
      <c r="Q40" s="214">
        <v>1.0377569999999999E-2</v>
      </c>
      <c r="R40" s="214">
        <v>9.9098859999999997E-3</v>
      </c>
      <c r="S40" s="214">
        <v>1.0026475E-2</v>
      </c>
      <c r="T40" s="214">
        <v>9.5522209999999996E-3</v>
      </c>
      <c r="U40" s="214">
        <v>9.9207659999999993E-3</v>
      </c>
      <c r="V40" s="214">
        <v>9.8925739999999995E-3</v>
      </c>
      <c r="W40" s="214">
        <v>9.5995899999999999E-3</v>
      </c>
      <c r="X40" s="214">
        <v>9.7715739999999999E-3</v>
      </c>
      <c r="Y40" s="214">
        <v>9.9775869999999996E-3</v>
      </c>
      <c r="Z40" s="214">
        <v>1.0164825000000001E-2</v>
      </c>
      <c r="AA40" s="214">
        <v>9.9883739999999995E-3</v>
      </c>
      <c r="AB40" s="214">
        <v>9.2633309999999996E-3</v>
      </c>
      <c r="AC40" s="214">
        <v>9.6303039999999993E-3</v>
      </c>
      <c r="AD40" s="214">
        <v>9.6129969999999999E-3</v>
      </c>
      <c r="AE40" s="214">
        <v>9.9465909999999994E-3</v>
      </c>
      <c r="AF40" s="214">
        <v>9.5772970000000002E-3</v>
      </c>
      <c r="AG40" s="214">
        <v>1.0001714E-2</v>
      </c>
      <c r="AH40" s="214">
        <v>9.9548510000000007E-3</v>
      </c>
      <c r="AI40" s="214">
        <v>9.8022140000000001E-3</v>
      </c>
      <c r="AJ40" s="214">
        <v>9.892952E-3</v>
      </c>
      <c r="AK40" s="214">
        <v>9.8785100000000001E-3</v>
      </c>
      <c r="AL40" s="214">
        <v>1.0457998E-2</v>
      </c>
      <c r="AM40" s="214">
        <v>1.0736434E-2</v>
      </c>
      <c r="AN40" s="214">
        <v>9.3422009999999996E-3</v>
      </c>
      <c r="AO40" s="214">
        <v>1.0088444E-2</v>
      </c>
      <c r="AP40" s="214">
        <v>9.7667829999999994E-3</v>
      </c>
      <c r="AQ40" s="214">
        <v>1.0115223E-2</v>
      </c>
      <c r="AR40" s="214">
        <v>9.8710900000000008E-3</v>
      </c>
      <c r="AS40" s="214">
        <v>1.0300052000000001E-2</v>
      </c>
      <c r="AT40" s="214">
        <v>1.0314215999999999E-2</v>
      </c>
      <c r="AU40" s="214">
        <v>1.0037209E-2</v>
      </c>
      <c r="AV40" s="214">
        <v>9.9798179999999997E-3</v>
      </c>
      <c r="AW40" s="214">
        <v>1.0231062000000001E-2</v>
      </c>
      <c r="AX40" s="214">
        <v>1.0728316E-2</v>
      </c>
      <c r="AY40" s="214">
        <v>1.0217507000000001E-2</v>
      </c>
      <c r="AZ40" s="214">
        <v>9.3628640000000003E-3</v>
      </c>
      <c r="BA40" s="214">
        <v>1.0064828E-2</v>
      </c>
      <c r="BB40" s="214">
        <v>9.9058649999999998E-3</v>
      </c>
      <c r="BC40" s="214">
        <v>1.0060402E-2</v>
      </c>
      <c r="BD40" s="214">
        <v>9.54933E-3</v>
      </c>
      <c r="BE40" s="214">
        <v>9.9413939999999992E-3</v>
      </c>
      <c r="BF40" s="214">
        <v>1.0003773000000001E-2</v>
      </c>
      <c r="BG40" s="214">
        <v>9.7745799999999997E-3</v>
      </c>
      <c r="BH40" s="214">
        <v>9.8069999999999997E-3</v>
      </c>
      <c r="BI40" s="263">
        <v>1.0093100000000001E-2</v>
      </c>
      <c r="BJ40" s="263">
        <v>1.0474499999999999E-2</v>
      </c>
      <c r="BK40" s="263">
        <v>1.11158E-2</v>
      </c>
      <c r="BL40" s="263">
        <v>1.0079100000000001E-2</v>
      </c>
      <c r="BM40" s="263">
        <v>1.00693E-2</v>
      </c>
      <c r="BN40" s="263">
        <v>9.1630199999999992E-3</v>
      </c>
      <c r="BO40" s="263">
        <v>9.6189499999999994E-3</v>
      </c>
      <c r="BP40" s="263">
        <v>9.3578900000000007E-3</v>
      </c>
      <c r="BQ40" s="263">
        <v>9.71085E-3</v>
      </c>
      <c r="BR40" s="263">
        <v>1.0012099999999999E-2</v>
      </c>
      <c r="BS40" s="263">
        <v>9.9150499999999999E-3</v>
      </c>
      <c r="BT40" s="263">
        <v>9.59431E-3</v>
      </c>
      <c r="BU40" s="263">
        <v>1.00725E-2</v>
      </c>
      <c r="BV40" s="263">
        <v>1.05018E-2</v>
      </c>
    </row>
    <row r="41" spans="1:74" s="131" customFormat="1" ht="12" customHeight="1" x14ac:dyDescent="0.25">
      <c r="A41" s="439" t="s">
        <v>29</v>
      </c>
      <c r="B41" s="444" t="s">
        <v>47</v>
      </c>
      <c r="C41" s="214">
        <v>8.4610121999999996E-2</v>
      </c>
      <c r="D41" s="214">
        <v>7.8068394999999999E-2</v>
      </c>
      <c r="E41" s="214">
        <v>8.9851557999999998E-2</v>
      </c>
      <c r="F41" s="214">
        <v>9.4922442999999995E-2</v>
      </c>
      <c r="G41" s="214">
        <v>0.109122726</v>
      </c>
      <c r="H41" s="214">
        <v>9.5801328000000005E-2</v>
      </c>
      <c r="I41" s="214">
        <v>8.4874858999999997E-2</v>
      </c>
      <c r="J41" s="214">
        <v>7.7038414E-2</v>
      </c>
      <c r="K41" s="214">
        <v>6.3209893000000003E-2</v>
      </c>
      <c r="L41" s="214">
        <v>6.2459434000000001E-2</v>
      </c>
      <c r="M41" s="214">
        <v>6.8982442000000005E-2</v>
      </c>
      <c r="N41" s="214">
        <v>7.3283555E-2</v>
      </c>
      <c r="O41" s="214">
        <v>8.3586689000000006E-2</v>
      </c>
      <c r="P41" s="214">
        <v>8.8261827000000001E-2</v>
      </c>
      <c r="Q41" s="214">
        <v>8.1284136000000007E-2</v>
      </c>
      <c r="R41" s="214">
        <v>7.9139137999999998E-2</v>
      </c>
      <c r="S41" s="214">
        <v>0.10227865999999999</v>
      </c>
      <c r="T41" s="214">
        <v>9.5533897000000007E-2</v>
      </c>
      <c r="U41" s="214">
        <v>9.1242952000000002E-2</v>
      </c>
      <c r="V41" s="214">
        <v>7.9443499000000001E-2</v>
      </c>
      <c r="W41" s="214">
        <v>6.3732099E-2</v>
      </c>
      <c r="X41" s="214">
        <v>6.4181106000000002E-2</v>
      </c>
      <c r="Y41" s="214">
        <v>7.1285752999999993E-2</v>
      </c>
      <c r="Z41" s="214">
        <v>7.3384774999999999E-2</v>
      </c>
      <c r="AA41" s="214">
        <v>8.3798859000000003E-2</v>
      </c>
      <c r="AB41" s="214">
        <v>6.8705769E-2</v>
      </c>
      <c r="AC41" s="214">
        <v>7.2404121000000002E-2</v>
      </c>
      <c r="AD41" s="214">
        <v>6.6154679999999993E-2</v>
      </c>
      <c r="AE41" s="214">
        <v>7.9530185000000003E-2</v>
      </c>
      <c r="AF41" s="214">
        <v>8.0025317999999998E-2</v>
      </c>
      <c r="AG41" s="214">
        <v>7.5396712000000005E-2</v>
      </c>
      <c r="AH41" s="214">
        <v>6.9359638000000001E-2</v>
      </c>
      <c r="AI41" s="214">
        <v>5.8079973E-2</v>
      </c>
      <c r="AJ41" s="214">
        <v>5.8457578000000003E-2</v>
      </c>
      <c r="AK41" s="214">
        <v>6.6101528000000007E-2</v>
      </c>
      <c r="AL41" s="214">
        <v>8.0393118999999999E-2</v>
      </c>
      <c r="AM41" s="214">
        <v>8.9437220999999997E-2</v>
      </c>
      <c r="AN41" s="214">
        <v>7.8146743000000005E-2</v>
      </c>
      <c r="AO41" s="214">
        <v>8.6515268000000006E-2</v>
      </c>
      <c r="AP41" s="214">
        <v>6.6782771000000005E-2</v>
      </c>
      <c r="AQ41" s="214">
        <v>7.8719496999999999E-2</v>
      </c>
      <c r="AR41" s="214">
        <v>9.1756454000000001E-2</v>
      </c>
      <c r="AS41" s="214">
        <v>8.2545892999999995E-2</v>
      </c>
      <c r="AT41" s="214">
        <v>7.4085227000000003E-2</v>
      </c>
      <c r="AU41" s="214">
        <v>5.73631E-2</v>
      </c>
      <c r="AV41" s="214">
        <v>4.9945470999999998E-2</v>
      </c>
      <c r="AW41" s="214">
        <v>6.4023925999999995E-2</v>
      </c>
      <c r="AX41" s="214">
        <v>7.4620660000000005E-2</v>
      </c>
      <c r="AY41" s="214">
        <v>7.8320155000000002E-2</v>
      </c>
      <c r="AZ41" s="214">
        <v>6.5982469000000002E-2</v>
      </c>
      <c r="BA41" s="214">
        <v>7.0390149999999999E-2</v>
      </c>
      <c r="BB41" s="214">
        <v>6.1133001999999999E-2</v>
      </c>
      <c r="BC41" s="214">
        <v>9.5479151999999998E-2</v>
      </c>
      <c r="BD41" s="214">
        <v>6.6985871000000002E-2</v>
      </c>
      <c r="BE41" s="214">
        <v>7.3358594999999999E-2</v>
      </c>
      <c r="BF41" s="214">
        <v>6.9760900000000001E-2</v>
      </c>
      <c r="BG41" s="214">
        <v>5.7403700000000002E-2</v>
      </c>
      <c r="BH41" s="214">
        <v>5.5692999999999999E-2</v>
      </c>
      <c r="BI41" s="263">
        <v>6.2255400000000002E-2</v>
      </c>
      <c r="BJ41" s="263">
        <v>7.1851700000000004E-2</v>
      </c>
      <c r="BK41" s="263">
        <v>8.2061700000000001E-2</v>
      </c>
      <c r="BL41" s="263">
        <v>7.7738199999999993E-2</v>
      </c>
      <c r="BM41" s="263">
        <v>8.4565399999999999E-2</v>
      </c>
      <c r="BN41" s="263">
        <v>8.3026600000000006E-2</v>
      </c>
      <c r="BO41" s="263">
        <v>9.5585500000000004E-2</v>
      </c>
      <c r="BP41" s="263">
        <v>9.2611100000000002E-2</v>
      </c>
      <c r="BQ41" s="263">
        <v>8.5843699999999995E-2</v>
      </c>
      <c r="BR41" s="263">
        <v>7.4474600000000002E-2</v>
      </c>
      <c r="BS41" s="263">
        <v>6.2117499999999999E-2</v>
      </c>
      <c r="BT41" s="263">
        <v>6.1695600000000003E-2</v>
      </c>
      <c r="BU41" s="263">
        <v>6.8200800000000006E-2</v>
      </c>
      <c r="BV41" s="263">
        <v>7.6345700000000002E-2</v>
      </c>
    </row>
    <row r="42" spans="1:74" s="131" customFormat="1" ht="12" customHeight="1" x14ac:dyDescent="0.25">
      <c r="A42" s="439" t="s">
        <v>31</v>
      </c>
      <c r="B42" s="444" t="s">
        <v>1268</v>
      </c>
      <c r="C42" s="214">
        <v>2.2249472489E-2</v>
      </c>
      <c r="D42" s="214">
        <v>2.3942193777E-2</v>
      </c>
      <c r="E42" s="214">
        <v>3.5490298059000003E-2</v>
      </c>
      <c r="F42" s="214">
        <v>4.0146487015000003E-2</v>
      </c>
      <c r="G42" s="214">
        <v>4.3145839553999997E-2</v>
      </c>
      <c r="H42" s="214">
        <v>4.6198197699E-2</v>
      </c>
      <c r="I42" s="214">
        <v>4.7572302908999997E-2</v>
      </c>
      <c r="J42" s="214">
        <v>4.5914121019999997E-2</v>
      </c>
      <c r="K42" s="214">
        <v>4.0157234910999998E-2</v>
      </c>
      <c r="L42" s="214">
        <v>3.5724204751999999E-2</v>
      </c>
      <c r="M42" s="214">
        <v>2.6633767071E-2</v>
      </c>
      <c r="N42" s="214">
        <v>2.2572551135E-2</v>
      </c>
      <c r="O42" s="214">
        <v>2.6740563540000001E-2</v>
      </c>
      <c r="P42" s="214">
        <v>3.2048543507000003E-2</v>
      </c>
      <c r="Q42" s="214">
        <v>3.8731247995000002E-2</v>
      </c>
      <c r="R42" s="214">
        <v>4.6045176080999999E-2</v>
      </c>
      <c r="S42" s="214">
        <v>5.4207825416999998E-2</v>
      </c>
      <c r="T42" s="214">
        <v>5.4218555326999998E-2</v>
      </c>
      <c r="U42" s="214">
        <v>5.8158700108999997E-2</v>
      </c>
      <c r="V42" s="214">
        <v>5.2711775454E-2</v>
      </c>
      <c r="W42" s="214">
        <v>4.4932558258999999E-2</v>
      </c>
      <c r="X42" s="214">
        <v>4.0674098053999998E-2</v>
      </c>
      <c r="Y42" s="214">
        <v>3.3067587095000003E-2</v>
      </c>
      <c r="Z42" s="214">
        <v>2.9778235996000001E-2</v>
      </c>
      <c r="AA42" s="214">
        <v>3.2033790611999999E-2</v>
      </c>
      <c r="AB42" s="214">
        <v>3.5564555102000003E-2</v>
      </c>
      <c r="AC42" s="214">
        <v>5.1476584908E-2</v>
      </c>
      <c r="AD42" s="214">
        <v>5.9068338099000001E-2</v>
      </c>
      <c r="AE42" s="214">
        <v>6.6558961287999999E-2</v>
      </c>
      <c r="AF42" s="214">
        <v>6.5881883609999997E-2</v>
      </c>
      <c r="AG42" s="214">
        <v>6.6269459914999995E-2</v>
      </c>
      <c r="AH42" s="214">
        <v>6.4228724626000003E-2</v>
      </c>
      <c r="AI42" s="214">
        <v>5.9025760363000002E-2</v>
      </c>
      <c r="AJ42" s="214">
        <v>4.9777641315000003E-2</v>
      </c>
      <c r="AK42" s="214">
        <v>4.2082164103000003E-2</v>
      </c>
      <c r="AL42" s="214">
        <v>3.4894826013000001E-2</v>
      </c>
      <c r="AM42" s="214">
        <v>4.1366852659000003E-2</v>
      </c>
      <c r="AN42" s="214">
        <v>4.6967664153999999E-2</v>
      </c>
      <c r="AO42" s="214">
        <v>6.2052905210000002E-2</v>
      </c>
      <c r="AP42" s="214">
        <v>7.0176803629000001E-2</v>
      </c>
      <c r="AQ42" s="214">
        <v>7.8470467544E-2</v>
      </c>
      <c r="AR42" s="214">
        <v>8.1626122723000002E-2</v>
      </c>
      <c r="AS42" s="214">
        <v>8.1627613581E-2</v>
      </c>
      <c r="AT42" s="214">
        <v>7.6199002562000004E-2</v>
      </c>
      <c r="AU42" s="214">
        <v>6.9208163722999996E-2</v>
      </c>
      <c r="AV42" s="214">
        <v>6.2397438361E-2</v>
      </c>
      <c r="AW42" s="214">
        <v>4.6082309322999997E-2</v>
      </c>
      <c r="AX42" s="214">
        <v>3.8950696674000002E-2</v>
      </c>
      <c r="AY42" s="214">
        <v>4.4575414576999997E-2</v>
      </c>
      <c r="AZ42" s="214">
        <v>5.0627534405000001E-2</v>
      </c>
      <c r="BA42" s="214">
        <v>6.7627528751000004E-2</v>
      </c>
      <c r="BB42" s="214">
        <v>7.9602216944999998E-2</v>
      </c>
      <c r="BC42" s="214">
        <v>9.0100708533999999E-2</v>
      </c>
      <c r="BD42" s="214">
        <v>9.208261022E-2</v>
      </c>
      <c r="BE42" s="214">
        <v>9.7682325983000001E-2</v>
      </c>
      <c r="BF42" s="214">
        <v>9.2700505963000002E-2</v>
      </c>
      <c r="BG42" s="214">
        <v>8.2553550000000003E-2</v>
      </c>
      <c r="BH42" s="214">
        <v>7.7915440000000002E-2</v>
      </c>
      <c r="BI42" s="263">
        <v>5.7609800000000003E-2</v>
      </c>
      <c r="BJ42" s="263">
        <v>5.0011899999999998E-2</v>
      </c>
      <c r="BK42" s="263">
        <v>5.6247400000000003E-2</v>
      </c>
      <c r="BL42" s="263">
        <v>6.6153900000000002E-2</v>
      </c>
      <c r="BM42" s="263">
        <v>8.8601100000000002E-2</v>
      </c>
      <c r="BN42" s="263">
        <v>0.10377169999999999</v>
      </c>
      <c r="BO42" s="263">
        <v>0.1156538</v>
      </c>
      <c r="BP42" s="263">
        <v>0.1238658</v>
      </c>
      <c r="BQ42" s="263">
        <v>0.1264892</v>
      </c>
      <c r="BR42" s="263">
        <v>0.12109640000000001</v>
      </c>
      <c r="BS42" s="263">
        <v>0.1093804</v>
      </c>
      <c r="BT42" s="263">
        <v>9.9051E-2</v>
      </c>
      <c r="BU42" s="263">
        <v>7.4408699999999994E-2</v>
      </c>
      <c r="BV42" s="263">
        <v>6.1727700000000003E-2</v>
      </c>
    </row>
    <row r="43" spans="1:74" s="131" customFormat="1" ht="12" customHeight="1" x14ac:dyDescent="0.25">
      <c r="A43" s="415" t="s">
        <v>34</v>
      </c>
      <c r="B43" s="444" t="s">
        <v>801</v>
      </c>
      <c r="C43" s="214">
        <v>3.9485496000000002E-2</v>
      </c>
      <c r="D43" s="214">
        <v>3.5551074000000002E-2</v>
      </c>
      <c r="E43" s="214">
        <v>3.8428786E-2</v>
      </c>
      <c r="F43" s="214">
        <v>3.5559329000000001E-2</v>
      </c>
      <c r="G43" s="214">
        <v>3.6011205999999997E-2</v>
      </c>
      <c r="H43" s="214">
        <v>3.6189988999999999E-2</v>
      </c>
      <c r="I43" s="214">
        <v>3.6536956000000002E-2</v>
      </c>
      <c r="J43" s="214">
        <v>3.7000975999999998E-2</v>
      </c>
      <c r="K43" s="214">
        <v>3.4604369000000003E-2</v>
      </c>
      <c r="L43" s="214">
        <v>3.7279246000000002E-2</v>
      </c>
      <c r="M43" s="214">
        <v>3.6963159000000002E-2</v>
      </c>
      <c r="N43" s="214">
        <v>3.8835986000000003E-2</v>
      </c>
      <c r="O43" s="214">
        <v>3.9660246000000003E-2</v>
      </c>
      <c r="P43" s="214">
        <v>3.6438415000000002E-2</v>
      </c>
      <c r="Q43" s="214">
        <v>3.9023346E-2</v>
      </c>
      <c r="R43" s="214">
        <v>3.6510069999999999E-2</v>
      </c>
      <c r="S43" s="214">
        <v>3.7236096000000003E-2</v>
      </c>
      <c r="T43" s="214">
        <v>3.4279259999999999E-2</v>
      </c>
      <c r="U43" s="214">
        <v>3.5906116000000002E-2</v>
      </c>
      <c r="V43" s="214">
        <v>3.6431826E-2</v>
      </c>
      <c r="W43" s="214">
        <v>3.425135E-2</v>
      </c>
      <c r="X43" s="214">
        <v>3.6323016E-2</v>
      </c>
      <c r="Y43" s="214">
        <v>3.5730430000000001E-2</v>
      </c>
      <c r="Z43" s="214">
        <v>3.7943866E-2</v>
      </c>
      <c r="AA43" s="214">
        <v>3.8371205999999998E-2</v>
      </c>
      <c r="AB43" s="214">
        <v>3.3864263999999998E-2</v>
      </c>
      <c r="AC43" s="214">
        <v>3.7855236E-2</v>
      </c>
      <c r="AD43" s="214">
        <v>3.5515089E-2</v>
      </c>
      <c r="AE43" s="214">
        <v>3.6402636000000002E-2</v>
      </c>
      <c r="AF43" s="214">
        <v>3.4237679E-2</v>
      </c>
      <c r="AG43" s="214">
        <v>3.5668616E-2</v>
      </c>
      <c r="AH43" s="214">
        <v>3.5271916E-2</v>
      </c>
      <c r="AI43" s="214">
        <v>3.4478239000000001E-2</v>
      </c>
      <c r="AJ43" s="214">
        <v>3.5374266000000001E-2</v>
      </c>
      <c r="AK43" s="214">
        <v>3.5234478999999999E-2</v>
      </c>
      <c r="AL43" s="214">
        <v>3.7993675999999997E-2</v>
      </c>
      <c r="AM43" s="214">
        <v>3.3615605E-2</v>
      </c>
      <c r="AN43" s="214">
        <v>3.0405428000000002E-2</v>
      </c>
      <c r="AO43" s="214">
        <v>3.3927897999999998E-2</v>
      </c>
      <c r="AP43" s="214">
        <v>3.0889037000000001E-2</v>
      </c>
      <c r="AQ43" s="214">
        <v>3.1249351000000002E-2</v>
      </c>
      <c r="AR43" s="214">
        <v>2.9925500000000001E-2</v>
      </c>
      <c r="AS43" s="214">
        <v>3.0772983E-2</v>
      </c>
      <c r="AT43" s="214">
        <v>3.0293779999999999E-2</v>
      </c>
      <c r="AU43" s="214">
        <v>2.8764558999999999E-2</v>
      </c>
      <c r="AV43" s="214">
        <v>3.1063726999999999E-2</v>
      </c>
      <c r="AW43" s="214">
        <v>3.1019181999999999E-2</v>
      </c>
      <c r="AX43" s="214">
        <v>3.2167065000000002E-2</v>
      </c>
      <c r="AY43" s="214">
        <v>3.3417321E-2</v>
      </c>
      <c r="AZ43" s="214">
        <v>2.9656823999999998E-2</v>
      </c>
      <c r="BA43" s="214">
        <v>3.2139868000000002E-2</v>
      </c>
      <c r="BB43" s="214">
        <v>3.0305760000000001E-2</v>
      </c>
      <c r="BC43" s="214">
        <v>3.1634609000000001E-2</v>
      </c>
      <c r="BD43" s="214">
        <v>3.0491984E-2</v>
      </c>
      <c r="BE43" s="214">
        <v>3.2961279000000003E-2</v>
      </c>
      <c r="BF43" s="214">
        <v>3.1415100000000001E-2</v>
      </c>
      <c r="BG43" s="214">
        <v>2.98509E-2</v>
      </c>
      <c r="BH43" s="214">
        <v>3.1380100000000001E-2</v>
      </c>
      <c r="BI43" s="263">
        <v>3.0599600000000001E-2</v>
      </c>
      <c r="BJ43" s="263">
        <v>3.2272200000000001E-2</v>
      </c>
      <c r="BK43" s="263">
        <v>3.2555099999999997E-2</v>
      </c>
      <c r="BL43" s="263">
        <v>2.9919399999999999E-2</v>
      </c>
      <c r="BM43" s="263">
        <v>3.1849200000000001E-2</v>
      </c>
      <c r="BN43" s="263">
        <v>2.9606500000000001E-2</v>
      </c>
      <c r="BO43" s="263">
        <v>3.13137E-2</v>
      </c>
      <c r="BP43" s="263">
        <v>3.02563E-2</v>
      </c>
      <c r="BQ43" s="263">
        <v>3.1165600000000002E-2</v>
      </c>
      <c r="BR43" s="263">
        <v>3.0721999999999999E-2</v>
      </c>
      <c r="BS43" s="263">
        <v>2.9638000000000001E-2</v>
      </c>
      <c r="BT43" s="263">
        <v>3.11524E-2</v>
      </c>
      <c r="BU43" s="263">
        <v>3.0296400000000001E-2</v>
      </c>
      <c r="BV43" s="263">
        <v>3.2013800000000002E-2</v>
      </c>
    </row>
    <row r="44" spans="1:74" s="131" customFormat="1" ht="12" customHeight="1" x14ac:dyDescent="0.25">
      <c r="A44" s="415" t="s">
        <v>33</v>
      </c>
      <c r="B44" s="444" t="s">
        <v>992</v>
      </c>
      <c r="C44" s="214">
        <v>0.196585332</v>
      </c>
      <c r="D44" s="214">
        <v>0.17616796600000001</v>
      </c>
      <c r="E44" s="214">
        <v>0.18954127200000001</v>
      </c>
      <c r="F44" s="214">
        <v>0.17795051000000001</v>
      </c>
      <c r="G44" s="214">
        <v>0.185527522</v>
      </c>
      <c r="H44" s="214">
        <v>0.18242332999999999</v>
      </c>
      <c r="I44" s="214">
        <v>0.192530272</v>
      </c>
      <c r="J44" s="214">
        <v>0.19348348200000001</v>
      </c>
      <c r="K44" s="214">
        <v>0.18203262000000001</v>
      </c>
      <c r="L44" s="214">
        <v>0.18496776200000001</v>
      </c>
      <c r="M44" s="214">
        <v>0.18403543</v>
      </c>
      <c r="N44" s="214">
        <v>0.19206943200000001</v>
      </c>
      <c r="O44" s="214">
        <v>0.17389384299999999</v>
      </c>
      <c r="P44" s="214">
        <v>0.16353415399999999</v>
      </c>
      <c r="Q44" s="214">
        <v>0.169726353</v>
      </c>
      <c r="R44" s="214">
        <v>0.15925219299999999</v>
      </c>
      <c r="S44" s="214">
        <v>0.16416598299999999</v>
      </c>
      <c r="T44" s="214">
        <v>0.157432303</v>
      </c>
      <c r="U44" s="214">
        <v>0.162813613</v>
      </c>
      <c r="V44" s="214">
        <v>0.165237983</v>
      </c>
      <c r="W44" s="214">
        <v>0.15742451299999999</v>
      </c>
      <c r="X44" s="214">
        <v>0.16277069299999999</v>
      </c>
      <c r="Y44" s="214">
        <v>0.16256236299999999</v>
      </c>
      <c r="Z44" s="214">
        <v>0.17078933299999999</v>
      </c>
      <c r="AA44" s="214">
        <v>0.17154536400000001</v>
      </c>
      <c r="AB44" s="214">
        <v>0.15358896999999999</v>
      </c>
      <c r="AC44" s="214">
        <v>0.16745396400000001</v>
      </c>
      <c r="AD44" s="214">
        <v>0.161716796</v>
      </c>
      <c r="AE44" s="214">
        <v>0.167503034</v>
      </c>
      <c r="AF44" s="214">
        <v>0.16398838600000001</v>
      </c>
      <c r="AG44" s="214">
        <v>0.17306023400000001</v>
      </c>
      <c r="AH44" s="214">
        <v>0.17154915400000001</v>
      </c>
      <c r="AI44" s="214">
        <v>0.164002176</v>
      </c>
      <c r="AJ44" s="214">
        <v>0.16378377399999999</v>
      </c>
      <c r="AK44" s="214">
        <v>0.16058297599999999</v>
      </c>
      <c r="AL44" s="214">
        <v>0.170652584</v>
      </c>
      <c r="AM44" s="214">
        <v>0.172130017</v>
      </c>
      <c r="AN44" s="214">
        <v>0.15752212600000001</v>
      </c>
      <c r="AO44" s="214">
        <v>0.16468675499999999</v>
      </c>
      <c r="AP44" s="214">
        <v>0.16043759099999999</v>
      </c>
      <c r="AQ44" s="214">
        <v>0.16834489999999999</v>
      </c>
      <c r="AR44" s="214">
        <v>0.166722179</v>
      </c>
      <c r="AS44" s="214">
        <v>0.17321286899999999</v>
      </c>
      <c r="AT44" s="214">
        <v>0.172246232</v>
      </c>
      <c r="AU44" s="214">
        <v>0.15744340800000001</v>
      </c>
      <c r="AV44" s="214">
        <v>0.159412526</v>
      </c>
      <c r="AW44" s="214">
        <v>0.16197873300000001</v>
      </c>
      <c r="AX44" s="214">
        <v>0.16745153700000001</v>
      </c>
      <c r="AY44" s="214">
        <v>0.17076981499999999</v>
      </c>
      <c r="AZ44" s="214">
        <v>0.15069141899999999</v>
      </c>
      <c r="BA44" s="214">
        <v>0.162418602</v>
      </c>
      <c r="BB44" s="214">
        <v>0.14976487299999999</v>
      </c>
      <c r="BC44" s="214">
        <v>0.16084833900000001</v>
      </c>
      <c r="BD44" s="214">
        <v>0.15337040399999999</v>
      </c>
      <c r="BE44" s="214">
        <v>0.160271367</v>
      </c>
      <c r="BF44" s="214">
        <v>0.161962146</v>
      </c>
      <c r="BG44" s="214">
        <v>0.15409285</v>
      </c>
      <c r="BH44" s="214">
        <v>0.16241575</v>
      </c>
      <c r="BI44" s="263">
        <v>0.1622392</v>
      </c>
      <c r="BJ44" s="263">
        <v>0.1716193</v>
      </c>
      <c r="BK44" s="263">
        <v>0.17389560000000001</v>
      </c>
      <c r="BL44" s="263">
        <v>0.15622630000000001</v>
      </c>
      <c r="BM44" s="263">
        <v>0.16696</v>
      </c>
      <c r="BN44" s="263">
        <v>0.16118350000000001</v>
      </c>
      <c r="BO44" s="263">
        <v>0.16656860000000001</v>
      </c>
      <c r="BP44" s="263">
        <v>0.16555130000000001</v>
      </c>
      <c r="BQ44" s="263">
        <v>0.17631330000000001</v>
      </c>
      <c r="BR44" s="263">
        <v>0.17282139999999999</v>
      </c>
      <c r="BS44" s="263">
        <v>0.16164290000000001</v>
      </c>
      <c r="BT44" s="263">
        <v>0.16711970000000001</v>
      </c>
      <c r="BU44" s="263">
        <v>0.1651871</v>
      </c>
      <c r="BV44" s="263">
        <v>0.1738169</v>
      </c>
    </row>
    <row r="45" spans="1:74" s="131" customFormat="1" ht="12" customHeight="1" x14ac:dyDescent="0.25">
      <c r="A45" s="439" t="s">
        <v>93</v>
      </c>
      <c r="B45" s="444" t="s">
        <v>439</v>
      </c>
      <c r="C45" s="214">
        <v>8.2819626618999997E-2</v>
      </c>
      <c r="D45" s="214">
        <v>7.7105249143999993E-2</v>
      </c>
      <c r="E45" s="214">
        <v>8.7845095287999997E-2</v>
      </c>
      <c r="F45" s="214">
        <v>9.8564959701999993E-2</v>
      </c>
      <c r="G45" s="214">
        <v>8.7881756921000004E-2</v>
      </c>
      <c r="H45" s="214">
        <v>7.6517851289000002E-2</v>
      </c>
      <c r="I45" s="214">
        <v>7.5351984964000002E-2</v>
      </c>
      <c r="J45" s="214">
        <v>6.8115507908E-2</v>
      </c>
      <c r="K45" s="214">
        <v>8.3574266869000005E-2</v>
      </c>
      <c r="L45" s="214">
        <v>9.4166188454000002E-2</v>
      </c>
      <c r="M45" s="214">
        <v>8.5844703177999998E-2</v>
      </c>
      <c r="N45" s="214">
        <v>9.0813742269999997E-2</v>
      </c>
      <c r="O45" s="214">
        <v>9.5867590518000007E-2</v>
      </c>
      <c r="P45" s="214">
        <v>9.9240074410000004E-2</v>
      </c>
      <c r="Q45" s="214">
        <v>9.9951485515999999E-2</v>
      </c>
      <c r="R45" s="214">
        <v>0.10142619183</v>
      </c>
      <c r="S45" s="214">
        <v>9.6743868806E-2</v>
      </c>
      <c r="T45" s="214">
        <v>0.10283013764</v>
      </c>
      <c r="U45" s="214">
        <v>7.7750886414000006E-2</v>
      </c>
      <c r="V45" s="214">
        <v>7.8346494892000004E-2</v>
      </c>
      <c r="W45" s="214">
        <v>7.8823113644000006E-2</v>
      </c>
      <c r="X45" s="214">
        <v>9.7981733330000001E-2</v>
      </c>
      <c r="Y45" s="214">
        <v>0.1126319041</v>
      </c>
      <c r="Z45" s="214">
        <v>0.10877228942</v>
      </c>
      <c r="AA45" s="214">
        <v>0.10248982239</v>
      </c>
      <c r="AB45" s="214">
        <v>9.1076609092999999E-2</v>
      </c>
      <c r="AC45" s="214">
        <v>0.13365850222</v>
      </c>
      <c r="AD45" s="214">
        <v>0.12327942303</v>
      </c>
      <c r="AE45" s="214">
        <v>0.11520358802</v>
      </c>
      <c r="AF45" s="214">
        <v>9.0934957681999995E-2</v>
      </c>
      <c r="AG45" s="214">
        <v>7.4045775544999998E-2</v>
      </c>
      <c r="AH45" s="214">
        <v>9.2309463063999994E-2</v>
      </c>
      <c r="AI45" s="214">
        <v>9.8863975064000006E-2</v>
      </c>
      <c r="AJ45" s="214">
        <v>0.10983737020000001</v>
      </c>
      <c r="AK45" s="214">
        <v>0.12188782367999999</v>
      </c>
      <c r="AL45" s="214">
        <v>0.13586660811000001</v>
      </c>
      <c r="AM45" s="214">
        <v>0.12756168012999999</v>
      </c>
      <c r="AN45" s="214">
        <v>0.12833724529000001</v>
      </c>
      <c r="AO45" s="214">
        <v>0.14670665600999999</v>
      </c>
      <c r="AP45" s="214">
        <v>0.15740888452999999</v>
      </c>
      <c r="AQ45" s="214">
        <v>0.14363216257</v>
      </c>
      <c r="AR45" s="214">
        <v>0.1151429467</v>
      </c>
      <c r="AS45" s="214">
        <v>0.10051223917</v>
      </c>
      <c r="AT45" s="214">
        <v>8.4296393442999995E-2</v>
      </c>
      <c r="AU45" s="214">
        <v>9.3199519677000006E-2</v>
      </c>
      <c r="AV45" s="214">
        <v>0.11164317418</v>
      </c>
      <c r="AW45" s="214">
        <v>0.14046370789000001</v>
      </c>
      <c r="AX45" s="214">
        <v>0.13188373960999999</v>
      </c>
      <c r="AY45" s="214">
        <v>0.13354338566000001</v>
      </c>
      <c r="AZ45" s="214">
        <v>0.14339862939</v>
      </c>
      <c r="BA45" s="214">
        <v>0.15181636879999999</v>
      </c>
      <c r="BB45" s="214">
        <v>0.14667249862000001</v>
      </c>
      <c r="BC45" s="214">
        <v>0.10916582084</v>
      </c>
      <c r="BD45" s="214">
        <v>9.3788736422000002E-2</v>
      </c>
      <c r="BE45" s="214">
        <v>9.5037494912999995E-2</v>
      </c>
      <c r="BF45" s="214">
        <v>9.7201984933999994E-2</v>
      </c>
      <c r="BG45" s="214">
        <v>0.1015649</v>
      </c>
      <c r="BH45" s="214">
        <v>0.12742200000000001</v>
      </c>
      <c r="BI45" s="263">
        <v>0.1477936</v>
      </c>
      <c r="BJ45" s="263">
        <v>0.14466619999999999</v>
      </c>
      <c r="BK45" s="263">
        <v>0.14088049999999999</v>
      </c>
      <c r="BL45" s="263">
        <v>0.1610096</v>
      </c>
      <c r="BM45" s="263">
        <v>0.16167319999999999</v>
      </c>
      <c r="BN45" s="263">
        <v>0.15093570000000001</v>
      </c>
      <c r="BO45" s="263">
        <v>0.1223443</v>
      </c>
      <c r="BP45" s="263">
        <v>0.1020619</v>
      </c>
      <c r="BQ45" s="263">
        <v>0.1012477</v>
      </c>
      <c r="BR45" s="263">
        <v>0.1057867</v>
      </c>
      <c r="BS45" s="263">
        <v>0.10478229999999999</v>
      </c>
      <c r="BT45" s="263">
        <v>0.1309903</v>
      </c>
      <c r="BU45" s="263">
        <v>0.1563727</v>
      </c>
      <c r="BV45" s="263">
        <v>0.148699</v>
      </c>
    </row>
    <row r="46" spans="1:74" ht="12" customHeight="1" x14ac:dyDescent="0.25">
      <c r="A46" s="445" t="s">
        <v>23</v>
      </c>
      <c r="B46" s="446" t="s">
        <v>758</v>
      </c>
      <c r="C46" s="215">
        <v>0.62052237960000001</v>
      </c>
      <c r="D46" s="215">
        <v>0.57979955426999996</v>
      </c>
      <c r="E46" s="215">
        <v>0.64605830575000001</v>
      </c>
      <c r="F46" s="215">
        <v>0.64988446995000004</v>
      </c>
      <c r="G46" s="215">
        <v>0.68143639478999996</v>
      </c>
      <c r="H46" s="215">
        <v>0.64880350676999998</v>
      </c>
      <c r="I46" s="215">
        <v>0.65367990011999999</v>
      </c>
      <c r="J46" s="215">
        <v>0.63428299361999996</v>
      </c>
      <c r="K46" s="215">
        <v>0.60163312039000005</v>
      </c>
      <c r="L46" s="215">
        <v>0.62507720658999999</v>
      </c>
      <c r="M46" s="215">
        <v>0.60875277249000004</v>
      </c>
      <c r="N46" s="215">
        <v>0.63353907210000004</v>
      </c>
      <c r="O46" s="215">
        <v>0.62613961859</v>
      </c>
      <c r="P46" s="215">
        <v>0.614288842</v>
      </c>
      <c r="Q46" s="215">
        <v>0.61014564004000005</v>
      </c>
      <c r="R46" s="215">
        <v>0.55342024809000001</v>
      </c>
      <c r="S46" s="215">
        <v>0.61975930474999996</v>
      </c>
      <c r="T46" s="215">
        <v>0.63647459836999998</v>
      </c>
      <c r="U46" s="215">
        <v>0.62364553315000004</v>
      </c>
      <c r="V46" s="215">
        <v>0.60705161745000003</v>
      </c>
      <c r="W46" s="215">
        <v>0.57297124598000004</v>
      </c>
      <c r="X46" s="215">
        <v>0.59161543559999996</v>
      </c>
      <c r="Y46" s="215">
        <v>0.61133758752</v>
      </c>
      <c r="Z46" s="215">
        <v>0.62418906377000005</v>
      </c>
      <c r="AA46" s="215">
        <v>0.60598959145999998</v>
      </c>
      <c r="AB46" s="215">
        <v>0.54582601051000001</v>
      </c>
      <c r="AC46" s="215">
        <v>0.66560539361000004</v>
      </c>
      <c r="AD46" s="215">
        <v>0.64056024335999995</v>
      </c>
      <c r="AE46" s="215">
        <v>0.68074825185999999</v>
      </c>
      <c r="AF46" s="215">
        <v>0.64365595632999995</v>
      </c>
      <c r="AG46" s="215">
        <v>0.63751266109000004</v>
      </c>
      <c r="AH46" s="215">
        <v>0.64154836706999996</v>
      </c>
      <c r="AI46" s="215">
        <v>0.60949662169999996</v>
      </c>
      <c r="AJ46" s="215">
        <v>0.64016865462000005</v>
      </c>
      <c r="AK46" s="215">
        <v>0.64208705908999997</v>
      </c>
      <c r="AL46" s="215">
        <v>0.67858356772999995</v>
      </c>
      <c r="AM46" s="215">
        <v>0.66661619774000003</v>
      </c>
      <c r="AN46" s="215">
        <v>0.62733935549999997</v>
      </c>
      <c r="AO46" s="215">
        <v>0.70991017275000001</v>
      </c>
      <c r="AP46" s="215">
        <v>0.68998329603999997</v>
      </c>
      <c r="AQ46" s="215">
        <v>0.71725912721999996</v>
      </c>
      <c r="AR46" s="215">
        <v>0.70673278792000005</v>
      </c>
      <c r="AS46" s="215">
        <v>0.68341171206999995</v>
      </c>
      <c r="AT46" s="215">
        <v>0.65946815986999996</v>
      </c>
      <c r="AU46" s="215">
        <v>0.60719592887999996</v>
      </c>
      <c r="AV46" s="215">
        <v>0.63917357045000001</v>
      </c>
      <c r="AW46" s="215">
        <v>0.66149875875999997</v>
      </c>
      <c r="AX46" s="215">
        <v>0.65981581731000005</v>
      </c>
      <c r="AY46" s="215">
        <v>0.68021511255</v>
      </c>
      <c r="AZ46" s="215">
        <v>0.63907387014000006</v>
      </c>
      <c r="BA46" s="215">
        <v>0.71432076776999998</v>
      </c>
      <c r="BB46" s="215">
        <v>0.68379025791000003</v>
      </c>
      <c r="BC46" s="215">
        <v>0.73090215955000004</v>
      </c>
      <c r="BD46" s="215">
        <v>0.67705679522999995</v>
      </c>
      <c r="BE46" s="215">
        <v>0.69140472424999999</v>
      </c>
      <c r="BF46" s="215">
        <v>0.69649752389999997</v>
      </c>
      <c r="BG46" s="215">
        <v>0.64675453618000001</v>
      </c>
      <c r="BH46" s="215">
        <v>0.69548607575999999</v>
      </c>
      <c r="BI46" s="261">
        <v>0.69508409999999998</v>
      </c>
      <c r="BJ46" s="261">
        <v>0.70715260000000002</v>
      </c>
      <c r="BK46" s="261">
        <v>0.71464700000000003</v>
      </c>
      <c r="BL46" s="261">
        <v>0.7112946</v>
      </c>
      <c r="BM46" s="261">
        <v>0.77470649999999996</v>
      </c>
      <c r="BN46" s="261">
        <v>0.75669470000000005</v>
      </c>
      <c r="BO46" s="261">
        <v>0.77337400000000001</v>
      </c>
      <c r="BP46" s="261">
        <v>0.75964759999999998</v>
      </c>
      <c r="BQ46" s="261">
        <v>0.76824170000000003</v>
      </c>
      <c r="BR46" s="261">
        <v>0.75385679999999999</v>
      </c>
      <c r="BS46" s="261">
        <v>0.69951160000000001</v>
      </c>
      <c r="BT46" s="261">
        <v>0.72750599999999999</v>
      </c>
      <c r="BU46" s="261">
        <v>0.73268270000000002</v>
      </c>
      <c r="BV46" s="261">
        <v>0.7359059</v>
      </c>
    </row>
    <row r="47" spans="1:74" s="449" customFormat="1" ht="12" customHeight="1" x14ac:dyDescent="0.25">
      <c r="A47" s="447"/>
      <c r="B47" s="707" t="str">
        <f>"Notes: "&amp;"EIA completed modeling and analysis for this report on " &amp;Dates!$D$2&amp;"."</f>
        <v>Notes: EIA completed modeling and analysis for this report on Thursday November 2, 2023.</v>
      </c>
      <c r="C47" s="708"/>
      <c r="D47" s="708"/>
      <c r="E47" s="708"/>
      <c r="F47" s="708"/>
      <c r="G47" s="708"/>
      <c r="H47" s="708"/>
      <c r="I47" s="708"/>
      <c r="J47" s="708"/>
      <c r="K47" s="708"/>
      <c r="L47" s="708"/>
      <c r="M47" s="708"/>
      <c r="N47" s="708"/>
      <c r="O47" s="708"/>
      <c r="P47" s="708"/>
      <c r="Q47" s="708"/>
      <c r="R47" s="448"/>
      <c r="S47" s="448"/>
      <c r="T47" s="448"/>
      <c r="U47" s="448"/>
      <c r="V47" s="448"/>
      <c r="W47" s="448"/>
      <c r="X47" s="448"/>
      <c r="Y47" s="448"/>
      <c r="Z47" s="448"/>
      <c r="AA47" s="448"/>
      <c r="AB47" s="448"/>
      <c r="AC47" s="448"/>
      <c r="AD47" s="448"/>
      <c r="AE47" s="448"/>
      <c r="AF47" s="448"/>
      <c r="AG47" s="448"/>
      <c r="AH47" s="448"/>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448"/>
      <c r="BU47" s="448"/>
      <c r="BV47" s="448"/>
    </row>
    <row r="48" spans="1:74" s="449" customFormat="1" ht="12" customHeight="1" x14ac:dyDescent="0.25">
      <c r="A48" s="447"/>
      <c r="B48" s="709" t="s">
        <v>337</v>
      </c>
      <c r="C48" s="710"/>
      <c r="D48" s="710"/>
      <c r="E48" s="710"/>
      <c r="F48" s="710"/>
      <c r="G48" s="710"/>
      <c r="H48" s="710"/>
      <c r="I48" s="710"/>
      <c r="J48" s="710"/>
      <c r="K48" s="710"/>
      <c r="L48" s="710"/>
      <c r="M48" s="710"/>
      <c r="N48" s="710"/>
      <c r="O48" s="710"/>
      <c r="P48" s="710"/>
      <c r="Q48" s="711"/>
      <c r="R48" s="448"/>
      <c r="S48" s="448"/>
      <c r="T48" s="448"/>
      <c r="U48" s="448"/>
      <c r="V48" s="448"/>
      <c r="W48" s="448"/>
      <c r="X48" s="448"/>
      <c r="Y48" s="448"/>
      <c r="Z48" s="448"/>
      <c r="AA48" s="448"/>
      <c r="AB48" s="448"/>
      <c r="AC48" s="448"/>
      <c r="AD48" s="448"/>
      <c r="AE48" s="448"/>
      <c r="AF48" s="448"/>
      <c r="AG48" s="448"/>
      <c r="AH48" s="448"/>
      <c r="AI48" s="448"/>
      <c r="AJ48" s="448"/>
      <c r="AK48" s="448"/>
      <c r="AL48" s="448"/>
      <c r="AM48" s="589"/>
      <c r="AN48" s="589"/>
      <c r="AO48" s="589"/>
      <c r="AP48" s="589"/>
      <c r="AQ48" s="589"/>
      <c r="AR48" s="589"/>
      <c r="AS48" s="589"/>
      <c r="AT48" s="589"/>
      <c r="AU48" s="589"/>
      <c r="AV48" s="589"/>
      <c r="AW48" s="589"/>
      <c r="AX48" s="589"/>
      <c r="AY48" s="589"/>
      <c r="AZ48" s="589"/>
      <c r="BA48" s="589"/>
      <c r="BB48" s="589"/>
      <c r="BC48" s="589"/>
      <c r="BD48" s="589"/>
      <c r="BE48" s="589"/>
      <c r="BF48" s="589"/>
      <c r="BG48" s="589"/>
      <c r="BH48" s="589"/>
      <c r="BI48" s="589"/>
      <c r="BJ48" s="589"/>
      <c r="BK48" s="589"/>
      <c r="BL48" s="589"/>
      <c r="BM48" s="589"/>
      <c r="BN48" s="589"/>
      <c r="BO48" s="589"/>
      <c r="BP48" s="589"/>
      <c r="BQ48" s="589"/>
      <c r="BR48" s="589"/>
      <c r="BS48" s="589"/>
      <c r="BT48" s="448"/>
      <c r="BU48" s="448"/>
      <c r="BV48" s="448"/>
    </row>
    <row r="49" spans="1:74" s="449" customFormat="1" ht="12" customHeight="1" x14ac:dyDescent="0.25">
      <c r="A49" s="447"/>
      <c r="B49" s="712" t="s">
        <v>1405</v>
      </c>
      <c r="C49" s="712"/>
      <c r="D49" s="712"/>
      <c r="E49" s="712"/>
      <c r="F49" s="712"/>
      <c r="G49" s="712"/>
      <c r="H49" s="712"/>
      <c r="I49" s="712"/>
      <c r="J49" s="712"/>
      <c r="K49" s="712"/>
      <c r="L49" s="712"/>
      <c r="M49" s="712"/>
      <c r="N49" s="712"/>
      <c r="O49" s="712"/>
      <c r="P49" s="712"/>
      <c r="Q49" s="712"/>
      <c r="R49" s="448"/>
      <c r="S49" s="448"/>
      <c r="T49" s="448"/>
      <c r="U49" s="448"/>
      <c r="V49" s="448"/>
      <c r="W49" s="448"/>
      <c r="X49" s="448"/>
      <c r="Y49" s="448"/>
      <c r="Z49" s="448"/>
      <c r="AA49" s="448"/>
      <c r="AB49" s="448"/>
      <c r="AC49" s="448"/>
      <c r="AD49" s="448"/>
      <c r="AE49" s="448"/>
      <c r="AF49" s="448"/>
      <c r="AG49" s="448"/>
      <c r="AH49" s="448"/>
      <c r="AI49" s="448"/>
      <c r="AJ49" s="448"/>
      <c r="AK49" s="448"/>
      <c r="AL49" s="448"/>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448"/>
      <c r="BU49" s="448"/>
      <c r="BV49" s="448"/>
    </row>
    <row r="50" spans="1:74" s="449" customFormat="1" ht="12" customHeight="1" x14ac:dyDescent="0.25">
      <c r="A50" s="447"/>
      <c r="B50" s="713" t="s">
        <v>1406</v>
      </c>
      <c r="C50" s="714"/>
      <c r="D50" s="714"/>
      <c r="E50" s="714"/>
      <c r="F50" s="714"/>
      <c r="G50" s="714"/>
      <c r="H50" s="714"/>
      <c r="I50" s="714"/>
      <c r="J50" s="714"/>
      <c r="K50" s="714"/>
      <c r="L50" s="714"/>
      <c r="M50" s="714"/>
      <c r="N50" s="714"/>
      <c r="O50" s="714"/>
      <c r="P50" s="714"/>
      <c r="Q50" s="714"/>
      <c r="R50" s="450"/>
      <c r="S50" s="450"/>
      <c r="T50" s="450"/>
      <c r="U50" s="450"/>
      <c r="V50" s="450"/>
      <c r="W50" s="450"/>
      <c r="X50" s="450"/>
      <c r="Y50" s="450"/>
      <c r="Z50" s="450"/>
      <c r="AA50" s="450"/>
      <c r="AB50" s="450"/>
      <c r="AC50" s="450"/>
      <c r="AD50" s="450"/>
      <c r="AE50" s="450"/>
      <c r="AF50" s="450"/>
      <c r="AG50" s="450"/>
      <c r="AH50" s="450"/>
      <c r="AI50" s="450"/>
      <c r="AJ50" s="450"/>
      <c r="AK50" s="450"/>
      <c r="AL50" s="450"/>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450"/>
      <c r="BU50" s="450"/>
      <c r="BV50" s="450"/>
    </row>
    <row r="51" spans="1:74" s="449" customFormat="1" ht="12" customHeight="1" x14ac:dyDescent="0.25">
      <c r="A51" s="447"/>
      <c r="B51" s="714" t="s">
        <v>802</v>
      </c>
      <c r="C51" s="714"/>
      <c r="D51" s="714"/>
      <c r="E51" s="714"/>
      <c r="F51" s="714"/>
      <c r="G51" s="714"/>
      <c r="H51" s="714"/>
      <c r="I51" s="714"/>
      <c r="J51" s="714"/>
      <c r="K51" s="714"/>
      <c r="L51" s="714"/>
      <c r="M51" s="714"/>
      <c r="N51" s="714"/>
      <c r="O51" s="714"/>
      <c r="P51" s="714"/>
      <c r="Q51" s="714"/>
      <c r="R51" s="450"/>
      <c r="S51" s="450"/>
      <c r="T51" s="450"/>
      <c r="U51" s="450"/>
      <c r="V51" s="450"/>
      <c r="W51" s="450"/>
      <c r="X51" s="450"/>
      <c r="Y51" s="450"/>
      <c r="Z51" s="450"/>
      <c r="AA51" s="450"/>
      <c r="AB51" s="450"/>
      <c r="AC51" s="450"/>
      <c r="AD51" s="450"/>
      <c r="AE51" s="450"/>
      <c r="AF51" s="450"/>
      <c r="AG51" s="450"/>
      <c r="AH51" s="450"/>
      <c r="AI51" s="450"/>
      <c r="AJ51" s="450"/>
      <c r="AK51" s="450"/>
      <c r="AL51" s="450"/>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450"/>
      <c r="BU51" s="450"/>
      <c r="BV51" s="450"/>
    </row>
    <row r="52" spans="1:74" s="449" customFormat="1" ht="12" customHeight="1" x14ac:dyDescent="0.25">
      <c r="A52" s="447"/>
      <c r="B52" s="714" t="s">
        <v>1420</v>
      </c>
      <c r="C52" s="714"/>
      <c r="D52" s="714"/>
      <c r="E52" s="714"/>
      <c r="F52" s="714"/>
      <c r="G52" s="714"/>
      <c r="H52" s="714"/>
      <c r="I52" s="714"/>
      <c r="J52" s="714"/>
      <c r="K52" s="714"/>
      <c r="L52" s="714"/>
      <c r="M52" s="714"/>
      <c r="N52" s="714"/>
      <c r="O52" s="714"/>
      <c r="P52" s="714"/>
      <c r="Q52" s="714"/>
      <c r="R52" s="448"/>
      <c r="S52" s="448"/>
      <c r="T52" s="448"/>
      <c r="U52" s="448"/>
      <c r="V52" s="448"/>
      <c r="W52" s="448"/>
      <c r="X52" s="448"/>
      <c r="Y52" s="448"/>
      <c r="Z52" s="448"/>
      <c r="AA52" s="448"/>
      <c r="AB52" s="448"/>
      <c r="AC52" s="448"/>
      <c r="AD52" s="448"/>
      <c r="AE52" s="448"/>
      <c r="AF52" s="448"/>
      <c r="AG52" s="448"/>
      <c r="AH52" s="448"/>
      <c r="AI52" s="448"/>
      <c r="AJ52" s="448"/>
      <c r="AK52" s="448"/>
      <c r="AL52" s="448"/>
      <c r="AM52" s="589"/>
      <c r="AN52" s="589"/>
      <c r="AO52" s="589"/>
      <c r="AP52" s="589"/>
      <c r="AQ52" s="589"/>
      <c r="AR52" s="589"/>
      <c r="AS52" s="589"/>
      <c r="AT52" s="589"/>
      <c r="AU52" s="589"/>
      <c r="AV52" s="589"/>
      <c r="AW52" s="589"/>
      <c r="AX52" s="589"/>
      <c r="AY52" s="589"/>
      <c r="AZ52" s="589"/>
      <c r="BA52" s="589"/>
      <c r="BB52" s="589"/>
      <c r="BC52" s="589"/>
      <c r="BD52" s="589"/>
      <c r="BE52" s="589"/>
      <c r="BF52" s="589"/>
      <c r="BG52" s="589"/>
      <c r="BH52" s="589"/>
      <c r="BI52" s="589"/>
      <c r="BJ52" s="589"/>
      <c r="BK52" s="589"/>
      <c r="BL52" s="589"/>
      <c r="BM52" s="589"/>
      <c r="BN52" s="589"/>
      <c r="BO52" s="589"/>
      <c r="BP52" s="589"/>
      <c r="BQ52" s="589"/>
      <c r="BR52" s="589"/>
      <c r="BS52" s="589"/>
      <c r="BT52" s="448"/>
      <c r="BU52" s="448"/>
      <c r="BV52" s="448"/>
    </row>
    <row r="53" spans="1:74" s="449" customFormat="1" ht="22.15" customHeight="1" x14ac:dyDescent="0.25">
      <c r="A53" s="447"/>
      <c r="B53" s="713" t="s">
        <v>1407</v>
      </c>
      <c r="C53" s="717"/>
      <c r="D53" s="717"/>
      <c r="E53" s="717"/>
      <c r="F53" s="717"/>
      <c r="G53" s="717"/>
      <c r="H53" s="717"/>
      <c r="I53" s="717"/>
      <c r="J53" s="717"/>
      <c r="K53" s="717"/>
      <c r="L53" s="717"/>
      <c r="M53" s="717"/>
      <c r="N53" s="717"/>
      <c r="O53" s="717"/>
      <c r="P53" s="717"/>
      <c r="Q53" s="717"/>
      <c r="R53" s="448"/>
      <c r="S53" s="448"/>
      <c r="T53" s="448"/>
      <c r="U53" s="448"/>
      <c r="V53" s="448"/>
      <c r="W53" s="448"/>
      <c r="X53" s="448"/>
      <c r="Y53" s="448"/>
      <c r="Z53" s="448"/>
      <c r="AA53" s="448"/>
      <c r="AB53" s="448"/>
      <c r="AC53" s="448"/>
      <c r="AD53" s="448"/>
      <c r="AE53" s="448"/>
      <c r="AF53" s="448"/>
      <c r="AG53" s="448"/>
      <c r="AH53" s="448"/>
      <c r="AI53" s="448"/>
      <c r="AJ53" s="448"/>
      <c r="AK53" s="448"/>
      <c r="AL53" s="448"/>
      <c r="AM53" s="214"/>
      <c r="AN53" s="448"/>
      <c r="AO53" s="448"/>
      <c r="AP53" s="448"/>
      <c r="AQ53" s="448"/>
      <c r="AR53" s="448"/>
      <c r="AS53" s="448"/>
      <c r="AT53" s="448"/>
      <c r="AU53" s="448"/>
      <c r="AV53" s="448"/>
      <c r="AW53" s="448"/>
      <c r="AX53" s="448"/>
      <c r="AY53" s="448"/>
      <c r="AZ53" s="448"/>
      <c r="BA53" s="448"/>
      <c r="BB53" s="448"/>
      <c r="BC53" s="448"/>
      <c r="BD53" s="521"/>
      <c r="BE53" s="521"/>
      <c r="BF53" s="521"/>
      <c r="BG53" s="448"/>
      <c r="BH53" s="448"/>
      <c r="BI53" s="448"/>
      <c r="BJ53" s="448"/>
      <c r="BK53" s="448"/>
      <c r="BL53" s="448"/>
      <c r="BM53" s="448"/>
      <c r="BN53" s="448"/>
      <c r="BO53" s="448"/>
      <c r="BP53" s="448"/>
      <c r="BQ53" s="448"/>
      <c r="BR53" s="448"/>
      <c r="BS53" s="448"/>
      <c r="BT53" s="448"/>
      <c r="BU53" s="448"/>
      <c r="BV53" s="448"/>
    </row>
    <row r="54" spans="1:74" s="449" customFormat="1" ht="12" customHeight="1" x14ac:dyDescent="0.2">
      <c r="A54" s="447"/>
      <c r="B54" s="714" t="s">
        <v>1408</v>
      </c>
      <c r="C54" s="714"/>
      <c r="D54" s="714"/>
      <c r="E54" s="714"/>
      <c r="F54" s="714"/>
      <c r="G54" s="714"/>
      <c r="H54" s="714"/>
      <c r="I54" s="714"/>
      <c r="J54" s="714"/>
      <c r="K54" s="714"/>
      <c r="L54" s="714"/>
      <c r="M54" s="714"/>
      <c r="N54" s="714"/>
      <c r="O54" s="714"/>
      <c r="P54" s="714"/>
      <c r="Q54" s="714"/>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521"/>
      <c r="BE54" s="521"/>
      <c r="BF54" s="521"/>
      <c r="BG54" s="448"/>
      <c r="BH54" s="448"/>
      <c r="BI54" s="448"/>
      <c r="BJ54" s="448"/>
      <c r="BK54" s="448"/>
      <c r="BL54" s="448"/>
      <c r="BM54" s="448"/>
      <c r="BN54" s="448"/>
      <c r="BO54" s="448"/>
      <c r="BP54" s="448"/>
      <c r="BQ54" s="448"/>
      <c r="BR54" s="448"/>
      <c r="BS54" s="448"/>
      <c r="BT54" s="448"/>
      <c r="BU54" s="448"/>
      <c r="BV54" s="448"/>
    </row>
    <row r="55" spans="1:74" s="449" customFormat="1" ht="12" customHeight="1" x14ac:dyDescent="0.25">
      <c r="A55" s="447"/>
      <c r="B55" s="713" t="s">
        <v>1409</v>
      </c>
      <c r="C55" s="717"/>
      <c r="D55" s="717"/>
      <c r="E55" s="717"/>
      <c r="F55" s="717"/>
      <c r="G55" s="717"/>
      <c r="H55" s="717"/>
      <c r="I55" s="717"/>
      <c r="J55" s="717"/>
      <c r="K55" s="717"/>
      <c r="L55" s="717"/>
      <c r="M55" s="717"/>
      <c r="N55" s="717"/>
      <c r="O55" s="717"/>
      <c r="P55" s="717"/>
      <c r="Q55" s="717"/>
      <c r="R55" s="448"/>
      <c r="S55" s="448"/>
      <c r="T55" s="448"/>
      <c r="U55" s="448"/>
      <c r="V55" s="448"/>
      <c r="W55" s="448"/>
      <c r="X55" s="448"/>
      <c r="Y55" s="448"/>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521"/>
      <c r="BE55" s="521"/>
      <c r="BF55" s="521"/>
      <c r="BG55" s="448"/>
      <c r="BH55" s="448"/>
      <c r="BI55" s="448"/>
      <c r="BJ55" s="448"/>
      <c r="BK55" s="448"/>
      <c r="BL55" s="448"/>
      <c r="BM55" s="448"/>
      <c r="BN55" s="448"/>
      <c r="BO55" s="448"/>
      <c r="BP55" s="448"/>
      <c r="BQ55" s="448"/>
      <c r="BR55" s="448"/>
      <c r="BS55" s="448"/>
      <c r="BT55" s="448"/>
      <c r="BU55" s="448"/>
      <c r="BV55" s="448"/>
    </row>
    <row r="56" spans="1:74" s="449" customFormat="1" ht="12" customHeight="1" x14ac:dyDescent="0.25">
      <c r="A56" s="447"/>
      <c r="B56" s="667" t="s">
        <v>1410</v>
      </c>
      <c r="C56" s="662"/>
      <c r="D56" s="662"/>
      <c r="E56" s="662"/>
      <c r="F56" s="662"/>
      <c r="G56" s="662"/>
      <c r="H56" s="662"/>
      <c r="I56" s="662"/>
      <c r="J56" s="662"/>
      <c r="K56" s="662"/>
      <c r="L56" s="662"/>
      <c r="M56" s="662"/>
      <c r="N56" s="662"/>
      <c r="O56" s="662"/>
      <c r="P56" s="662"/>
      <c r="Q56" s="624"/>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521"/>
      <c r="BE56" s="521"/>
      <c r="BF56" s="521"/>
      <c r="BG56" s="448"/>
      <c r="BH56" s="448"/>
      <c r="BI56" s="448"/>
      <c r="BJ56" s="448"/>
      <c r="BK56" s="448"/>
      <c r="BL56" s="448"/>
      <c r="BM56" s="448"/>
      <c r="BN56" s="448"/>
      <c r="BO56" s="448"/>
      <c r="BP56" s="448"/>
      <c r="BQ56" s="448"/>
      <c r="BR56" s="448"/>
      <c r="BS56" s="448"/>
      <c r="BT56" s="448"/>
      <c r="BU56" s="448"/>
      <c r="BV56" s="448"/>
    </row>
    <row r="57" spans="1:74" s="449" customFormat="1" ht="12" customHeight="1" x14ac:dyDescent="0.25">
      <c r="A57" s="447"/>
      <c r="B57" s="623" t="s">
        <v>1385</v>
      </c>
      <c r="C57" s="624"/>
      <c r="D57" s="624"/>
      <c r="E57" s="624"/>
      <c r="F57" s="624"/>
      <c r="G57" s="624"/>
      <c r="H57" s="624"/>
      <c r="I57" s="624"/>
      <c r="J57" s="624"/>
      <c r="K57" s="624"/>
      <c r="L57" s="624"/>
      <c r="M57" s="624"/>
      <c r="N57" s="624"/>
      <c r="O57" s="624"/>
      <c r="P57" s="624"/>
      <c r="Q57" s="665"/>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521"/>
      <c r="BE57" s="521"/>
      <c r="BF57" s="521"/>
      <c r="BG57" s="448"/>
      <c r="BH57" s="448"/>
      <c r="BI57" s="448"/>
      <c r="BJ57" s="448"/>
      <c r="BK57" s="448"/>
      <c r="BL57" s="448"/>
      <c r="BM57" s="448"/>
      <c r="BN57" s="448"/>
      <c r="BO57" s="448"/>
      <c r="BP57" s="448"/>
      <c r="BQ57" s="448"/>
      <c r="BR57" s="448"/>
      <c r="BS57" s="448"/>
      <c r="BT57" s="448"/>
      <c r="BU57" s="448"/>
      <c r="BV57" s="448"/>
    </row>
    <row r="58" spans="1:74" s="449" customFormat="1" ht="12" customHeight="1" x14ac:dyDescent="0.25">
      <c r="A58" s="447"/>
      <c r="B58" s="666" t="s">
        <v>1386</v>
      </c>
      <c r="C58" s="615"/>
      <c r="D58" s="615"/>
      <c r="E58" s="615"/>
      <c r="F58" s="615"/>
      <c r="G58" s="615"/>
      <c r="H58" s="615"/>
      <c r="I58" s="615"/>
      <c r="J58" s="615"/>
      <c r="K58" s="615"/>
      <c r="L58" s="615"/>
      <c r="M58" s="615"/>
      <c r="N58" s="615"/>
      <c r="O58" s="615"/>
      <c r="P58" s="615"/>
      <c r="Q58" s="615"/>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522"/>
      <c r="BE58" s="522"/>
      <c r="BF58" s="522"/>
      <c r="BG58" s="452"/>
      <c r="BH58" s="452"/>
      <c r="BI58" s="452"/>
      <c r="BJ58" s="452"/>
      <c r="BK58" s="452"/>
      <c r="BL58" s="452"/>
      <c r="BM58" s="452"/>
      <c r="BN58" s="452"/>
      <c r="BO58" s="452"/>
      <c r="BP58" s="452"/>
      <c r="BQ58" s="452"/>
      <c r="BR58" s="452"/>
      <c r="BS58" s="452"/>
      <c r="BT58" s="452"/>
      <c r="BU58" s="452"/>
      <c r="BV58" s="452"/>
    </row>
    <row r="59" spans="1:74" s="449" customFormat="1" ht="12" customHeight="1" x14ac:dyDescent="0.2">
      <c r="A59" s="438"/>
      <c r="B59" s="715"/>
      <c r="C59" s="716"/>
      <c r="D59" s="716"/>
      <c r="E59" s="716"/>
      <c r="F59" s="716"/>
      <c r="G59" s="716"/>
      <c r="H59" s="716"/>
      <c r="I59" s="716"/>
      <c r="J59" s="716"/>
      <c r="K59" s="716"/>
      <c r="L59" s="716"/>
      <c r="M59" s="716"/>
      <c r="N59" s="716"/>
      <c r="O59" s="716"/>
      <c r="P59" s="716"/>
      <c r="Q59" s="716"/>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522"/>
      <c r="BE59" s="522"/>
      <c r="BF59" s="522"/>
      <c r="BG59" s="452"/>
      <c r="BH59" s="452"/>
      <c r="BI59" s="452"/>
      <c r="BJ59" s="452"/>
      <c r="BK59" s="452"/>
      <c r="BL59" s="452"/>
      <c r="BM59" s="452"/>
      <c r="BN59" s="452"/>
      <c r="BO59" s="452"/>
      <c r="BP59" s="452"/>
      <c r="BQ59" s="452"/>
      <c r="BR59" s="452"/>
      <c r="BS59" s="452"/>
      <c r="BT59" s="452"/>
      <c r="BU59" s="452"/>
      <c r="BV59" s="452"/>
    </row>
  </sheetData>
  <mergeCells count="20">
    <mergeCell ref="B50:Q50"/>
    <mergeCell ref="B52:Q52"/>
    <mergeCell ref="B54:Q54"/>
    <mergeCell ref="B58:Q58"/>
    <mergeCell ref="B59:Q59"/>
    <mergeCell ref="B53:Q53"/>
    <mergeCell ref="B56:Q56"/>
    <mergeCell ref="B55:Q55"/>
    <mergeCell ref="B57:Q57"/>
    <mergeCell ref="B51:Q51"/>
    <mergeCell ref="B47:Q47"/>
    <mergeCell ref="B48:Q48"/>
    <mergeCell ref="B49:Q49"/>
    <mergeCell ref="BK3:BV3"/>
    <mergeCell ref="A1:A2"/>
    <mergeCell ref="C3:N3"/>
    <mergeCell ref="O3:Z3"/>
    <mergeCell ref="AA3:AL3"/>
    <mergeCell ref="AM3:AX3"/>
    <mergeCell ref="AY3:BJ3"/>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Y5" transitionEvaluation="1" transitionEntry="1" codeName="Sheet6">
    <pageSetUpPr fitToPage="1"/>
  </sheetPr>
  <dimension ref="A1:BV160"/>
  <sheetViews>
    <sheetView showGridLines="0" workbookViewId="0">
      <pane xSplit="2" ySplit="4" topLeftCell="AY5" activePane="bottomRight" state="frozen"/>
      <selection activeCell="BF1" sqref="BF1"/>
      <selection pane="topRight" activeCell="BF1" sqref="BF1"/>
      <selection pane="bottomLeft" activeCell="BF1" sqref="BF1"/>
      <selection pane="bottomRight" activeCell="BJ18" sqref="BJ18"/>
    </sheetView>
  </sheetViews>
  <sheetFormatPr defaultColWidth="9.54296875" defaultRowHeight="10.5" x14ac:dyDescent="0.25"/>
  <cols>
    <col min="1" max="1" width="8.453125" style="106" customWidth="1"/>
    <col min="2" max="2" width="42.54296875" style="106" customWidth="1"/>
    <col min="3" max="50" width="7.453125" style="106" customWidth="1"/>
    <col min="51" max="55" width="7.453125" style="262" customWidth="1"/>
    <col min="56" max="58" width="7.453125" style="523" customWidth="1"/>
    <col min="59" max="62" width="7.453125" style="262" customWidth="1"/>
    <col min="63" max="74" width="7.453125" style="106" customWidth="1"/>
    <col min="75" max="16384" width="9.54296875" style="106"/>
  </cols>
  <sheetData>
    <row r="1" spans="1:74" ht="13.4" customHeight="1" x14ac:dyDescent="0.3">
      <c r="A1" s="600" t="s">
        <v>771</v>
      </c>
      <c r="B1" s="718" t="s">
        <v>1014</v>
      </c>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row>
    <row r="2" spans="1:74" s="35" customFormat="1" ht="12.5" x14ac:dyDescent="0.25">
      <c r="A2" s="601"/>
      <c r="B2" s="402" t="str">
        <f>"U.S. Energy Information Administration  |  Short-Term Energy Outlook  - "&amp;Dates!D1</f>
        <v>U.S. Energy Information Administration  |  Short-Term Energy Outlook  - November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96"/>
      <c r="AZ2" s="296"/>
      <c r="BA2" s="296"/>
      <c r="BB2" s="296"/>
      <c r="BC2" s="296"/>
      <c r="BD2" s="488"/>
      <c r="BE2" s="488"/>
      <c r="BF2" s="488"/>
      <c r="BG2" s="296"/>
      <c r="BH2" s="296"/>
      <c r="BI2" s="296"/>
      <c r="BJ2" s="296"/>
    </row>
    <row r="3" spans="1:74" s="9" customFormat="1" ht="13" x14ac:dyDescent="0.3">
      <c r="A3" s="591" t="s">
        <v>1278</v>
      </c>
      <c r="B3" s="11"/>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s="9" customFormat="1"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111"/>
      <c r="B5" s="107" t="s">
        <v>767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306"/>
      <c r="AZ5" s="306"/>
      <c r="BA5" s="306"/>
      <c r="BB5" s="306"/>
      <c r="BC5" s="306"/>
      <c r="BD5" s="524"/>
      <c r="BE5" s="524"/>
      <c r="BF5" s="524"/>
      <c r="BG5" s="524"/>
      <c r="BH5" s="524"/>
      <c r="BI5" s="524"/>
      <c r="BJ5" s="306"/>
      <c r="BK5" s="306"/>
      <c r="BL5" s="306"/>
      <c r="BM5" s="306"/>
      <c r="BN5" s="306"/>
      <c r="BO5" s="306"/>
      <c r="BP5" s="306"/>
      <c r="BQ5" s="306"/>
      <c r="BR5" s="306"/>
      <c r="BS5" s="306"/>
      <c r="BT5" s="306"/>
      <c r="BU5" s="306"/>
      <c r="BV5" s="306"/>
    </row>
    <row r="6" spans="1:74" ht="11.15" customHeight="1" x14ac:dyDescent="0.2">
      <c r="A6" s="111"/>
      <c r="B6" s="25" t="s">
        <v>534</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row>
    <row r="7" spans="1:74" ht="11.15" customHeight="1" x14ac:dyDescent="0.25">
      <c r="A7" s="111" t="s">
        <v>535</v>
      </c>
      <c r="B7" s="27" t="s">
        <v>1426</v>
      </c>
      <c r="C7" s="190">
        <v>20415.150000000001</v>
      </c>
      <c r="D7" s="190">
        <v>20415.150000000001</v>
      </c>
      <c r="E7" s="190">
        <v>20415.150000000001</v>
      </c>
      <c r="F7" s="190">
        <v>20584.527999999998</v>
      </c>
      <c r="G7" s="190">
        <v>20584.527999999998</v>
      </c>
      <c r="H7" s="190">
        <v>20584.527999999998</v>
      </c>
      <c r="I7" s="190">
        <v>20817.580999999998</v>
      </c>
      <c r="J7" s="190">
        <v>20817.580999999998</v>
      </c>
      <c r="K7" s="190">
        <v>20817.580999999998</v>
      </c>
      <c r="L7" s="190">
        <v>20951.088</v>
      </c>
      <c r="M7" s="190">
        <v>20951.088</v>
      </c>
      <c r="N7" s="190">
        <v>20951.088</v>
      </c>
      <c r="O7" s="190">
        <v>20665.553</v>
      </c>
      <c r="P7" s="190">
        <v>20665.553</v>
      </c>
      <c r="Q7" s="190">
        <v>20665.553</v>
      </c>
      <c r="R7" s="190">
        <v>19034.830000000002</v>
      </c>
      <c r="S7" s="190">
        <v>19034.830000000002</v>
      </c>
      <c r="T7" s="190">
        <v>19034.830000000002</v>
      </c>
      <c r="U7" s="190">
        <v>20511.785</v>
      </c>
      <c r="V7" s="190">
        <v>20511.785</v>
      </c>
      <c r="W7" s="190">
        <v>20511.785</v>
      </c>
      <c r="X7" s="190">
        <v>20724.128000000001</v>
      </c>
      <c r="Y7" s="190">
        <v>20724.128000000001</v>
      </c>
      <c r="Z7" s="190">
        <v>20724.128000000001</v>
      </c>
      <c r="AA7" s="190">
        <v>20990.541000000001</v>
      </c>
      <c r="AB7" s="190">
        <v>20990.541000000001</v>
      </c>
      <c r="AC7" s="190">
        <v>20990.541000000001</v>
      </c>
      <c r="AD7" s="190">
        <v>21309.544000000002</v>
      </c>
      <c r="AE7" s="190">
        <v>21309.544000000002</v>
      </c>
      <c r="AF7" s="190">
        <v>21309.544000000002</v>
      </c>
      <c r="AG7" s="190">
        <v>21483.082999999999</v>
      </c>
      <c r="AH7" s="190">
        <v>21483.082999999999</v>
      </c>
      <c r="AI7" s="190">
        <v>21483.082999999999</v>
      </c>
      <c r="AJ7" s="190">
        <v>21847.601999999999</v>
      </c>
      <c r="AK7" s="190">
        <v>21847.601999999999</v>
      </c>
      <c r="AL7" s="190">
        <v>21847.601999999999</v>
      </c>
      <c r="AM7" s="190">
        <v>21738.870999999999</v>
      </c>
      <c r="AN7" s="190">
        <v>21738.870999999999</v>
      </c>
      <c r="AO7" s="190">
        <v>21738.870999999999</v>
      </c>
      <c r="AP7" s="190">
        <v>21708.16</v>
      </c>
      <c r="AQ7" s="190">
        <v>21708.16</v>
      </c>
      <c r="AR7" s="190">
        <v>21708.16</v>
      </c>
      <c r="AS7" s="190">
        <v>21851.133999999998</v>
      </c>
      <c r="AT7" s="190">
        <v>21851.133999999998</v>
      </c>
      <c r="AU7" s="190">
        <v>21851.133999999998</v>
      </c>
      <c r="AV7" s="190">
        <v>21989.981</v>
      </c>
      <c r="AW7" s="190">
        <v>21989.981</v>
      </c>
      <c r="AX7" s="190">
        <v>21989.981</v>
      </c>
      <c r="AY7" s="190">
        <v>22112.329000000002</v>
      </c>
      <c r="AZ7" s="190">
        <v>22112.329000000002</v>
      </c>
      <c r="BA7" s="190">
        <v>22112.329000000002</v>
      </c>
      <c r="BB7" s="190">
        <v>22225.35</v>
      </c>
      <c r="BC7" s="190">
        <v>22225.35</v>
      </c>
      <c r="BD7" s="190">
        <v>22225.35</v>
      </c>
      <c r="BE7" s="190">
        <v>22429.866794000001</v>
      </c>
      <c r="BF7" s="190">
        <v>22499.744102000001</v>
      </c>
      <c r="BG7" s="190">
        <v>22550.192756</v>
      </c>
      <c r="BH7" s="190">
        <v>22567.576032000001</v>
      </c>
      <c r="BI7" s="242">
        <v>22589.39</v>
      </c>
      <c r="BJ7" s="242">
        <v>22602.01</v>
      </c>
      <c r="BK7" s="242">
        <v>22588.32</v>
      </c>
      <c r="BL7" s="242">
        <v>22595.37</v>
      </c>
      <c r="BM7" s="242">
        <v>22606.05</v>
      </c>
      <c r="BN7" s="242">
        <v>22622.75</v>
      </c>
      <c r="BO7" s="242">
        <v>22638.91</v>
      </c>
      <c r="BP7" s="242">
        <v>22656.92</v>
      </c>
      <c r="BQ7" s="242">
        <v>22676.21</v>
      </c>
      <c r="BR7" s="242">
        <v>22698.33</v>
      </c>
      <c r="BS7" s="242">
        <v>22722.720000000001</v>
      </c>
      <c r="BT7" s="242">
        <v>22753.09</v>
      </c>
      <c r="BU7" s="242">
        <v>22779.23</v>
      </c>
      <c r="BV7" s="242">
        <v>22804.86</v>
      </c>
    </row>
    <row r="8" spans="1:74" ht="11.15" customHeight="1" x14ac:dyDescent="0.25">
      <c r="A8" s="111"/>
      <c r="B8" s="25" t="s">
        <v>792</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242"/>
      <c r="BJ8" s="242"/>
      <c r="BK8" s="242"/>
      <c r="BL8" s="242"/>
      <c r="BM8" s="242"/>
      <c r="BN8" s="242"/>
      <c r="BO8" s="242"/>
      <c r="BP8" s="242"/>
      <c r="BQ8" s="242"/>
      <c r="BR8" s="242"/>
      <c r="BS8" s="242"/>
      <c r="BT8" s="242"/>
      <c r="BU8" s="242"/>
      <c r="BV8" s="242"/>
    </row>
    <row r="9" spans="1:74" ht="11.15" customHeight="1" x14ac:dyDescent="0.25">
      <c r="A9" s="111" t="s">
        <v>793</v>
      </c>
      <c r="B9" s="27" t="s">
        <v>1426</v>
      </c>
      <c r="C9" s="190">
        <v>13716.5</v>
      </c>
      <c r="D9" s="190">
        <v>13723.1</v>
      </c>
      <c r="E9" s="190">
        <v>13818.2</v>
      </c>
      <c r="F9" s="190">
        <v>13813.1</v>
      </c>
      <c r="G9" s="190">
        <v>13866.1</v>
      </c>
      <c r="H9" s="190">
        <v>13909.1</v>
      </c>
      <c r="I9" s="190">
        <v>13968.4</v>
      </c>
      <c r="J9" s="190">
        <v>14013.2</v>
      </c>
      <c r="K9" s="190">
        <v>14029.7</v>
      </c>
      <c r="L9" s="190">
        <v>14029.1</v>
      </c>
      <c r="M9" s="190">
        <v>14115.4</v>
      </c>
      <c r="N9" s="190">
        <v>14137.1</v>
      </c>
      <c r="O9" s="190">
        <v>14184.8</v>
      </c>
      <c r="P9" s="190">
        <v>14167.8</v>
      </c>
      <c r="Q9" s="190">
        <v>13234.3</v>
      </c>
      <c r="R9" s="190">
        <v>11783.3</v>
      </c>
      <c r="S9" s="190">
        <v>12758</v>
      </c>
      <c r="T9" s="190">
        <v>13464.8</v>
      </c>
      <c r="U9" s="190">
        <v>13667.3</v>
      </c>
      <c r="V9" s="190">
        <v>13761.1</v>
      </c>
      <c r="W9" s="190">
        <v>13953.4</v>
      </c>
      <c r="X9" s="190">
        <v>13988.6</v>
      </c>
      <c r="Y9" s="190">
        <v>13953.9</v>
      </c>
      <c r="Z9" s="190">
        <v>14006.3</v>
      </c>
      <c r="AA9" s="190">
        <v>14180.7</v>
      </c>
      <c r="AB9" s="190">
        <v>14037.8</v>
      </c>
      <c r="AC9" s="190">
        <v>14629.3</v>
      </c>
      <c r="AD9" s="190">
        <v>14730.7</v>
      </c>
      <c r="AE9" s="190">
        <v>14689.6</v>
      </c>
      <c r="AF9" s="190">
        <v>14816.4</v>
      </c>
      <c r="AG9" s="190">
        <v>14784</v>
      </c>
      <c r="AH9" s="190">
        <v>14863</v>
      </c>
      <c r="AI9" s="190">
        <v>14899.4</v>
      </c>
      <c r="AJ9" s="190">
        <v>14997.3</v>
      </c>
      <c r="AK9" s="190">
        <v>15019.2</v>
      </c>
      <c r="AL9" s="190">
        <v>14970.4</v>
      </c>
      <c r="AM9" s="190">
        <v>14971.1</v>
      </c>
      <c r="AN9" s="190">
        <v>14980.6</v>
      </c>
      <c r="AO9" s="190">
        <v>15034</v>
      </c>
      <c r="AP9" s="190">
        <v>15081.7</v>
      </c>
      <c r="AQ9" s="190">
        <v>15060</v>
      </c>
      <c r="AR9" s="190">
        <v>15065.8</v>
      </c>
      <c r="AS9" s="190">
        <v>15069.1</v>
      </c>
      <c r="AT9" s="190">
        <v>15136.3</v>
      </c>
      <c r="AU9" s="190">
        <v>15176.7</v>
      </c>
      <c r="AV9" s="190">
        <v>15202.7</v>
      </c>
      <c r="AW9" s="190">
        <v>15149.8</v>
      </c>
      <c r="AX9" s="190">
        <v>15161.7</v>
      </c>
      <c r="AY9" s="190">
        <v>15317.6</v>
      </c>
      <c r="AZ9" s="190">
        <v>15325.5</v>
      </c>
      <c r="BA9" s="190">
        <v>15295.4</v>
      </c>
      <c r="BB9" s="190">
        <v>15316.9</v>
      </c>
      <c r="BC9" s="190">
        <v>15337.4</v>
      </c>
      <c r="BD9" s="190">
        <v>15376.3</v>
      </c>
      <c r="BE9" s="190">
        <v>15474.6</v>
      </c>
      <c r="BF9" s="190">
        <v>15482.9</v>
      </c>
      <c r="BG9" s="190">
        <v>15522.647161000001</v>
      </c>
      <c r="BH9" s="190">
        <v>15544.959498</v>
      </c>
      <c r="BI9" s="242">
        <v>15565.57</v>
      </c>
      <c r="BJ9" s="242">
        <v>15581.21</v>
      </c>
      <c r="BK9" s="242">
        <v>15584.47</v>
      </c>
      <c r="BL9" s="242">
        <v>15595.72</v>
      </c>
      <c r="BM9" s="242">
        <v>15607.55</v>
      </c>
      <c r="BN9" s="242">
        <v>15619.42</v>
      </c>
      <c r="BO9" s="242">
        <v>15632.83</v>
      </c>
      <c r="BP9" s="242">
        <v>15647.24</v>
      </c>
      <c r="BQ9" s="242">
        <v>15662.19</v>
      </c>
      <c r="BR9" s="242">
        <v>15678.93</v>
      </c>
      <c r="BS9" s="242">
        <v>15697</v>
      </c>
      <c r="BT9" s="242">
        <v>15717.76</v>
      </c>
      <c r="BU9" s="242">
        <v>15737.48</v>
      </c>
      <c r="BV9" s="242">
        <v>15757.52</v>
      </c>
    </row>
    <row r="10" spans="1:74" ht="11.15" customHeight="1" x14ac:dyDescent="0.25">
      <c r="A10" s="111"/>
      <c r="B10" s="554" t="s">
        <v>1015</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257"/>
      <c r="BJ10" s="257"/>
      <c r="BK10" s="257"/>
      <c r="BL10" s="257"/>
      <c r="BM10" s="257"/>
      <c r="BN10" s="257"/>
      <c r="BO10" s="257"/>
      <c r="BP10" s="257"/>
      <c r="BQ10" s="257"/>
      <c r="BR10" s="257"/>
      <c r="BS10" s="257"/>
      <c r="BT10" s="257"/>
      <c r="BU10" s="257"/>
      <c r="BV10" s="257"/>
    </row>
    <row r="11" spans="1:74" ht="11.15" customHeight="1" x14ac:dyDescent="0.25">
      <c r="A11" s="111" t="s">
        <v>549</v>
      </c>
      <c r="B11" s="27" t="s">
        <v>1426</v>
      </c>
      <c r="C11" s="190">
        <v>3639.8470000000002</v>
      </c>
      <c r="D11" s="190">
        <v>3639.8470000000002</v>
      </c>
      <c r="E11" s="190">
        <v>3639.8470000000002</v>
      </c>
      <c r="F11" s="190">
        <v>3706.2579999999998</v>
      </c>
      <c r="G11" s="190">
        <v>3706.2579999999998</v>
      </c>
      <c r="H11" s="190">
        <v>3706.2579999999998</v>
      </c>
      <c r="I11" s="190">
        <v>3748.8229999999999</v>
      </c>
      <c r="J11" s="190">
        <v>3748.8229999999999</v>
      </c>
      <c r="K11" s="190">
        <v>3748.8229999999999</v>
      </c>
      <c r="L11" s="190">
        <v>3738.9740000000002</v>
      </c>
      <c r="M11" s="190">
        <v>3738.9740000000002</v>
      </c>
      <c r="N11" s="190">
        <v>3738.9740000000002</v>
      </c>
      <c r="O11" s="190">
        <v>3708.1930000000002</v>
      </c>
      <c r="P11" s="190">
        <v>3708.1930000000002</v>
      </c>
      <c r="Q11" s="190">
        <v>3708.1930000000002</v>
      </c>
      <c r="R11" s="190">
        <v>3413.9760000000001</v>
      </c>
      <c r="S11" s="190">
        <v>3413.9760000000001</v>
      </c>
      <c r="T11" s="190">
        <v>3413.9760000000001</v>
      </c>
      <c r="U11" s="190">
        <v>3633.585</v>
      </c>
      <c r="V11" s="190">
        <v>3633.585</v>
      </c>
      <c r="W11" s="190">
        <v>3633.585</v>
      </c>
      <c r="X11" s="190">
        <v>3764.741</v>
      </c>
      <c r="Y11" s="190">
        <v>3764.741</v>
      </c>
      <c r="Z11" s="190">
        <v>3764.741</v>
      </c>
      <c r="AA11" s="190">
        <v>3849.069</v>
      </c>
      <c r="AB11" s="190">
        <v>3849.069</v>
      </c>
      <c r="AC11" s="190">
        <v>3849.069</v>
      </c>
      <c r="AD11" s="190">
        <v>3904.337</v>
      </c>
      <c r="AE11" s="190">
        <v>3904.337</v>
      </c>
      <c r="AF11" s="190">
        <v>3904.337</v>
      </c>
      <c r="AG11" s="190">
        <v>3888.7510000000002</v>
      </c>
      <c r="AH11" s="190">
        <v>3888.7510000000002</v>
      </c>
      <c r="AI11" s="190">
        <v>3888.7510000000002</v>
      </c>
      <c r="AJ11" s="190">
        <v>3907.0929999999998</v>
      </c>
      <c r="AK11" s="190">
        <v>3907.0929999999998</v>
      </c>
      <c r="AL11" s="190">
        <v>3907.0929999999998</v>
      </c>
      <c r="AM11" s="190">
        <v>3976.0160000000001</v>
      </c>
      <c r="AN11" s="190">
        <v>3976.0160000000001</v>
      </c>
      <c r="AO11" s="190">
        <v>3976.0160000000001</v>
      </c>
      <c r="AP11" s="190">
        <v>3974.0030000000002</v>
      </c>
      <c r="AQ11" s="190">
        <v>3974.0030000000002</v>
      </c>
      <c r="AR11" s="190">
        <v>3974.0030000000002</v>
      </c>
      <c r="AS11" s="190">
        <v>3930.8969999999999</v>
      </c>
      <c r="AT11" s="190">
        <v>3930.8969999999999</v>
      </c>
      <c r="AU11" s="190">
        <v>3930.8969999999999</v>
      </c>
      <c r="AV11" s="190">
        <v>3876.4560000000001</v>
      </c>
      <c r="AW11" s="190">
        <v>3876.4560000000001</v>
      </c>
      <c r="AX11" s="190">
        <v>3876.4560000000001</v>
      </c>
      <c r="AY11" s="190">
        <v>3905.933</v>
      </c>
      <c r="AZ11" s="190">
        <v>3905.933</v>
      </c>
      <c r="BA11" s="190">
        <v>3905.933</v>
      </c>
      <c r="BB11" s="190">
        <v>3955.9079999999999</v>
      </c>
      <c r="BC11" s="190">
        <v>3955.9079999999999</v>
      </c>
      <c r="BD11" s="190">
        <v>3955.9079999999999</v>
      </c>
      <c r="BE11" s="190">
        <v>3970.7499622999999</v>
      </c>
      <c r="BF11" s="190">
        <v>3976.8441339000001</v>
      </c>
      <c r="BG11" s="190">
        <v>3982.1422195999999</v>
      </c>
      <c r="BH11" s="190">
        <v>3987.5809942000001</v>
      </c>
      <c r="BI11" s="242">
        <v>3990.5839999999998</v>
      </c>
      <c r="BJ11" s="242">
        <v>3992.0889999999999</v>
      </c>
      <c r="BK11" s="242">
        <v>3988.9569999999999</v>
      </c>
      <c r="BL11" s="242">
        <v>3989.8180000000002</v>
      </c>
      <c r="BM11" s="242">
        <v>3991.5329999999999</v>
      </c>
      <c r="BN11" s="242">
        <v>3995.3629999999998</v>
      </c>
      <c r="BO11" s="242">
        <v>3997.8440000000001</v>
      </c>
      <c r="BP11" s="242">
        <v>4000.2339999999999</v>
      </c>
      <c r="BQ11" s="242">
        <v>4001.2420000000002</v>
      </c>
      <c r="BR11" s="242">
        <v>4004.422</v>
      </c>
      <c r="BS11" s="242">
        <v>4008.4810000000002</v>
      </c>
      <c r="BT11" s="242">
        <v>4014.0970000000002</v>
      </c>
      <c r="BU11" s="242">
        <v>4019.4059999999999</v>
      </c>
      <c r="BV11" s="242">
        <v>4025.0859999999998</v>
      </c>
    </row>
    <row r="12" spans="1:74" ht="11.15" customHeight="1" x14ac:dyDescent="0.25">
      <c r="A12" s="111"/>
      <c r="B12" s="112" t="s">
        <v>554</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241"/>
      <c r="BJ12" s="241"/>
      <c r="BK12" s="241"/>
      <c r="BL12" s="241"/>
      <c r="BM12" s="241"/>
      <c r="BN12" s="241"/>
      <c r="BO12" s="241"/>
      <c r="BP12" s="241"/>
      <c r="BQ12" s="241"/>
      <c r="BR12" s="241"/>
      <c r="BS12" s="241"/>
      <c r="BT12" s="241"/>
      <c r="BU12" s="241"/>
      <c r="BV12" s="241"/>
    </row>
    <row r="13" spans="1:74" ht="11.15" customHeight="1" x14ac:dyDescent="0.25">
      <c r="A13" s="111" t="s">
        <v>555</v>
      </c>
      <c r="B13" s="27" t="s">
        <v>1426</v>
      </c>
      <c r="C13" s="466">
        <v>115.733</v>
      </c>
      <c r="D13" s="466">
        <v>115.733</v>
      </c>
      <c r="E13" s="466">
        <v>115.733</v>
      </c>
      <c r="F13" s="466">
        <v>76.221999999999994</v>
      </c>
      <c r="G13" s="466">
        <v>76.221999999999994</v>
      </c>
      <c r="H13" s="466">
        <v>76.221999999999994</v>
      </c>
      <c r="I13" s="466">
        <v>69.799000000000007</v>
      </c>
      <c r="J13" s="466">
        <v>69.799000000000007</v>
      </c>
      <c r="K13" s="466">
        <v>69.799000000000007</v>
      </c>
      <c r="L13" s="466">
        <v>26.91</v>
      </c>
      <c r="M13" s="466">
        <v>26.91</v>
      </c>
      <c r="N13" s="466">
        <v>26.91</v>
      </c>
      <c r="O13" s="466">
        <v>-32.950000000000003</v>
      </c>
      <c r="P13" s="466">
        <v>-32.950000000000003</v>
      </c>
      <c r="Q13" s="466">
        <v>-32.950000000000003</v>
      </c>
      <c r="R13" s="466">
        <v>-294.96100000000001</v>
      </c>
      <c r="S13" s="466">
        <v>-294.96100000000001</v>
      </c>
      <c r="T13" s="466">
        <v>-294.96100000000001</v>
      </c>
      <c r="U13" s="466">
        <v>94.855999999999995</v>
      </c>
      <c r="V13" s="466">
        <v>94.855999999999995</v>
      </c>
      <c r="W13" s="466">
        <v>94.855999999999995</v>
      </c>
      <c r="X13" s="466">
        <v>82.781000000000006</v>
      </c>
      <c r="Y13" s="466">
        <v>82.781000000000006</v>
      </c>
      <c r="Z13" s="466">
        <v>82.781000000000006</v>
      </c>
      <c r="AA13" s="466">
        <v>-44.363999999999997</v>
      </c>
      <c r="AB13" s="466">
        <v>-44.363999999999997</v>
      </c>
      <c r="AC13" s="466">
        <v>-44.363999999999997</v>
      </c>
      <c r="AD13" s="466">
        <v>-161.226</v>
      </c>
      <c r="AE13" s="466">
        <v>-161.226</v>
      </c>
      <c r="AF13" s="466">
        <v>-161.226</v>
      </c>
      <c r="AG13" s="466">
        <v>-3.2759999999999998</v>
      </c>
      <c r="AH13" s="466">
        <v>-3.2759999999999998</v>
      </c>
      <c r="AI13" s="466">
        <v>-3.2759999999999998</v>
      </c>
      <c r="AJ13" s="466">
        <v>255.54400000000001</v>
      </c>
      <c r="AK13" s="466">
        <v>255.54400000000001</v>
      </c>
      <c r="AL13" s="466">
        <v>255.54400000000001</v>
      </c>
      <c r="AM13" s="466">
        <v>248.977</v>
      </c>
      <c r="AN13" s="466">
        <v>248.977</v>
      </c>
      <c r="AO13" s="466">
        <v>248.977</v>
      </c>
      <c r="AP13" s="466">
        <v>120.17700000000001</v>
      </c>
      <c r="AQ13" s="466">
        <v>120.17700000000001</v>
      </c>
      <c r="AR13" s="466">
        <v>120.17700000000001</v>
      </c>
      <c r="AS13" s="466">
        <v>82.328000000000003</v>
      </c>
      <c r="AT13" s="466">
        <v>82.328000000000003</v>
      </c>
      <c r="AU13" s="466">
        <v>82.328000000000003</v>
      </c>
      <c r="AV13" s="466">
        <v>177.74299999999999</v>
      </c>
      <c r="AW13" s="466">
        <v>177.74299999999999</v>
      </c>
      <c r="AX13" s="466">
        <v>177.74299999999999</v>
      </c>
      <c r="AY13" s="466">
        <v>23.696000000000002</v>
      </c>
      <c r="AZ13" s="466">
        <v>23.696000000000002</v>
      </c>
      <c r="BA13" s="466">
        <v>23.696000000000002</v>
      </c>
      <c r="BB13" s="466">
        <v>18.556999999999999</v>
      </c>
      <c r="BC13" s="466">
        <v>18.556999999999999</v>
      </c>
      <c r="BD13" s="466">
        <v>18.556999999999999</v>
      </c>
      <c r="BE13" s="466">
        <v>44.159748888999999</v>
      </c>
      <c r="BF13" s="466">
        <v>48.920195556000003</v>
      </c>
      <c r="BG13" s="466">
        <v>48.856085555999996</v>
      </c>
      <c r="BH13" s="466">
        <v>35.725255926000003</v>
      </c>
      <c r="BI13" s="467">
        <v>32.193654815000002</v>
      </c>
      <c r="BJ13" s="467">
        <v>30.019119259</v>
      </c>
      <c r="BK13" s="467">
        <v>31.585785556000001</v>
      </c>
      <c r="BL13" s="467">
        <v>30.337278889</v>
      </c>
      <c r="BM13" s="467">
        <v>28.657735555999999</v>
      </c>
      <c r="BN13" s="467">
        <v>23.652242962999999</v>
      </c>
      <c r="BO13" s="467">
        <v>23.281810741000001</v>
      </c>
      <c r="BP13" s="467">
        <v>24.651526296</v>
      </c>
      <c r="BQ13" s="467">
        <v>29.089042963000001</v>
      </c>
      <c r="BR13" s="467">
        <v>32.943314074</v>
      </c>
      <c r="BS13" s="467">
        <v>37.541992962999998</v>
      </c>
      <c r="BT13" s="467">
        <v>44.982054443999999</v>
      </c>
      <c r="BU13" s="467">
        <v>49.496817778</v>
      </c>
      <c r="BV13" s="467">
        <v>53.183257777999998</v>
      </c>
    </row>
    <row r="14" spans="1:74" ht="11.15" customHeight="1" x14ac:dyDescent="0.25">
      <c r="A14" s="111"/>
      <c r="B14" s="112" t="s">
        <v>874</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258"/>
      <c r="BJ14" s="258"/>
      <c r="BK14" s="258"/>
      <c r="BL14" s="258"/>
      <c r="BM14" s="258"/>
      <c r="BN14" s="258"/>
      <c r="BO14" s="258"/>
      <c r="BP14" s="258"/>
      <c r="BQ14" s="258"/>
      <c r="BR14" s="258"/>
      <c r="BS14" s="258"/>
      <c r="BT14" s="258"/>
      <c r="BU14" s="258"/>
      <c r="BV14" s="258"/>
    </row>
    <row r="15" spans="1:74" ht="11.15" customHeight="1" x14ac:dyDescent="0.25">
      <c r="A15" s="111" t="s">
        <v>876</v>
      </c>
      <c r="B15" s="27" t="s">
        <v>1426</v>
      </c>
      <c r="C15" s="190">
        <v>3535.3870000000002</v>
      </c>
      <c r="D15" s="190">
        <v>3535.3870000000002</v>
      </c>
      <c r="E15" s="190">
        <v>3535.3870000000002</v>
      </c>
      <c r="F15" s="190">
        <v>3588.9290000000001</v>
      </c>
      <c r="G15" s="190">
        <v>3588.9290000000001</v>
      </c>
      <c r="H15" s="190">
        <v>3588.9290000000001</v>
      </c>
      <c r="I15" s="190">
        <v>3629.0010000000002</v>
      </c>
      <c r="J15" s="190">
        <v>3629.0010000000002</v>
      </c>
      <c r="K15" s="190">
        <v>3629.0010000000002</v>
      </c>
      <c r="L15" s="190">
        <v>3652.085</v>
      </c>
      <c r="M15" s="190">
        <v>3652.085</v>
      </c>
      <c r="N15" s="190">
        <v>3652.085</v>
      </c>
      <c r="O15" s="190">
        <v>3691.924</v>
      </c>
      <c r="P15" s="190">
        <v>3691.924</v>
      </c>
      <c r="Q15" s="190">
        <v>3691.924</v>
      </c>
      <c r="R15" s="190">
        <v>3768.904</v>
      </c>
      <c r="S15" s="190">
        <v>3768.904</v>
      </c>
      <c r="T15" s="190">
        <v>3768.904</v>
      </c>
      <c r="U15" s="190">
        <v>3709.6909999999998</v>
      </c>
      <c r="V15" s="190">
        <v>3709.6909999999998</v>
      </c>
      <c r="W15" s="190">
        <v>3709.6909999999998</v>
      </c>
      <c r="X15" s="190">
        <v>3691.4929999999999</v>
      </c>
      <c r="Y15" s="190">
        <v>3691.4929999999999</v>
      </c>
      <c r="Z15" s="190">
        <v>3691.4929999999999</v>
      </c>
      <c r="AA15" s="190">
        <v>3743.069</v>
      </c>
      <c r="AB15" s="190">
        <v>3743.069</v>
      </c>
      <c r="AC15" s="190">
        <v>3743.069</v>
      </c>
      <c r="AD15" s="190">
        <v>3701.8470000000002</v>
      </c>
      <c r="AE15" s="190">
        <v>3701.8470000000002</v>
      </c>
      <c r="AF15" s="190">
        <v>3701.8470000000002</v>
      </c>
      <c r="AG15" s="190">
        <v>3688.2040000000002</v>
      </c>
      <c r="AH15" s="190">
        <v>3688.2040000000002</v>
      </c>
      <c r="AI15" s="190">
        <v>3688.2040000000002</v>
      </c>
      <c r="AJ15" s="190">
        <v>3685.7959999999998</v>
      </c>
      <c r="AK15" s="190">
        <v>3685.7959999999998</v>
      </c>
      <c r="AL15" s="190">
        <v>3685.7959999999998</v>
      </c>
      <c r="AM15" s="190">
        <v>3658.819</v>
      </c>
      <c r="AN15" s="190">
        <v>3658.819</v>
      </c>
      <c r="AO15" s="190">
        <v>3658.819</v>
      </c>
      <c r="AP15" s="190">
        <v>3641.1610000000001</v>
      </c>
      <c r="AQ15" s="190">
        <v>3641.1610000000001</v>
      </c>
      <c r="AR15" s="190">
        <v>3641.1610000000001</v>
      </c>
      <c r="AS15" s="190">
        <v>3666.982</v>
      </c>
      <c r="AT15" s="190">
        <v>3666.982</v>
      </c>
      <c r="AU15" s="190">
        <v>3666.982</v>
      </c>
      <c r="AV15" s="190">
        <v>3714.8</v>
      </c>
      <c r="AW15" s="190">
        <v>3714.8</v>
      </c>
      <c r="AX15" s="190">
        <v>3714.8</v>
      </c>
      <c r="AY15" s="190">
        <v>3758.768</v>
      </c>
      <c r="AZ15" s="190">
        <v>3758.768</v>
      </c>
      <c r="BA15" s="190">
        <v>3758.768</v>
      </c>
      <c r="BB15" s="190">
        <v>3789.7860000000001</v>
      </c>
      <c r="BC15" s="190">
        <v>3789.7860000000001</v>
      </c>
      <c r="BD15" s="190">
        <v>3789.7860000000001</v>
      </c>
      <c r="BE15" s="190">
        <v>3810.3825962000001</v>
      </c>
      <c r="BF15" s="190">
        <v>3818.3384860000001</v>
      </c>
      <c r="BG15" s="190">
        <v>3824.888931</v>
      </c>
      <c r="BH15" s="190">
        <v>3829.1348192</v>
      </c>
      <c r="BI15" s="242">
        <v>3833.549</v>
      </c>
      <c r="BJ15" s="242">
        <v>3837.2310000000002</v>
      </c>
      <c r="BK15" s="242">
        <v>3839.1379999999999</v>
      </c>
      <c r="BL15" s="242">
        <v>3842.1419999999998</v>
      </c>
      <c r="BM15" s="242">
        <v>3845.1990000000001</v>
      </c>
      <c r="BN15" s="242">
        <v>3848.9250000000002</v>
      </c>
      <c r="BO15" s="242">
        <v>3851.625</v>
      </c>
      <c r="BP15" s="242">
        <v>3853.9140000000002</v>
      </c>
      <c r="BQ15" s="242">
        <v>3855.4690000000001</v>
      </c>
      <c r="BR15" s="242">
        <v>3857.183</v>
      </c>
      <c r="BS15" s="242">
        <v>3858.732</v>
      </c>
      <c r="BT15" s="242">
        <v>3859.9929999999999</v>
      </c>
      <c r="BU15" s="242">
        <v>3861.3040000000001</v>
      </c>
      <c r="BV15" s="242">
        <v>3862.54</v>
      </c>
    </row>
    <row r="16" spans="1:74" ht="11.15" customHeight="1" x14ac:dyDescent="0.25">
      <c r="A16" s="111"/>
      <c r="B16" s="112" t="s">
        <v>875</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258"/>
      <c r="BJ16" s="258"/>
      <c r="BK16" s="258"/>
      <c r="BL16" s="258"/>
      <c r="BM16" s="258"/>
      <c r="BN16" s="258"/>
      <c r="BO16" s="258"/>
      <c r="BP16" s="258"/>
      <c r="BQ16" s="258"/>
      <c r="BR16" s="258"/>
      <c r="BS16" s="258"/>
      <c r="BT16" s="258"/>
      <c r="BU16" s="258"/>
      <c r="BV16" s="258"/>
    </row>
    <row r="17" spans="1:74" ht="11.15" customHeight="1" x14ac:dyDescent="0.25">
      <c r="A17" s="111" t="s">
        <v>877</v>
      </c>
      <c r="B17" s="27" t="s">
        <v>1426</v>
      </c>
      <c r="C17" s="190">
        <v>2478.2359999999999</v>
      </c>
      <c r="D17" s="190">
        <v>2478.2359999999999</v>
      </c>
      <c r="E17" s="190">
        <v>2478.2359999999999</v>
      </c>
      <c r="F17" s="190">
        <v>2460.8000000000002</v>
      </c>
      <c r="G17" s="190">
        <v>2460.8000000000002</v>
      </c>
      <c r="H17" s="190">
        <v>2460.8000000000002</v>
      </c>
      <c r="I17" s="190">
        <v>2464.221</v>
      </c>
      <c r="J17" s="190">
        <v>2464.221</v>
      </c>
      <c r="K17" s="190">
        <v>2464.221</v>
      </c>
      <c r="L17" s="190">
        <v>2472.6790000000001</v>
      </c>
      <c r="M17" s="190">
        <v>2472.6790000000001</v>
      </c>
      <c r="N17" s="190">
        <v>2472.6790000000001</v>
      </c>
      <c r="O17" s="190">
        <v>2371.4209999999998</v>
      </c>
      <c r="P17" s="190">
        <v>2371.4209999999998</v>
      </c>
      <c r="Q17" s="190">
        <v>2371.4209999999998</v>
      </c>
      <c r="R17" s="190">
        <v>1868.1659999999999</v>
      </c>
      <c r="S17" s="190">
        <v>1868.1659999999999</v>
      </c>
      <c r="T17" s="190">
        <v>1868.1659999999999</v>
      </c>
      <c r="U17" s="190">
        <v>2107.58</v>
      </c>
      <c r="V17" s="190">
        <v>2107.58</v>
      </c>
      <c r="W17" s="190">
        <v>2107.58</v>
      </c>
      <c r="X17" s="190">
        <v>2232.1120000000001</v>
      </c>
      <c r="Y17" s="190">
        <v>2232.1120000000001</v>
      </c>
      <c r="Z17" s="190">
        <v>2232.1120000000001</v>
      </c>
      <c r="AA17" s="190">
        <v>2236.9740000000002</v>
      </c>
      <c r="AB17" s="190">
        <v>2236.9740000000002</v>
      </c>
      <c r="AC17" s="190">
        <v>2236.9740000000002</v>
      </c>
      <c r="AD17" s="190">
        <v>2248.0920000000001</v>
      </c>
      <c r="AE17" s="190">
        <v>2248.0920000000001</v>
      </c>
      <c r="AF17" s="190">
        <v>2248.0920000000001</v>
      </c>
      <c r="AG17" s="190">
        <v>2256.431</v>
      </c>
      <c r="AH17" s="190">
        <v>2256.431</v>
      </c>
      <c r="AI17" s="190">
        <v>2256.431</v>
      </c>
      <c r="AJ17" s="190">
        <v>2381.9920000000002</v>
      </c>
      <c r="AK17" s="190">
        <v>2381.9920000000002</v>
      </c>
      <c r="AL17" s="190">
        <v>2381.9920000000002</v>
      </c>
      <c r="AM17" s="190">
        <v>2354.11</v>
      </c>
      <c r="AN17" s="190">
        <v>2354.11</v>
      </c>
      <c r="AO17" s="190">
        <v>2354.11</v>
      </c>
      <c r="AP17" s="190">
        <v>2414.0909999999999</v>
      </c>
      <c r="AQ17" s="190">
        <v>2414.0909999999999</v>
      </c>
      <c r="AR17" s="190">
        <v>2414.0909999999999</v>
      </c>
      <c r="AS17" s="190">
        <v>2506.1970000000001</v>
      </c>
      <c r="AT17" s="190">
        <v>2506.1970000000001</v>
      </c>
      <c r="AU17" s="190">
        <v>2506.1970000000001</v>
      </c>
      <c r="AV17" s="190">
        <v>2484.0520000000001</v>
      </c>
      <c r="AW17" s="190">
        <v>2484.0520000000001</v>
      </c>
      <c r="AX17" s="190">
        <v>2484.0520000000001</v>
      </c>
      <c r="AY17" s="190">
        <v>2525.402</v>
      </c>
      <c r="AZ17" s="190">
        <v>2525.402</v>
      </c>
      <c r="BA17" s="190">
        <v>2525.402</v>
      </c>
      <c r="BB17" s="190">
        <v>2464.6680000000001</v>
      </c>
      <c r="BC17" s="190">
        <v>2464.6680000000001</v>
      </c>
      <c r="BD17" s="190">
        <v>2464.6680000000001</v>
      </c>
      <c r="BE17" s="190">
        <v>2502.4994268999999</v>
      </c>
      <c r="BF17" s="190">
        <v>2518.9729978999999</v>
      </c>
      <c r="BG17" s="190">
        <v>2533.9812833000001</v>
      </c>
      <c r="BH17" s="190">
        <v>2550.4321989999999</v>
      </c>
      <c r="BI17" s="242">
        <v>2560.3290000000002</v>
      </c>
      <c r="BJ17" s="242">
        <v>2566.58</v>
      </c>
      <c r="BK17" s="242">
        <v>2561.3429999999998</v>
      </c>
      <c r="BL17" s="242">
        <v>2566.1819999999998</v>
      </c>
      <c r="BM17" s="242">
        <v>2573.2550000000001</v>
      </c>
      <c r="BN17" s="242">
        <v>2585.489</v>
      </c>
      <c r="BO17" s="242">
        <v>2594.8380000000002</v>
      </c>
      <c r="BP17" s="242">
        <v>2604.2269999999999</v>
      </c>
      <c r="BQ17" s="242">
        <v>2613.5419999999999</v>
      </c>
      <c r="BR17" s="242">
        <v>2623.098</v>
      </c>
      <c r="BS17" s="242">
        <v>2632.7820000000002</v>
      </c>
      <c r="BT17" s="242">
        <v>2643.31</v>
      </c>
      <c r="BU17" s="242">
        <v>2652.7080000000001</v>
      </c>
      <c r="BV17" s="242">
        <v>2661.694</v>
      </c>
    </row>
    <row r="18" spans="1:74" ht="11.15" customHeight="1" x14ac:dyDescent="0.25">
      <c r="A18" s="111"/>
      <c r="B18" s="112" t="s">
        <v>879</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258"/>
      <c r="BJ18" s="258"/>
      <c r="BK18" s="258"/>
      <c r="BL18" s="258"/>
      <c r="BM18" s="258"/>
      <c r="BN18" s="258"/>
      <c r="BO18" s="258"/>
      <c r="BP18" s="258"/>
      <c r="BQ18" s="258"/>
      <c r="BR18" s="258"/>
      <c r="BS18" s="258"/>
      <c r="BT18" s="258"/>
      <c r="BU18" s="258"/>
      <c r="BV18" s="258"/>
    </row>
    <row r="19" spans="1:74" ht="11.15" customHeight="1" x14ac:dyDescent="0.25">
      <c r="A19" s="461" t="s">
        <v>878</v>
      </c>
      <c r="B19" s="27" t="s">
        <v>1426</v>
      </c>
      <c r="C19" s="190">
        <v>3103.596</v>
      </c>
      <c r="D19" s="190">
        <v>3103.596</v>
      </c>
      <c r="E19" s="190">
        <v>3103.596</v>
      </c>
      <c r="F19" s="190">
        <v>3107.3339999999998</v>
      </c>
      <c r="G19" s="190">
        <v>3107.3339999999998</v>
      </c>
      <c r="H19" s="190">
        <v>3107.3339999999998</v>
      </c>
      <c r="I19" s="190">
        <v>3097.3310000000001</v>
      </c>
      <c r="J19" s="190">
        <v>3097.3310000000001</v>
      </c>
      <c r="K19" s="190">
        <v>3097.3310000000001</v>
      </c>
      <c r="L19" s="190">
        <v>3037.6559999999999</v>
      </c>
      <c r="M19" s="190">
        <v>3037.6559999999999</v>
      </c>
      <c r="N19" s="190">
        <v>3037.6559999999999</v>
      </c>
      <c r="O19" s="190">
        <v>2933.47</v>
      </c>
      <c r="P19" s="190">
        <v>2933.47</v>
      </c>
      <c r="Q19" s="190">
        <v>2933.47</v>
      </c>
      <c r="R19" s="190">
        <v>2421.134</v>
      </c>
      <c r="S19" s="190">
        <v>2421.134</v>
      </c>
      <c r="T19" s="190">
        <v>2421.134</v>
      </c>
      <c r="U19" s="190">
        <v>2837.203</v>
      </c>
      <c r="V19" s="190">
        <v>2837.203</v>
      </c>
      <c r="W19" s="190">
        <v>2837.203</v>
      </c>
      <c r="X19" s="190">
        <v>3041.192</v>
      </c>
      <c r="Y19" s="190">
        <v>3041.192</v>
      </c>
      <c r="Z19" s="190">
        <v>3041.192</v>
      </c>
      <c r="AA19" s="190">
        <v>3100.0309999999999</v>
      </c>
      <c r="AB19" s="190">
        <v>3100.0309999999999</v>
      </c>
      <c r="AC19" s="190">
        <v>3100.0309999999999</v>
      </c>
      <c r="AD19" s="190">
        <v>3158.0720000000001</v>
      </c>
      <c r="AE19" s="190">
        <v>3158.0720000000001</v>
      </c>
      <c r="AF19" s="190">
        <v>3158.0720000000001</v>
      </c>
      <c r="AG19" s="190">
        <v>3222.9679999999998</v>
      </c>
      <c r="AH19" s="190">
        <v>3222.9679999999998</v>
      </c>
      <c r="AI19" s="190">
        <v>3222.9679999999998</v>
      </c>
      <c r="AJ19" s="190">
        <v>3377.62</v>
      </c>
      <c r="AK19" s="190">
        <v>3377.62</v>
      </c>
      <c r="AL19" s="190">
        <v>3377.62</v>
      </c>
      <c r="AM19" s="190">
        <v>3495.1619999999998</v>
      </c>
      <c r="AN19" s="190">
        <v>3495.1619999999998</v>
      </c>
      <c r="AO19" s="190">
        <v>3495.1619999999998</v>
      </c>
      <c r="AP19" s="190">
        <v>3530.2869999999998</v>
      </c>
      <c r="AQ19" s="190">
        <v>3530.2869999999998</v>
      </c>
      <c r="AR19" s="190">
        <v>3530.2869999999998</v>
      </c>
      <c r="AS19" s="190">
        <v>3487.4270000000001</v>
      </c>
      <c r="AT19" s="190">
        <v>3487.4270000000001</v>
      </c>
      <c r="AU19" s="190">
        <v>3487.4270000000001</v>
      </c>
      <c r="AV19" s="190">
        <v>3449.6210000000001</v>
      </c>
      <c r="AW19" s="190">
        <v>3449.6210000000001</v>
      </c>
      <c r="AX19" s="190">
        <v>3449.6210000000001</v>
      </c>
      <c r="AY19" s="190">
        <v>3460.4810000000002</v>
      </c>
      <c r="AZ19" s="190">
        <v>3460.4810000000002</v>
      </c>
      <c r="BA19" s="190">
        <v>3460.4810000000002</v>
      </c>
      <c r="BB19" s="190">
        <v>3392.8609999999999</v>
      </c>
      <c r="BC19" s="190">
        <v>3392.8609999999999</v>
      </c>
      <c r="BD19" s="190">
        <v>3392.8609999999999</v>
      </c>
      <c r="BE19" s="190">
        <v>3374.2741406999999</v>
      </c>
      <c r="BF19" s="190">
        <v>3376.1245426999999</v>
      </c>
      <c r="BG19" s="190">
        <v>3384.6612436999999</v>
      </c>
      <c r="BH19" s="190">
        <v>3408.7761979000002</v>
      </c>
      <c r="BI19" s="242">
        <v>3424.0169999999998</v>
      </c>
      <c r="BJ19" s="242">
        <v>3439.2739999999999</v>
      </c>
      <c r="BK19" s="242">
        <v>3455.4659999999999</v>
      </c>
      <c r="BL19" s="242">
        <v>3470.0709999999999</v>
      </c>
      <c r="BM19" s="242">
        <v>3484.0050000000001</v>
      </c>
      <c r="BN19" s="242">
        <v>3496.44</v>
      </c>
      <c r="BO19" s="242">
        <v>3509.6550000000002</v>
      </c>
      <c r="BP19" s="242">
        <v>3522.8229999999999</v>
      </c>
      <c r="BQ19" s="242">
        <v>3535.172</v>
      </c>
      <c r="BR19" s="242">
        <v>3548.819</v>
      </c>
      <c r="BS19" s="242">
        <v>3562.9949999999999</v>
      </c>
      <c r="BT19" s="242">
        <v>3578.11</v>
      </c>
      <c r="BU19" s="242">
        <v>3593.0329999999999</v>
      </c>
      <c r="BV19" s="242">
        <v>3608.1759999999999</v>
      </c>
    </row>
    <row r="20" spans="1:74" ht="11.15" customHeight="1" x14ac:dyDescent="0.2">
      <c r="A20" s="111"/>
      <c r="B20" s="25" t="s">
        <v>538</v>
      </c>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257"/>
      <c r="BJ20" s="257"/>
      <c r="BK20" s="257"/>
      <c r="BL20" s="257"/>
      <c r="BM20" s="257"/>
      <c r="BN20" s="257"/>
      <c r="BO20" s="257"/>
      <c r="BP20" s="257"/>
      <c r="BQ20" s="257"/>
      <c r="BR20" s="257"/>
      <c r="BS20" s="257"/>
      <c r="BT20" s="257"/>
      <c r="BU20" s="257"/>
      <c r="BV20" s="257"/>
    </row>
    <row r="21" spans="1:74" ht="11.15" customHeight="1" x14ac:dyDescent="0.25">
      <c r="A21" s="111" t="s">
        <v>539</v>
      </c>
      <c r="B21" s="27" t="s">
        <v>1426</v>
      </c>
      <c r="C21" s="190">
        <v>15501.7</v>
      </c>
      <c r="D21" s="190">
        <v>15553.7</v>
      </c>
      <c r="E21" s="190">
        <v>15568.9</v>
      </c>
      <c r="F21" s="190">
        <v>15524.4</v>
      </c>
      <c r="G21" s="190">
        <v>15519.6</v>
      </c>
      <c r="H21" s="190">
        <v>15546.4</v>
      </c>
      <c r="I21" s="190">
        <v>15565.7</v>
      </c>
      <c r="J21" s="190">
        <v>15654.1</v>
      </c>
      <c r="K21" s="190">
        <v>15691.3</v>
      </c>
      <c r="L21" s="190">
        <v>15718.1</v>
      </c>
      <c r="M21" s="190">
        <v>15778.2</v>
      </c>
      <c r="N21" s="190">
        <v>15684.8</v>
      </c>
      <c r="O21" s="190">
        <v>15852.5</v>
      </c>
      <c r="P21" s="190">
        <v>15918</v>
      </c>
      <c r="Q21" s="190">
        <v>15696.3</v>
      </c>
      <c r="R21" s="190">
        <v>18020.2</v>
      </c>
      <c r="S21" s="190">
        <v>17104.599999999999</v>
      </c>
      <c r="T21" s="190">
        <v>17035</v>
      </c>
      <c r="U21" s="190">
        <v>17193.2</v>
      </c>
      <c r="V21" s="190">
        <v>16525.8</v>
      </c>
      <c r="W21" s="190">
        <v>16607.900000000001</v>
      </c>
      <c r="X21" s="190">
        <v>16561.900000000001</v>
      </c>
      <c r="Y21" s="190">
        <v>16368.1</v>
      </c>
      <c r="Z21" s="190">
        <v>16406.099999999999</v>
      </c>
      <c r="AA21" s="190">
        <v>18107.3</v>
      </c>
      <c r="AB21" s="190">
        <v>16604.900000000001</v>
      </c>
      <c r="AC21" s="190">
        <v>20422.599999999999</v>
      </c>
      <c r="AD21" s="190">
        <v>17316.599999999999</v>
      </c>
      <c r="AE21" s="190">
        <v>16819.099999999999</v>
      </c>
      <c r="AF21" s="190">
        <v>16736.3</v>
      </c>
      <c r="AG21" s="190">
        <v>16836.099999999999</v>
      </c>
      <c r="AH21" s="190">
        <v>16791.7</v>
      </c>
      <c r="AI21" s="190">
        <v>16564.3</v>
      </c>
      <c r="AJ21" s="190">
        <v>16547.400000000001</v>
      </c>
      <c r="AK21" s="190">
        <v>16499.8</v>
      </c>
      <c r="AL21" s="190">
        <v>16418.5</v>
      </c>
      <c r="AM21" s="190">
        <v>16080.8</v>
      </c>
      <c r="AN21" s="190">
        <v>16092.7</v>
      </c>
      <c r="AO21" s="190">
        <v>16028.1</v>
      </c>
      <c r="AP21" s="190">
        <v>16042.6</v>
      </c>
      <c r="AQ21" s="190">
        <v>16023.2</v>
      </c>
      <c r="AR21" s="190">
        <v>15963.4</v>
      </c>
      <c r="AS21" s="190">
        <v>16109.3</v>
      </c>
      <c r="AT21" s="190">
        <v>16161.4</v>
      </c>
      <c r="AU21" s="190">
        <v>16184.9</v>
      </c>
      <c r="AV21" s="190">
        <v>16223.5</v>
      </c>
      <c r="AW21" s="190">
        <v>16229.6</v>
      </c>
      <c r="AX21" s="190">
        <v>16265.1</v>
      </c>
      <c r="AY21" s="190">
        <v>16601.900000000001</v>
      </c>
      <c r="AZ21" s="190">
        <v>16656.099999999999</v>
      </c>
      <c r="BA21" s="190">
        <v>16730.2</v>
      </c>
      <c r="BB21" s="190">
        <v>16770.5</v>
      </c>
      <c r="BC21" s="190">
        <v>16829.7</v>
      </c>
      <c r="BD21" s="190">
        <v>16823.2</v>
      </c>
      <c r="BE21" s="190">
        <v>16785.900000000001</v>
      </c>
      <c r="BF21" s="190">
        <v>16758.5</v>
      </c>
      <c r="BG21" s="190">
        <v>16795.217827</v>
      </c>
      <c r="BH21" s="190">
        <v>16822.779074999999</v>
      </c>
      <c r="BI21" s="242">
        <v>16855.810000000001</v>
      </c>
      <c r="BJ21" s="242">
        <v>16897.3</v>
      </c>
      <c r="BK21" s="242">
        <v>16961.79</v>
      </c>
      <c r="BL21" s="242">
        <v>17009.34</v>
      </c>
      <c r="BM21" s="242">
        <v>17054.46</v>
      </c>
      <c r="BN21" s="242">
        <v>17094.689999999999</v>
      </c>
      <c r="BO21" s="242">
        <v>17136.82</v>
      </c>
      <c r="BP21" s="242">
        <v>17178.38</v>
      </c>
      <c r="BQ21" s="242">
        <v>17221.02</v>
      </c>
      <c r="BR21" s="242">
        <v>17260.22</v>
      </c>
      <c r="BS21" s="242">
        <v>17297.62</v>
      </c>
      <c r="BT21" s="242">
        <v>17328.12</v>
      </c>
      <c r="BU21" s="242">
        <v>17365.75</v>
      </c>
      <c r="BV21" s="242">
        <v>17405.41</v>
      </c>
    </row>
    <row r="22" spans="1:74" ht="11.15" customHeight="1" x14ac:dyDescent="0.25">
      <c r="A22" s="111"/>
      <c r="B22" s="110" t="s">
        <v>559</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241"/>
      <c r="BJ22" s="241"/>
      <c r="BK22" s="241"/>
      <c r="BL22" s="241"/>
      <c r="BM22" s="241"/>
      <c r="BN22" s="241"/>
      <c r="BO22" s="241"/>
      <c r="BP22" s="241"/>
      <c r="BQ22" s="241"/>
      <c r="BR22" s="241"/>
      <c r="BS22" s="241"/>
      <c r="BT22" s="241"/>
      <c r="BU22" s="241"/>
      <c r="BV22" s="241"/>
    </row>
    <row r="23" spans="1:74" ht="11.15" customHeight="1" x14ac:dyDescent="0.25">
      <c r="A23" s="111" t="s">
        <v>560</v>
      </c>
      <c r="B23" s="163" t="s">
        <v>440</v>
      </c>
      <c r="C23" s="54">
        <v>150.114</v>
      </c>
      <c r="D23" s="54">
        <v>150.09200000000001</v>
      </c>
      <c r="E23" s="54">
        <v>150.32</v>
      </c>
      <c r="F23" s="54">
        <v>150.56299999999999</v>
      </c>
      <c r="G23" s="54">
        <v>150.63</v>
      </c>
      <c r="H23" s="54">
        <v>150.797</v>
      </c>
      <c r="I23" s="54">
        <v>150.87899999999999</v>
      </c>
      <c r="J23" s="54">
        <v>151.11099999999999</v>
      </c>
      <c r="K23" s="54">
        <v>151.31800000000001</v>
      </c>
      <c r="L23" s="54">
        <v>151.447</v>
      </c>
      <c r="M23" s="54">
        <v>151.66200000000001</v>
      </c>
      <c r="N23" s="54">
        <v>151.76400000000001</v>
      </c>
      <c r="O23" s="54">
        <v>152.09800000000001</v>
      </c>
      <c r="P23" s="54">
        <v>152.37100000000001</v>
      </c>
      <c r="Q23" s="54">
        <v>150.94399999999999</v>
      </c>
      <c r="R23" s="54">
        <v>130.43</v>
      </c>
      <c r="S23" s="54">
        <v>133.05500000000001</v>
      </c>
      <c r="T23" s="54">
        <v>137.62</v>
      </c>
      <c r="U23" s="54">
        <v>139.06399999999999</v>
      </c>
      <c r="V23" s="54">
        <v>140.79900000000001</v>
      </c>
      <c r="W23" s="54">
        <v>141.76</v>
      </c>
      <c r="X23" s="54">
        <v>142.47900000000001</v>
      </c>
      <c r="Y23" s="54">
        <v>142.74299999999999</v>
      </c>
      <c r="Z23" s="54">
        <v>142.47499999999999</v>
      </c>
      <c r="AA23" s="54">
        <v>142.96899999999999</v>
      </c>
      <c r="AB23" s="54">
        <v>143.54400000000001</v>
      </c>
      <c r="AC23" s="54">
        <v>144.328</v>
      </c>
      <c r="AD23" s="54">
        <v>144.614</v>
      </c>
      <c r="AE23" s="54">
        <v>145.096</v>
      </c>
      <c r="AF23" s="54">
        <v>145.78899999999999</v>
      </c>
      <c r="AG23" s="54">
        <v>146.55799999999999</v>
      </c>
      <c r="AH23" s="54">
        <v>147.221</v>
      </c>
      <c r="AI23" s="54">
        <v>147.77799999999999</v>
      </c>
      <c r="AJ23" s="54">
        <v>148.559</v>
      </c>
      <c r="AK23" s="54">
        <v>149.173</v>
      </c>
      <c r="AL23" s="54">
        <v>149.74199999999999</v>
      </c>
      <c r="AM23" s="54">
        <v>150.10599999999999</v>
      </c>
      <c r="AN23" s="54">
        <v>151.01</v>
      </c>
      <c r="AO23" s="54">
        <v>151.42400000000001</v>
      </c>
      <c r="AP23" s="54">
        <v>151.678</v>
      </c>
      <c r="AQ23" s="54">
        <v>152.042</v>
      </c>
      <c r="AR23" s="54">
        <v>152.41200000000001</v>
      </c>
      <c r="AS23" s="54">
        <v>152.97999999999999</v>
      </c>
      <c r="AT23" s="54">
        <v>153.33199999999999</v>
      </c>
      <c r="AU23" s="54">
        <v>153.68199999999999</v>
      </c>
      <c r="AV23" s="54">
        <v>154.006</v>
      </c>
      <c r="AW23" s="54">
        <v>154.29599999999999</v>
      </c>
      <c r="AX23" s="54">
        <v>154.535</v>
      </c>
      <c r="AY23" s="54">
        <v>155.00700000000001</v>
      </c>
      <c r="AZ23" s="54">
        <v>155.255</v>
      </c>
      <c r="BA23" s="54">
        <v>155.47200000000001</v>
      </c>
      <c r="BB23" s="54">
        <v>155.68899999999999</v>
      </c>
      <c r="BC23" s="54">
        <v>155.97</v>
      </c>
      <c r="BD23" s="54">
        <v>156.07499999999999</v>
      </c>
      <c r="BE23" s="54">
        <v>156.31100000000001</v>
      </c>
      <c r="BF23" s="54">
        <v>156.53800000000001</v>
      </c>
      <c r="BG23" s="54">
        <v>156.874</v>
      </c>
      <c r="BH23" s="54">
        <v>157.07355555999999</v>
      </c>
      <c r="BI23" s="238">
        <v>157.23220000000001</v>
      </c>
      <c r="BJ23" s="238">
        <v>157.33629999999999</v>
      </c>
      <c r="BK23" s="238">
        <v>157.3381</v>
      </c>
      <c r="BL23" s="238">
        <v>157.3689</v>
      </c>
      <c r="BM23" s="238">
        <v>157.381</v>
      </c>
      <c r="BN23" s="238">
        <v>157.3631</v>
      </c>
      <c r="BO23" s="238">
        <v>157.34620000000001</v>
      </c>
      <c r="BP23" s="238">
        <v>157.31899999999999</v>
      </c>
      <c r="BQ23" s="238">
        <v>157.2663</v>
      </c>
      <c r="BR23" s="238">
        <v>157.22999999999999</v>
      </c>
      <c r="BS23" s="238">
        <v>157.19470000000001</v>
      </c>
      <c r="BT23" s="238">
        <v>157.15960000000001</v>
      </c>
      <c r="BU23" s="238">
        <v>157.12719999999999</v>
      </c>
      <c r="BV23" s="238">
        <v>157.0967</v>
      </c>
    </row>
    <row r="24" spans="1:74" s="114" customFormat="1" ht="11.15" customHeight="1" x14ac:dyDescent="0.25">
      <c r="A24" s="111"/>
      <c r="B24" s="110" t="s">
        <v>794</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238"/>
      <c r="BJ24" s="238"/>
      <c r="BK24" s="238"/>
      <c r="BL24" s="238"/>
      <c r="BM24" s="238"/>
      <c r="BN24" s="238"/>
      <c r="BO24" s="238"/>
      <c r="BP24" s="238"/>
      <c r="BQ24" s="238"/>
      <c r="BR24" s="238"/>
      <c r="BS24" s="238"/>
      <c r="BT24" s="238"/>
      <c r="BU24" s="238"/>
      <c r="BV24" s="238"/>
    </row>
    <row r="25" spans="1:74" s="114" customFormat="1" ht="11.15" customHeight="1" x14ac:dyDescent="0.25">
      <c r="A25" s="111" t="s">
        <v>796</v>
      </c>
      <c r="B25" s="163" t="s">
        <v>795</v>
      </c>
      <c r="C25" s="54">
        <v>4</v>
      </c>
      <c r="D25" s="54">
        <v>3.8</v>
      </c>
      <c r="E25" s="54">
        <v>3.8</v>
      </c>
      <c r="F25" s="54">
        <v>3.6</v>
      </c>
      <c r="G25" s="54">
        <v>3.7</v>
      </c>
      <c r="H25" s="54">
        <v>3.6</v>
      </c>
      <c r="I25" s="54">
        <v>3.7</v>
      </c>
      <c r="J25" s="54">
        <v>3.7</v>
      </c>
      <c r="K25" s="54">
        <v>3.5</v>
      </c>
      <c r="L25" s="54">
        <v>3.6</v>
      </c>
      <c r="M25" s="54">
        <v>3.6</v>
      </c>
      <c r="N25" s="54">
        <v>3.6</v>
      </c>
      <c r="O25" s="54">
        <v>3.5</v>
      </c>
      <c r="P25" s="54">
        <v>3.5</v>
      </c>
      <c r="Q25" s="54">
        <v>4.4000000000000004</v>
      </c>
      <c r="R25" s="54">
        <v>14.7</v>
      </c>
      <c r="S25" s="54">
        <v>13.2</v>
      </c>
      <c r="T25" s="54">
        <v>11</v>
      </c>
      <c r="U25" s="54">
        <v>10.199999999999999</v>
      </c>
      <c r="V25" s="54">
        <v>8.4</v>
      </c>
      <c r="W25" s="54">
        <v>7.9</v>
      </c>
      <c r="X25" s="54">
        <v>6.9</v>
      </c>
      <c r="Y25" s="54">
        <v>6.7</v>
      </c>
      <c r="Z25" s="54">
        <v>6.7</v>
      </c>
      <c r="AA25" s="54">
        <v>6.3</v>
      </c>
      <c r="AB25" s="54">
        <v>6.2</v>
      </c>
      <c r="AC25" s="54">
        <v>6.1</v>
      </c>
      <c r="AD25" s="54">
        <v>6.1</v>
      </c>
      <c r="AE25" s="54">
        <v>5.8</v>
      </c>
      <c r="AF25" s="54">
        <v>5.9</v>
      </c>
      <c r="AG25" s="54">
        <v>5.4</v>
      </c>
      <c r="AH25" s="54">
        <v>5.2</v>
      </c>
      <c r="AI25" s="54">
        <v>4.8</v>
      </c>
      <c r="AJ25" s="54">
        <v>4.5</v>
      </c>
      <c r="AK25" s="54">
        <v>4.2</v>
      </c>
      <c r="AL25" s="54">
        <v>3.9</v>
      </c>
      <c r="AM25" s="54">
        <v>4</v>
      </c>
      <c r="AN25" s="54">
        <v>3.8</v>
      </c>
      <c r="AO25" s="54">
        <v>3.6</v>
      </c>
      <c r="AP25" s="54">
        <v>3.6</v>
      </c>
      <c r="AQ25" s="54">
        <v>3.6</v>
      </c>
      <c r="AR25" s="54">
        <v>3.6</v>
      </c>
      <c r="AS25" s="54">
        <v>3.5</v>
      </c>
      <c r="AT25" s="54">
        <v>3.7</v>
      </c>
      <c r="AU25" s="54">
        <v>3.5</v>
      </c>
      <c r="AV25" s="54">
        <v>3.7</v>
      </c>
      <c r="AW25" s="54">
        <v>3.6</v>
      </c>
      <c r="AX25" s="54">
        <v>3.5</v>
      </c>
      <c r="AY25" s="54">
        <v>3.4</v>
      </c>
      <c r="AZ25" s="54">
        <v>3.6</v>
      </c>
      <c r="BA25" s="54">
        <v>3.5</v>
      </c>
      <c r="BB25" s="54">
        <v>3.4</v>
      </c>
      <c r="BC25" s="54">
        <v>3.7</v>
      </c>
      <c r="BD25" s="54">
        <v>3.6</v>
      </c>
      <c r="BE25" s="54">
        <v>3.5</v>
      </c>
      <c r="BF25" s="54">
        <v>3.8</v>
      </c>
      <c r="BG25" s="54">
        <v>3.8</v>
      </c>
      <c r="BH25" s="54">
        <v>3.6773263703999999</v>
      </c>
      <c r="BI25" s="238">
        <v>3.6734619999999998</v>
      </c>
      <c r="BJ25" s="238">
        <v>3.67408</v>
      </c>
      <c r="BK25" s="238">
        <v>3.672021</v>
      </c>
      <c r="BL25" s="238">
        <v>3.686976</v>
      </c>
      <c r="BM25" s="238">
        <v>3.7117849999999999</v>
      </c>
      <c r="BN25" s="238">
        <v>3.7543259999999998</v>
      </c>
      <c r="BO25" s="238">
        <v>3.7929339999999998</v>
      </c>
      <c r="BP25" s="238">
        <v>3.8354870000000001</v>
      </c>
      <c r="BQ25" s="238">
        <v>3.8878469999999998</v>
      </c>
      <c r="BR25" s="238">
        <v>3.9338950000000001</v>
      </c>
      <c r="BS25" s="238">
        <v>3.9794930000000002</v>
      </c>
      <c r="BT25" s="238">
        <v>4.0247640000000002</v>
      </c>
      <c r="BU25" s="238">
        <v>4.0693669999999997</v>
      </c>
      <c r="BV25" s="238">
        <v>4.1134269999999997</v>
      </c>
    </row>
    <row r="26" spans="1:74" ht="11.15" customHeight="1" x14ac:dyDescent="0.25">
      <c r="A26" s="111"/>
      <c r="B26" s="110" t="s">
        <v>797</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259"/>
      <c r="BJ26" s="259"/>
      <c r="BK26" s="259"/>
      <c r="BL26" s="259"/>
      <c r="BM26" s="259"/>
      <c r="BN26" s="259"/>
      <c r="BO26" s="259"/>
      <c r="BP26" s="259"/>
      <c r="BQ26" s="259"/>
      <c r="BR26" s="259"/>
      <c r="BS26" s="259"/>
      <c r="BT26" s="259"/>
      <c r="BU26" s="259"/>
      <c r="BV26" s="259"/>
    </row>
    <row r="27" spans="1:74" ht="11.15" customHeight="1" x14ac:dyDescent="0.25">
      <c r="A27" s="111" t="s">
        <v>798</v>
      </c>
      <c r="B27" s="163" t="s">
        <v>799</v>
      </c>
      <c r="C27" s="170">
        <v>1.232</v>
      </c>
      <c r="D27" s="170">
        <v>1.1279999999999999</v>
      </c>
      <c r="E27" s="170">
        <v>1.1950000000000001</v>
      </c>
      <c r="F27" s="170">
        <v>1.2669999999999999</v>
      </c>
      <c r="G27" s="170">
        <v>1.3069999999999999</v>
      </c>
      <c r="H27" s="170">
        <v>1.228</v>
      </c>
      <c r="I27" s="170">
        <v>1.2450000000000001</v>
      </c>
      <c r="J27" s="170">
        <v>1.367</v>
      </c>
      <c r="K27" s="170">
        <v>1.3</v>
      </c>
      <c r="L27" s="170">
        <v>1.3320000000000001</v>
      </c>
      <c r="M27" s="170">
        <v>1.3460000000000001</v>
      </c>
      <c r="N27" s="170">
        <v>1.5509999999999999</v>
      </c>
      <c r="O27" s="170">
        <v>1.5720000000000001</v>
      </c>
      <c r="P27" s="170">
        <v>1.5649999999999999</v>
      </c>
      <c r="Q27" s="170">
        <v>1.2669999999999999</v>
      </c>
      <c r="R27" s="170">
        <v>0.92500000000000004</v>
      </c>
      <c r="S27" s="170">
        <v>1.054</v>
      </c>
      <c r="T27" s="170">
        <v>1.266</v>
      </c>
      <c r="U27" s="170">
        <v>1.5289999999999999</v>
      </c>
      <c r="V27" s="170">
        <v>1.377</v>
      </c>
      <c r="W27" s="170">
        <v>1.4630000000000001</v>
      </c>
      <c r="X27" s="170">
        <v>1.5369999999999999</v>
      </c>
      <c r="Y27" s="170">
        <v>1.5449999999999999</v>
      </c>
      <c r="Z27" s="170">
        <v>1.663</v>
      </c>
      <c r="AA27" s="170">
        <v>1.6020000000000001</v>
      </c>
      <c r="AB27" s="170">
        <v>1.4219999999999999</v>
      </c>
      <c r="AC27" s="170">
        <v>1.7</v>
      </c>
      <c r="AD27" s="170">
        <v>1.484</v>
      </c>
      <c r="AE27" s="170">
        <v>1.6</v>
      </c>
      <c r="AF27" s="170">
        <v>1.661</v>
      </c>
      <c r="AG27" s="170">
        <v>1.593</v>
      </c>
      <c r="AH27" s="170">
        <v>1.5760000000000001</v>
      </c>
      <c r="AI27" s="170">
        <v>1.56</v>
      </c>
      <c r="AJ27" s="170">
        <v>1.5720000000000001</v>
      </c>
      <c r="AK27" s="170">
        <v>1.712</v>
      </c>
      <c r="AL27" s="170">
        <v>1.7869999999999999</v>
      </c>
      <c r="AM27" s="170">
        <v>1.669</v>
      </c>
      <c r="AN27" s="170">
        <v>1.7709999999999999</v>
      </c>
      <c r="AO27" s="170">
        <v>1.7130000000000001</v>
      </c>
      <c r="AP27" s="170">
        <v>1.8029999999999999</v>
      </c>
      <c r="AQ27" s="170">
        <v>1.5429999999999999</v>
      </c>
      <c r="AR27" s="170">
        <v>1.5609999999999999</v>
      </c>
      <c r="AS27" s="170">
        <v>1.371</v>
      </c>
      <c r="AT27" s="170">
        <v>1.5049999999999999</v>
      </c>
      <c r="AU27" s="170">
        <v>1.4630000000000001</v>
      </c>
      <c r="AV27" s="170">
        <v>1.4319999999999999</v>
      </c>
      <c r="AW27" s="170">
        <v>1.427</v>
      </c>
      <c r="AX27" s="170">
        <v>1.357</v>
      </c>
      <c r="AY27" s="170">
        <v>1.34</v>
      </c>
      <c r="AZ27" s="170">
        <v>1.4359999999999999</v>
      </c>
      <c r="BA27" s="170">
        <v>1.38</v>
      </c>
      <c r="BB27" s="170">
        <v>1.3480000000000001</v>
      </c>
      <c r="BC27" s="170">
        <v>1.583</v>
      </c>
      <c r="BD27" s="170">
        <v>1.4179999999999999</v>
      </c>
      <c r="BE27" s="170">
        <v>1.4510000000000001</v>
      </c>
      <c r="BF27" s="170">
        <v>1.2689999999999999</v>
      </c>
      <c r="BG27" s="170">
        <v>1.3580000000000001</v>
      </c>
      <c r="BH27" s="170">
        <v>1.3653255555999999</v>
      </c>
      <c r="BI27" s="236">
        <v>1.364887</v>
      </c>
      <c r="BJ27" s="236">
        <v>1.3623879999999999</v>
      </c>
      <c r="BK27" s="236">
        <v>1.3535029999999999</v>
      </c>
      <c r="BL27" s="236">
        <v>1.3501270000000001</v>
      </c>
      <c r="BM27" s="236">
        <v>1.347934</v>
      </c>
      <c r="BN27" s="236">
        <v>1.346805</v>
      </c>
      <c r="BO27" s="236">
        <v>1.34707</v>
      </c>
      <c r="BP27" s="236">
        <v>1.3486089999999999</v>
      </c>
      <c r="BQ27" s="236">
        <v>1.3535010000000001</v>
      </c>
      <c r="BR27" s="236">
        <v>1.3560289999999999</v>
      </c>
      <c r="BS27" s="236">
        <v>1.3582730000000001</v>
      </c>
      <c r="BT27" s="236">
        <v>1.3572649999999999</v>
      </c>
      <c r="BU27" s="236">
        <v>1.361165</v>
      </c>
      <c r="BV27" s="236">
        <v>1.3670070000000001</v>
      </c>
    </row>
    <row r="28" spans="1:74" s="114" customFormat="1" ht="11.15" customHeight="1" x14ac:dyDescent="0.25">
      <c r="A28" s="113"/>
      <c r="B28" s="16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238"/>
      <c r="BJ28" s="238"/>
      <c r="BK28" s="238"/>
      <c r="BL28" s="238"/>
      <c r="BM28" s="238"/>
      <c r="BN28" s="238"/>
      <c r="BO28" s="238"/>
      <c r="BP28" s="238"/>
      <c r="BQ28" s="238"/>
      <c r="BR28" s="238"/>
      <c r="BS28" s="238"/>
      <c r="BT28" s="238"/>
      <c r="BU28" s="238"/>
      <c r="BV28" s="238"/>
    </row>
    <row r="29" spans="1:74" ht="11.15" customHeight="1" x14ac:dyDescent="0.25">
      <c r="A29" s="105"/>
      <c r="B29" s="233" t="s">
        <v>1255</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243"/>
      <c r="BJ29" s="243"/>
      <c r="BK29" s="243"/>
      <c r="BL29" s="243"/>
      <c r="BM29" s="243"/>
      <c r="BN29" s="243"/>
      <c r="BO29" s="243"/>
      <c r="BP29" s="243"/>
      <c r="BQ29" s="243"/>
      <c r="BR29" s="243"/>
      <c r="BS29" s="243"/>
      <c r="BT29" s="243"/>
      <c r="BU29" s="243"/>
      <c r="BV29" s="243"/>
    </row>
    <row r="30" spans="1:74" ht="11.15" customHeight="1" x14ac:dyDescent="0.25">
      <c r="A30" s="461" t="s">
        <v>562</v>
      </c>
      <c r="B30" s="462" t="s">
        <v>561</v>
      </c>
      <c r="C30" s="54">
        <v>103.373</v>
      </c>
      <c r="D30" s="54">
        <v>102.8292</v>
      </c>
      <c r="E30" s="54">
        <v>102.82859999999999</v>
      </c>
      <c r="F30" s="54">
        <v>102.24809999999999</v>
      </c>
      <c r="G30" s="54">
        <v>102.4192</v>
      </c>
      <c r="H30" s="54">
        <v>102.4893</v>
      </c>
      <c r="I30" s="54">
        <v>102.0236</v>
      </c>
      <c r="J30" s="54">
        <v>102.7754</v>
      </c>
      <c r="K30" s="54">
        <v>102.53149999999999</v>
      </c>
      <c r="L30" s="54">
        <v>101.6022</v>
      </c>
      <c r="M30" s="54">
        <v>102.148</v>
      </c>
      <c r="N30" s="54">
        <v>101.884</v>
      </c>
      <c r="O30" s="54">
        <v>101.3768</v>
      </c>
      <c r="P30" s="54">
        <v>101.633</v>
      </c>
      <c r="Q30" s="54">
        <v>97.667199999999994</v>
      </c>
      <c r="R30" s="54">
        <v>84.597899999999996</v>
      </c>
      <c r="S30" s="54">
        <v>85.973200000000006</v>
      </c>
      <c r="T30" s="54">
        <v>91.5625</v>
      </c>
      <c r="U30" s="54">
        <v>95.014399999999995</v>
      </c>
      <c r="V30" s="54">
        <v>95.888099999999994</v>
      </c>
      <c r="W30" s="54">
        <v>95.844399999999993</v>
      </c>
      <c r="X30" s="54">
        <v>96.429199999999994</v>
      </c>
      <c r="Y30" s="54">
        <v>96.856399999999994</v>
      </c>
      <c r="Z30" s="54">
        <v>97.975399999999993</v>
      </c>
      <c r="AA30" s="54">
        <v>98.783600000000007</v>
      </c>
      <c r="AB30" s="54">
        <v>95.374399999999994</v>
      </c>
      <c r="AC30" s="54">
        <v>98.135099999999994</v>
      </c>
      <c r="AD30" s="54">
        <v>98.288600000000002</v>
      </c>
      <c r="AE30" s="54">
        <v>99.150800000000004</v>
      </c>
      <c r="AF30" s="54">
        <v>99.509600000000006</v>
      </c>
      <c r="AG30" s="54">
        <v>100.12309999999999</v>
      </c>
      <c r="AH30" s="54">
        <v>100.1255</v>
      </c>
      <c r="AI30" s="54">
        <v>99.061400000000006</v>
      </c>
      <c r="AJ30" s="54">
        <v>100.3045</v>
      </c>
      <c r="AK30" s="54">
        <v>101.19710000000001</v>
      </c>
      <c r="AL30" s="54">
        <v>100.886</v>
      </c>
      <c r="AM30" s="54">
        <v>101.0227</v>
      </c>
      <c r="AN30" s="54">
        <v>101.67659999999999</v>
      </c>
      <c r="AO30" s="54">
        <v>102.47799999999999</v>
      </c>
      <c r="AP30" s="54">
        <v>102.7953</v>
      </c>
      <c r="AQ30" s="54">
        <v>102.7769</v>
      </c>
      <c r="AR30" s="54">
        <v>102.6863</v>
      </c>
      <c r="AS30" s="54">
        <v>103.1328</v>
      </c>
      <c r="AT30" s="54">
        <v>103.23439999999999</v>
      </c>
      <c r="AU30" s="54">
        <v>103.5283</v>
      </c>
      <c r="AV30" s="54">
        <v>103.4114</v>
      </c>
      <c r="AW30" s="54">
        <v>103.0707</v>
      </c>
      <c r="AX30" s="54">
        <v>101.48480000000001</v>
      </c>
      <c r="AY30" s="54">
        <v>102.5478</v>
      </c>
      <c r="AZ30" s="54">
        <v>102.5671</v>
      </c>
      <c r="BA30" s="54">
        <v>102.6592</v>
      </c>
      <c r="BB30" s="54">
        <v>103.1512</v>
      </c>
      <c r="BC30" s="54">
        <v>102.8498</v>
      </c>
      <c r="BD30" s="54">
        <v>102.2924</v>
      </c>
      <c r="BE30" s="54">
        <v>103.2895</v>
      </c>
      <c r="BF30" s="54">
        <v>103.31699999999999</v>
      </c>
      <c r="BG30" s="54">
        <v>103.61150000000001</v>
      </c>
      <c r="BH30" s="54">
        <v>102.86784444</v>
      </c>
      <c r="BI30" s="238">
        <v>102.6262</v>
      </c>
      <c r="BJ30" s="238">
        <v>102.401</v>
      </c>
      <c r="BK30" s="238">
        <v>102.1699</v>
      </c>
      <c r="BL30" s="238">
        <v>101.9945</v>
      </c>
      <c r="BM30" s="238">
        <v>101.8523</v>
      </c>
      <c r="BN30" s="238">
        <v>101.7414</v>
      </c>
      <c r="BO30" s="238">
        <v>101.6673</v>
      </c>
      <c r="BP30" s="238">
        <v>101.628</v>
      </c>
      <c r="BQ30" s="238">
        <v>101.6392</v>
      </c>
      <c r="BR30" s="238">
        <v>101.65770000000001</v>
      </c>
      <c r="BS30" s="238">
        <v>101.69929999999999</v>
      </c>
      <c r="BT30" s="238">
        <v>101.78740000000001</v>
      </c>
      <c r="BU30" s="238">
        <v>101.85760000000001</v>
      </c>
      <c r="BV30" s="238">
        <v>101.9333</v>
      </c>
    </row>
    <row r="31" spans="1:74" ht="11.15" customHeight="1" x14ac:dyDescent="0.25">
      <c r="A31" s="234" t="s">
        <v>540</v>
      </c>
      <c r="B31" s="29" t="s">
        <v>863</v>
      </c>
      <c r="C31" s="54">
        <v>100.7582</v>
      </c>
      <c r="D31" s="54">
        <v>100.22920000000001</v>
      </c>
      <c r="E31" s="54">
        <v>99.946899999999999</v>
      </c>
      <c r="F31" s="54">
        <v>99.323099999999997</v>
      </c>
      <c r="G31" s="54">
        <v>99.383099999999999</v>
      </c>
      <c r="H31" s="54">
        <v>99.783100000000005</v>
      </c>
      <c r="I31" s="54">
        <v>99.105999999999995</v>
      </c>
      <c r="J31" s="54">
        <v>99.7898</v>
      </c>
      <c r="K31" s="54">
        <v>99.131799999999998</v>
      </c>
      <c r="L31" s="54">
        <v>98.208799999999997</v>
      </c>
      <c r="M31" s="54">
        <v>99.103899999999996</v>
      </c>
      <c r="N31" s="54">
        <v>99.150999999999996</v>
      </c>
      <c r="O31" s="54">
        <v>98.911600000000007</v>
      </c>
      <c r="P31" s="54">
        <v>99.133099999999999</v>
      </c>
      <c r="Q31" s="54">
        <v>94.607399999999998</v>
      </c>
      <c r="R31" s="54">
        <v>79.942099999999996</v>
      </c>
      <c r="S31" s="54">
        <v>83.488</v>
      </c>
      <c r="T31" s="54">
        <v>90.024199999999993</v>
      </c>
      <c r="U31" s="54">
        <v>93.261200000000002</v>
      </c>
      <c r="V31" s="54">
        <v>94.519300000000001</v>
      </c>
      <c r="W31" s="54">
        <v>94.4619</v>
      </c>
      <c r="X31" s="54">
        <v>95.208200000000005</v>
      </c>
      <c r="Y31" s="54">
        <v>95.811499999999995</v>
      </c>
      <c r="Z31" s="54">
        <v>96.444999999999993</v>
      </c>
      <c r="AA31" s="54">
        <v>97.509799999999998</v>
      </c>
      <c r="AB31" s="54">
        <v>93.527600000000007</v>
      </c>
      <c r="AC31" s="54">
        <v>96.397800000000004</v>
      </c>
      <c r="AD31" s="54">
        <v>96.585899999999995</v>
      </c>
      <c r="AE31" s="54">
        <v>97.684299999999993</v>
      </c>
      <c r="AF31" s="54">
        <v>97.680599999999998</v>
      </c>
      <c r="AG31" s="54">
        <v>98.688699999999997</v>
      </c>
      <c r="AH31" s="54">
        <v>98.331299999999999</v>
      </c>
      <c r="AI31" s="54">
        <v>97.423500000000004</v>
      </c>
      <c r="AJ31" s="54">
        <v>98.754999999999995</v>
      </c>
      <c r="AK31" s="54">
        <v>99.6404</v>
      </c>
      <c r="AL31" s="54">
        <v>99.617000000000004</v>
      </c>
      <c r="AM31" s="54">
        <v>99.059600000000003</v>
      </c>
      <c r="AN31" s="54">
        <v>100.2304</v>
      </c>
      <c r="AO31" s="54">
        <v>101.0107</v>
      </c>
      <c r="AP31" s="54">
        <v>101.19410000000001</v>
      </c>
      <c r="AQ31" s="54">
        <v>100.863</v>
      </c>
      <c r="AR31" s="54">
        <v>100.4645</v>
      </c>
      <c r="AS31" s="54">
        <v>100.7345</v>
      </c>
      <c r="AT31" s="54">
        <v>100.9427</v>
      </c>
      <c r="AU31" s="54">
        <v>101.14019999999999</v>
      </c>
      <c r="AV31" s="54">
        <v>101.23390000000001</v>
      </c>
      <c r="AW31" s="54">
        <v>100.4743</v>
      </c>
      <c r="AX31" s="54">
        <v>98.313000000000002</v>
      </c>
      <c r="AY31" s="54">
        <v>99.924000000000007</v>
      </c>
      <c r="AZ31" s="54">
        <v>100.2713</v>
      </c>
      <c r="BA31" s="54">
        <v>99.510999999999996</v>
      </c>
      <c r="BB31" s="54">
        <v>100.50790000000001</v>
      </c>
      <c r="BC31" s="54">
        <v>100.2684</v>
      </c>
      <c r="BD31" s="54">
        <v>99.656700000000001</v>
      </c>
      <c r="BE31" s="54">
        <v>100.06699999999999</v>
      </c>
      <c r="BF31" s="54">
        <v>99.979900000000001</v>
      </c>
      <c r="BG31" s="54">
        <v>100.3412</v>
      </c>
      <c r="BH31" s="54">
        <v>99.643817777999999</v>
      </c>
      <c r="BI31" s="238">
        <v>99.413600000000002</v>
      </c>
      <c r="BJ31" s="238">
        <v>99.190929999999994</v>
      </c>
      <c r="BK31" s="238">
        <v>98.932540000000003</v>
      </c>
      <c r="BL31" s="238">
        <v>98.757369999999995</v>
      </c>
      <c r="BM31" s="238">
        <v>98.62218</v>
      </c>
      <c r="BN31" s="238">
        <v>98.519670000000005</v>
      </c>
      <c r="BO31" s="238">
        <v>98.469909999999999</v>
      </c>
      <c r="BP31" s="238">
        <v>98.465590000000006</v>
      </c>
      <c r="BQ31" s="238">
        <v>98.518699999999995</v>
      </c>
      <c r="BR31" s="238">
        <v>98.596310000000003</v>
      </c>
      <c r="BS31" s="238">
        <v>98.710390000000004</v>
      </c>
      <c r="BT31" s="238">
        <v>98.918459999999996</v>
      </c>
      <c r="BU31" s="238">
        <v>99.062349999999995</v>
      </c>
      <c r="BV31" s="238">
        <v>99.199569999999994</v>
      </c>
    </row>
    <row r="32" spans="1:74" ht="11.15" customHeight="1" x14ac:dyDescent="0.25">
      <c r="A32" s="463" t="s">
        <v>848</v>
      </c>
      <c r="B32" s="464" t="s">
        <v>864</v>
      </c>
      <c r="C32" s="54">
        <v>99.639700000000005</v>
      </c>
      <c r="D32" s="54">
        <v>99.589100000000002</v>
      </c>
      <c r="E32" s="54">
        <v>99.568399999999997</v>
      </c>
      <c r="F32" s="54">
        <v>99.846100000000007</v>
      </c>
      <c r="G32" s="54">
        <v>99.6096</v>
      </c>
      <c r="H32" s="54">
        <v>101.30419999999999</v>
      </c>
      <c r="I32" s="54">
        <v>101.1129</v>
      </c>
      <c r="J32" s="54">
        <v>100.9867</v>
      </c>
      <c r="K32" s="54">
        <v>101.1435</v>
      </c>
      <c r="L32" s="54">
        <v>102.7051</v>
      </c>
      <c r="M32" s="54">
        <v>103.1902</v>
      </c>
      <c r="N32" s="54">
        <v>104.71720000000001</v>
      </c>
      <c r="O32" s="54">
        <v>104.6379</v>
      </c>
      <c r="P32" s="54">
        <v>105.238</v>
      </c>
      <c r="Q32" s="54">
        <v>104.36199999999999</v>
      </c>
      <c r="R32" s="54">
        <v>94.7423</v>
      </c>
      <c r="S32" s="54">
        <v>97.335099999999997</v>
      </c>
      <c r="T32" s="54">
        <v>102.4064</v>
      </c>
      <c r="U32" s="54">
        <v>102.5132</v>
      </c>
      <c r="V32" s="54">
        <v>104.1255</v>
      </c>
      <c r="W32" s="54">
        <v>103.64230000000001</v>
      </c>
      <c r="X32" s="54">
        <v>103.9271</v>
      </c>
      <c r="Y32" s="54">
        <v>104.36360000000001</v>
      </c>
      <c r="Z32" s="54">
        <v>104.4396</v>
      </c>
      <c r="AA32" s="54">
        <v>104.6948</v>
      </c>
      <c r="AB32" s="54">
        <v>102.32940000000001</v>
      </c>
      <c r="AC32" s="54">
        <v>104.4367</v>
      </c>
      <c r="AD32" s="54">
        <v>103.4736</v>
      </c>
      <c r="AE32" s="54">
        <v>102.6294</v>
      </c>
      <c r="AF32" s="54">
        <v>102.518</v>
      </c>
      <c r="AG32" s="54">
        <v>101.89530000000001</v>
      </c>
      <c r="AH32" s="54">
        <v>102.2881</v>
      </c>
      <c r="AI32" s="54">
        <v>101.99979999999999</v>
      </c>
      <c r="AJ32" s="54">
        <v>102.38420000000001</v>
      </c>
      <c r="AK32" s="54">
        <v>103.5407</v>
      </c>
      <c r="AL32" s="54">
        <v>103.9932</v>
      </c>
      <c r="AM32" s="54">
        <v>104.09229999999999</v>
      </c>
      <c r="AN32" s="54">
        <v>105.7223</v>
      </c>
      <c r="AO32" s="54">
        <v>105.62949999999999</v>
      </c>
      <c r="AP32" s="54">
        <v>105.4037</v>
      </c>
      <c r="AQ32" s="54">
        <v>105.017</v>
      </c>
      <c r="AR32" s="54">
        <v>104.9058</v>
      </c>
      <c r="AS32" s="54">
        <v>104.7063</v>
      </c>
      <c r="AT32" s="54">
        <v>104.7521</v>
      </c>
      <c r="AU32" s="54">
        <v>104.99550000000001</v>
      </c>
      <c r="AV32" s="54">
        <v>105.3655</v>
      </c>
      <c r="AW32" s="54">
        <v>104.7967</v>
      </c>
      <c r="AX32" s="54">
        <v>103.4864</v>
      </c>
      <c r="AY32" s="54">
        <v>105.5658</v>
      </c>
      <c r="AZ32" s="54">
        <v>105.5707</v>
      </c>
      <c r="BA32" s="54">
        <v>104.2397</v>
      </c>
      <c r="BB32" s="54">
        <v>104.5689</v>
      </c>
      <c r="BC32" s="54">
        <v>104.2876</v>
      </c>
      <c r="BD32" s="54">
        <v>102.1497</v>
      </c>
      <c r="BE32" s="54">
        <v>101.3</v>
      </c>
      <c r="BF32" s="54">
        <v>102.1003</v>
      </c>
      <c r="BG32" s="54">
        <v>102.3237</v>
      </c>
      <c r="BH32" s="54">
        <v>102.2929037</v>
      </c>
      <c r="BI32" s="238">
        <v>102.44159999999999</v>
      </c>
      <c r="BJ32" s="238">
        <v>102.5639</v>
      </c>
      <c r="BK32" s="238">
        <v>102.61669999999999</v>
      </c>
      <c r="BL32" s="238">
        <v>102.71899999999999</v>
      </c>
      <c r="BM32" s="238">
        <v>102.8275</v>
      </c>
      <c r="BN32" s="238">
        <v>102.9482</v>
      </c>
      <c r="BO32" s="238">
        <v>103.0645</v>
      </c>
      <c r="BP32" s="238">
        <v>103.18259999999999</v>
      </c>
      <c r="BQ32" s="238">
        <v>103.2903</v>
      </c>
      <c r="BR32" s="238">
        <v>103.4208</v>
      </c>
      <c r="BS32" s="238">
        <v>103.5621</v>
      </c>
      <c r="BT32" s="238">
        <v>103.72190000000001</v>
      </c>
      <c r="BU32" s="238">
        <v>103.879</v>
      </c>
      <c r="BV32" s="238">
        <v>104.0411</v>
      </c>
    </row>
    <row r="33" spans="1:74" ht="11.15" customHeight="1" x14ac:dyDescent="0.25">
      <c r="A33" s="463" t="s">
        <v>849</v>
      </c>
      <c r="B33" s="464" t="s">
        <v>865</v>
      </c>
      <c r="C33" s="54">
        <v>100.2136</v>
      </c>
      <c r="D33" s="54">
        <v>99.602900000000005</v>
      </c>
      <c r="E33" s="54">
        <v>98.572800000000001</v>
      </c>
      <c r="F33" s="54">
        <v>98.418899999999994</v>
      </c>
      <c r="G33" s="54">
        <v>98.204300000000003</v>
      </c>
      <c r="H33" s="54">
        <v>96.255799999999994</v>
      </c>
      <c r="I33" s="54">
        <v>98.300799999999995</v>
      </c>
      <c r="J33" s="54">
        <v>100.0106</v>
      </c>
      <c r="K33" s="54">
        <v>100.4049</v>
      </c>
      <c r="L33" s="54">
        <v>100.0371</v>
      </c>
      <c r="M33" s="54">
        <v>99.731499999999997</v>
      </c>
      <c r="N33" s="54">
        <v>99.851699999999994</v>
      </c>
      <c r="O33" s="54">
        <v>100.91249999999999</v>
      </c>
      <c r="P33" s="54">
        <v>100.69670000000001</v>
      </c>
      <c r="Q33" s="54">
        <v>100.6597</v>
      </c>
      <c r="R33" s="54">
        <v>95.583500000000001</v>
      </c>
      <c r="S33" s="54">
        <v>90.040899999999993</v>
      </c>
      <c r="T33" s="54">
        <v>90.742599999999996</v>
      </c>
      <c r="U33" s="54">
        <v>90.796000000000006</v>
      </c>
      <c r="V33" s="54">
        <v>90.854799999999997</v>
      </c>
      <c r="W33" s="54">
        <v>93.166799999999995</v>
      </c>
      <c r="X33" s="54">
        <v>95.454700000000003</v>
      </c>
      <c r="Y33" s="54">
        <v>96.157899999999998</v>
      </c>
      <c r="Z33" s="54">
        <v>95.6477</v>
      </c>
      <c r="AA33" s="54">
        <v>96.870699999999999</v>
      </c>
      <c r="AB33" s="54">
        <v>93.0017</v>
      </c>
      <c r="AC33" s="54">
        <v>95.7958</v>
      </c>
      <c r="AD33" s="54">
        <v>95.538200000000003</v>
      </c>
      <c r="AE33" s="54">
        <v>95.461699999999993</v>
      </c>
      <c r="AF33" s="54">
        <v>93.938100000000006</v>
      </c>
      <c r="AG33" s="54">
        <v>95.070300000000003</v>
      </c>
      <c r="AH33" s="54">
        <v>95.748599999999996</v>
      </c>
      <c r="AI33" s="54">
        <v>95.501099999999994</v>
      </c>
      <c r="AJ33" s="54">
        <v>95.0334</v>
      </c>
      <c r="AK33" s="54">
        <v>93.959100000000007</v>
      </c>
      <c r="AL33" s="54">
        <v>95.224400000000003</v>
      </c>
      <c r="AM33" s="54">
        <v>94.6721</v>
      </c>
      <c r="AN33" s="54">
        <v>96.273899999999998</v>
      </c>
      <c r="AO33" s="54">
        <v>96.7363</v>
      </c>
      <c r="AP33" s="54">
        <v>96.618799999999993</v>
      </c>
      <c r="AQ33" s="54">
        <v>96.289500000000004</v>
      </c>
      <c r="AR33" s="54">
        <v>95.737099999999998</v>
      </c>
      <c r="AS33" s="54">
        <v>94.457599999999999</v>
      </c>
      <c r="AT33" s="54">
        <v>91.777100000000004</v>
      </c>
      <c r="AU33" s="54">
        <v>91.875200000000007</v>
      </c>
      <c r="AV33" s="54">
        <v>89.649299999999997</v>
      </c>
      <c r="AW33" s="54">
        <v>91.167900000000003</v>
      </c>
      <c r="AX33" s="54">
        <v>86.498099999999994</v>
      </c>
      <c r="AY33" s="54">
        <v>87.891999999999996</v>
      </c>
      <c r="AZ33" s="54">
        <v>87.485600000000005</v>
      </c>
      <c r="BA33" s="54">
        <v>87.962999999999994</v>
      </c>
      <c r="BB33" s="54">
        <v>86.059299999999993</v>
      </c>
      <c r="BC33" s="54">
        <v>87.236900000000006</v>
      </c>
      <c r="BD33" s="54">
        <v>86.656199999999998</v>
      </c>
      <c r="BE33" s="54">
        <v>83.605999999999995</v>
      </c>
      <c r="BF33" s="54">
        <v>82.887200000000007</v>
      </c>
      <c r="BG33" s="54">
        <v>83.278000000000006</v>
      </c>
      <c r="BH33" s="54">
        <v>83.139932592999997</v>
      </c>
      <c r="BI33" s="238">
        <v>83.07441</v>
      </c>
      <c r="BJ33" s="238">
        <v>83.004710000000003</v>
      </c>
      <c r="BK33" s="238">
        <v>82.913790000000006</v>
      </c>
      <c r="BL33" s="238">
        <v>82.848529999999997</v>
      </c>
      <c r="BM33" s="238">
        <v>82.791870000000003</v>
      </c>
      <c r="BN33" s="238">
        <v>82.721760000000003</v>
      </c>
      <c r="BO33" s="238">
        <v>82.698869999999999</v>
      </c>
      <c r="BP33" s="238">
        <v>82.701139999999995</v>
      </c>
      <c r="BQ33" s="238">
        <v>82.734009999999998</v>
      </c>
      <c r="BR33" s="238">
        <v>82.782510000000002</v>
      </c>
      <c r="BS33" s="238">
        <v>82.852090000000004</v>
      </c>
      <c r="BT33" s="238">
        <v>82.944249999999997</v>
      </c>
      <c r="BU33" s="238">
        <v>83.054860000000005</v>
      </c>
      <c r="BV33" s="238">
        <v>83.185419999999993</v>
      </c>
    </row>
    <row r="34" spans="1:74" ht="11.15" customHeight="1" x14ac:dyDescent="0.25">
      <c r="A34" s="463" t="s">
        <v>850</v>
      </c>
      <c r="B34" s="464" t="s">
        <v>866</v>
      </c>
      <c r="C34" s="54">
        <v>102.8569</v>
      </c>
      <c r="D34" s="54">
        <v>99.279499999999999</v>
      </c>
      <c r="E34" s="54">
        <v>100.5514</v>
      </c>
      <c r="F34" s="54">
        <v>100.3289</v>
      </c>
      <c r="G34" s="54">
        <v>100.7741</v>
      </c>
      <c r="H34" s="54">
        <v>101.44029999999999</v>
      </c>
      <c r="I34" s="54">
        <v>102.1131</v>
      </c>
      <c r="J34" s="54">
        <v>102.1018</v>
      </c>
      <c r="K34" s="54">
        <v>100.3219</v>
      </c>
      <c r="L34" s="54">
        <v>97.696100000000001</v>
      </c>
      <c r="M34" s="54">
        <v>95.692599999999999</v>
      </c>
      <c r="N34" s="54">
        <v>95.255399999999995</v>
      </c>
      <c r="O34" s="54">
        <v>95.282700000000006</v>
      </c>
      <c r="P34" s="54">
        <v>93.431899999999999</v>
      </c>
      <c r="Q34" s="54">
        <v>87.728700000000003</v>
      </c>
      <c r="R34" s="54">
        <v>70.412999999999997</v>
      </c>
      <c r="S34" s="54">
        <v>69.413600000000002</v>
      </c>
      <c r="T34" s="54">
        <v>70.460499999999996</v>
      </c>
      <c r="U34" s="54">
        <v>74.600099999999998</v>
      </c>
      <c r="V34" s="54">
        <v>74.141599999999997</v>
      </c>
      <c r="W34" s="54">
        <v>74.148799999999994</v>
      </c>
      <c r="X34" s="54">
        <v>76.702399999999997</v>
      </c>
      <c r="Y34" s="54">
        <v>76.866299999999995</v>
      </c>
      <c r="Z34" s="54">
        <v>80.397199999999998</v>
      </c>
      <c r="AA34" s="54">
        <v>82.841800000000006</v>
      </c>
      <c r="AB34" s="54">
        <v>77.554900000000004</v>
      </c>
      <c r="AC34" s="54">
        <v>86.851500000000001</v>
      </c>
      <c r="AD34" s="54">
        <v>88.606800000000007</v>
      </c>
      <c r="AE34" s="54">
        <v>89.567700000000002</v>
      </c>
      <c r="AF34" s="54">
        <v>90.478099999999998</v>
      </c>
      <c r="AG34" s="54">
        <v>91.086100000000002</v>
      </c>
      <c r="AH34" s="54">
        <v>90.742500000000007</v>
      </c>
      <c r="AI34" s="54">
        <v>90.482799999999997</v>
      </c>
      <c r="AJ34" s="54">
        <v>92.555099999999996</v>
      </c>
      <c r="AK34" s="54">
        <v>92.342100000000002</v>
      </c>
      <c r="AL34" s="54">
        <v>91.589500000000001</v>
      </c>
      <c r="AM34" s="54">
        <v>88.151399999999995</v>
      </c>
      <c r="AN34" s="54">
        <v>90.027900000000002</v>
      </c>
      <c r="AO34" s="54">
        <v>91.224000000000004</v>
      </c>
      <c r="AP34" s="54">
        <v>89.776399999999995</v>
      </c>
      <c r="AQ34" s="54">
        <v>90.480500000000006</v>
      </c>
      <c r="AR34" s="54">
        <v>88.519800000000004</v>
      </c>
      <c r="AS34" s="54">
        <v>88.151399999999995</v>
      </c>
      <c r="AT34" s="54">
        <v>89.947999999999993</v>
      </c>
      <c r="AU34" s="54">
        <v>92.055700000000002</v>
      </c>
      <c r="AV34" s="54">
        <v>91.1327</v>
      </c>
      <c r="AW34" s="54">
        <v>91.026700000000005</v>
      </c>
      <c r="AX34" s="54">
        <v>87.355599999999995</v>
      </c>
      <c r="AY34" s="54">
        <v>87.546199999999999</v>
      </c>
      <c r="AZ34" s="54">
        <v>88.255200000000002</v>
      </c>
      <c r="BA34" s="54">
        <v>89.720299999999995</v>
      </c>
      <c r="BB34" s="54">
        <v>90.566800000000001</v>
      </c>
      <c r="BC34" s="54">
        <v>90.232200000000006</v>
      </c>
      <c r="BD34" s="54">
        <v>88.941900000000004</v>
      </c>
      <c r="BE34" s="54">
        <v>90.227500000000006</v>
      </c>
      <c r="BF34" s="54">
        <v>90.014600000000002</v>
      </c>
      <c r="BG34" s="54">
        <v>89.728499999999997</v>
      </c>
      <c r="BH34" s="54">
        <v>90.273082221999999</v>
      </c>
      <c r="BI34" s="238">
        <v>90.330100000000002</v>
      </c>
      <c r="BJ34" s="238">
        <v>90.336449999999999</v>
      </c>
      <c r="BK34" s="238">
        <v>90.245840000000001</v>
      </c>
      <c r="BL34" s="238">
        <v>90.18562</v>
      </c>
      <c r="BM34" s="238">
        <v>90.109480000000005</v>
      </c>
      <c r="BN34" s="238">
        <v>89.974590000000006</v>
      </c>
      <c r="BO34" s="238">
        <v>89.898740000000004</v>
      </c>
      <c r="BP34" s="238">
        <v>89.839100000000002</v>
      </c>
      <c r="BQ34" s="238">
        <v>89.804839999999999</v>
      </c>
      <c r="BR34" s="238">
        <v>89.77073</v>
      </c>
      <c r="BS34" s="238">
        <v>89.745940000000004</v>
      </c>
      <c r="BT34" s="238">
        <v>89.748519999999999</v>
      </c>
      <c r="BU34" s="238">
        <v>89.728840000000005</v>
      </c>
      <c r="BV34" s="238">
        <v>89.704949999999997</v>
      </c>
    </row>
    <row r="35" spans="1:74" ht="11.15" customHeight="1" x14ac:dyDescent="0.25">
      <c r="A35" s="463" t="s">
        <v>851</v>
      </c>
      <c r="B35" s="464" t="s">
        <v>867</v>
      </c>
      <c r="C35" s="54">
        <v>97.9512</v>
      </c>
      <c r="D35" s="54">
        <v>98.089200000000005</v>
      </c>
      <c r="E35" s="54">
        <v>98.003100000000003</v>
      </c>
      <c r="F35" s="54">
        <v>97.301100000000005</v>
      </c>
      <c r="G35" s="54">
        <v>96.430300000000003</v>
      </c>
      <c r="H35" s="54">
        <v>96.242800000000003</v>
      </c>
      <c r="I35" s="54">
        <v>96.994900000000001</v>
      </c>
      <c r="J35" s="54">
        <v>97.765699999999995</v>
      </c>
      <c r="K35" s="54">
        <v>97.5625</v>
      </c>
      <c r="L35" s="54">
        <v>97.367900000000006</v>
      </c>
      <c r="M35" s="54">
        <v>96.835099999999997</v>
      </c>
      <c r="N35" s="54">
        <v>96.370699999999999</v>
      </c>
      <c r="O35" s="54">
        <v>96.747200000000007</v>
      </c>
      <c r="P35" s="54">
        <v>96.747699999999995</v>
      </c>
      <c r="Q35" s="54">
        <v>98.317400000000006</v>
      </c>
      <c r="R35" s="54">
        <v>92.205799999999996</v>
      </c>
      <c r="S35" s="54">
        <v>92.058700000000002</v>
      </c>
      <c r="T35" s="54">
        <v>92.601600000000005</v>
      </c>
      <c r="U35" s="54">
        <v>94.207599999999999</v>
      </c>
      <c r="V35" s="54">
        <v>95.3553</v>
      </c>
      <c r="W35" s="54">
        <v>95.411000000000001</v>
      </c>
      <c r="X35" s="54">
        <v>96.7226</v>
      </c>
      <c r="Y35" s="54">
        <v>96.815100000000001</v>
      </c>
      <c r="Z35" s="54">
        <v>96.706199999999995</v>
      </c>
      <c r="AA35" s="54">
        <v>96.9298</v>
      </c>
      <c r="AB35" s="54">
        <v>89.892600000000002</v>
      </c>
      <c r="AC35" s="54">
        <v>94.835099999999997</v>
      </c>
      <c r="AD35" s="54">
        <v>98.996799999999993</v>
      </c>
      <c r="AE35" s="54">
        <v>101.6152</v>
      </c>
      <c r="AF35" s="54">
        <v>102.5333</v>
      </c>
      <c r="AG35" s="54">
        <v>102.6221</v>
      </c>
      <c r="AH35" s="54">
        <v>101.7256</v>
      </c>
      <c r="AI35" s="54">
        <v>99.905299999999997</v>
      </c>
      <c r="AJ35" s="54">
        <v>102.08329999999999</v>
      </c>
      <c r="AK35" s="54">
        <v>102.3985</v>
      </c>
      <c r="AL35" s="54">
        <v>102.7719</v>
      </c>
      <c r="AM35" s="54">
        <v>101.6199</v>
      </c>
      <c r="AN35" s="54">
        <v>101.8199</v>
      </c>
      <c r="AO35" s="54">
        <v>102.7371</v>
      </c>
      <c r="AP35" s="54">
        <v>102.57129999999999</v>
      </c>
      <c r="AQ35" s="54">
        <v>102.30200000000001</v>
      </c>
      <c r="AR35" s="54">
        <v>102.0852</v>
      </c>
      <c r="AS35" s="54">
        <v>102.15560000000001</v>
      </c>
      <c r="AT35" s="54">
        <v>102.5849</v>
      </c>
      <c r="AU35" s="54">
        <v>102.4739</v>
      </c>
      <c r="AV35" s="54">
        <v>102.60639999999999</v>
      </c>
      <c r="AW35" s="54">
        <v>102.15600000000001</v>
      </c>
      <c r="AX35" s="54">
        <v>98.004099999999994</v>
      </c>
      <c r="AY35" s="54">
        <v>101.8747</v>
      </c>
      <c r="AZ35" s="54">
        <v>104.3321</v>
      </c>
      <c r="BA35" s="54">
        <v>103.375</v>
      </c>
      <c r="BB35" s="54">
        <v>103.6388</v>
      </c>
      <c r="BC35" s="54">
        <v>102.447</v>
      </c>
      <c r="BD35" s="54">
        <v>103.0462</v>
      </c>
      <c r="BE35" s="54">
        <v>102.68519999999999</v>
      </c>
      <c r="BF35" s="54">
        <v>103.45740000000001</v>
      </c>
      <c r="BG35" s="54">
        <v>103.9203</v>
      </c>
      <c r="BH35" s="54">
        <v>103.67457407000001</v>
      </c>
      <c r="BI35" s="238">
        <v>103.77979999999999</v>
      </c>
      <c r="BJ35" s="238">
        <v>103.852</v>
      </c>
      <c r="BK35" s="238">
        <v>103.8488</v>
      </c>
      <c r="BL35" s="238">
        <v>103.887</v>
      </c>
      <c r="BM35" s="238">
        <v>103.9243</v>
      </c>
      <c r="BN35" s="238">
        <v>103.9145</v>
      </c>
      <c r="BO35" s="238">
        <v>103.9842</v>
      </c>
      <c r="BP35" s="238">
        <v>104.0872</v>
      </c>
      <c r="BQ35" s="238">
        <v>104.24469999999999</v>
      </c>
      <c r="BR35" s="238">
        <v>104.399</v>
      </c>
      <c r="BS35" s="238">
        <v>104.571</v>
      </c>
      <c r="BT35" s="238">
        <v>104.75700000000001</v>
      </c>
      <c r="BU35" s="238">
        <v>104.96729999999999</v>
      </c>
      <c r="BV35" s="238">
        <v>105.1983</v>
      </c>
    </row>
    <row r="36" spans="1:74" ht="11.15" customHeight="1" x14ac:dyDescent="0.25">
      <c r="A36" s="463" t="s">
        <v>852</v>
      </c>
      <c r="B36" s="464" t="s">
        <v>868</v>
      </c>
      <c r="C36" s="54">
        <v>101.7022</v>
      </c>
      <c r="D36" s="54">
        <v>98.790300000000002</v>
      </c>
      <c r="E36" s="54">
        <v>99.244200000000006</v>
      </c>
      <c r="F36" s="54">
        <v>100.7851</v>
      </c>
      <c r="G36" s="54">
        <v>101.17319999999999</v>
      </c>
      <c r="H36" s="54">
        <v>101.6597</v>
      </c>
      <c r="I36" s="54">
        <v>101.3383</v>
      </c>
      <c r="J36" s="54">
        <v>102.0137</v>
      </c>
      <c r="K36" s="54">
        <v>102.1994</v>
      </c>
      <c r="L36" s="54">
        <v>100.8334</v>
      </c>
      <c r="M36" s="54">
        <v>99.308000000000007</v>
      </c>
      <c r="N36" s="54">
        <v>100.4653</v>
      </c>
      <c r="O36" s="54">
        <v>102.91240000000001</v>
      </c>
      <c r="P36" s="54">
        <v>103.1005</v>
      </c>
      <c r="Q36" s="54">
        <v>97.7607</v>
      </c>
      <c r="R36" s="54">
        <v>84.291799999999995</v>
      </c>
      <c r="S36" s="54">
        <v>91.481300000000005</v>
      </c>
      <c r="T36" s="54">
        <v>95.531499999999994</v>
      </c>
      <c r="U36" s="54">
        <v>97.311400000000006</v>
      </c>
      <c r="V36" s="54">
        <v>97.439599999999999</v>
      </c>
      <c r="W36" s="54">
        <v>96.404799999999994</v>
      </c>
      <c r="X36" s="54">
        <v>99.180999999999997</v>
      </c>
      <c r="Y36" s="54">
        <v>99.921499999999995</v>
      </c>
      <c r="Z36" s="54">
        <v>102.5714</v>
      </c>
      <c r="AA36" s="54">
        <v>100.9092</v>
      </c>
      <c r="AB36" s="54">
        <v>96.860100000000003</v>
      </c>
      <c r="AC36" s="54">
        <v>99.605099999999993</v>
      </c>
      <c r="AD36" s="54">
        <v>99.339699999999993</v>
      </c>
      <c r="AE36" s="54">
        <v>97.662800000000004</v>
      </c>
      <c r="AF36" s="54">
        <v>98.808199999999999</v>
      </c>
      <c r="AG36" s="54">
        <v>100.3617</v>
      </c>
      <c r="AH36" s="54">
        <v>101.1033</v>
      </c>
      <c r="AI36" s="54">
        <v>101.39619999999999</v>
      </c>
      <c r="AJ36" s="54">
        <v>101.0497</v>
      </c>
      <c r="AK36" s="54">
        <v>103.72669999999999</v>
      </c>
      <c r="AL36" s="54">
        <v>105.4387</v>
      </c>
      <c r="AM36" s="54">
        <v>104.5005</v>
      </c>
      <c r="AN36" s="54">
        <v>108.8798</v>
      </c>
      <c r="AO36" s="54">
        <v>108.04349999999999</v>
      </c>
      <c r="AP36" s="54">
        <v>107.0907</v>
      </c>
      <c r="AQ36" s="54">
        <v>108.3871</v>
      </c>
      <c r="AR36" s="54">
        <v>108.6711</v>
      </c>
      <c r="AS36" s="54">
        <v>108.85290000000001</v>
      </c>
      <c r="AT36" s="54">
        <v>109.0337</v>
      </c>
      <c r="AU36" s="54">
        <v>111.3086</v>
      </c>
      <c r="AV36" s="54">
        <v>111.0857</v>
      </c>
      <c r="AW36" s="54">
        <v>110.3129</v>
      </c>
      <c r="AX36" s="54">
        <v>110.2958</v>
      </c>
      <c r="AY36" s="54">
        <v>112.128</v>
      </c>
      <c r="AZ36" s="54">
        <v>112.89279999999999</v>
      </c>
      <c r="BA36" s="54">
        <v>109.1678</v>
      </c>
      <c r="BB36" s="54">
        <v>108.93770000000001</v>
      </c>
      <c r="BC36" s="54">
        <v>109.6146</v>
      </c>
      <c r="BD36" s="54">
        <v>108.00830000000001</v>
      </c>
      <c r="BE36" s="54">
        <v>108.1885</v>
      </c>
      <c r="BF36" s="54">
        <v>108.26430000000001</v>
      </c>
      <c r="BG36" s="54">
        <v>108.3237</v>
      </c>
      <c r="BH36" s="54">
        <v>108.44314444</v>
      </c>
      <c r="BI36" s="238">
        <v>108.57810000000001</v>
      </c>
      <c r="BJ36" s="238">
        <v>108.73869999999999</v>
      </c>
      <c r="BK36" s="238">
        <v>108.92610000000001</v>
      </c>
      <c r="BL36" s="238">
        <v>109.13720000000001</v>
      </c>
      <c r="BM36" s="238">
        <v>109.37309999999999</v>
      </c>
      <c r="BN36" s="238">
        <v>109.6489</v>
      </c>
      <c r="BO36" s="238">
        <v>109.92319999999999</v>
      </c>
      <c r="BP36" s="238">
        <v>110.211</v>
      </c>
      <c r="BQ36" s="238">
        <v>110.51730000000001</v>
      </c>
      <c r="BR36" s="238">
        <v>110.8284</v>
      </c>
      <c r="BS36" s="238">
        <v>111.1495</v>
      </c>
      <c r="BT36" s="238">
        <v>111.4881</v>
      </c>
      <c r="BU36" s="238">
        <v>111.8231</v>
      </c>
      <c r="BV36" s="238">
        <v>112.1622</v>
      </c>
    </row>
    <row r="37" spans="1:74" ht="11.15" customHeight="1" x14ac:dyDescent="0.25">
      <c r="A37" s="463" t="s">
        <v>853</v>
      </c>
      <c r="B37" s="464" t="s">
        <v>869</v>
      </c>
      <c r="C37" s="54">
        <v>99.5518</v>
      </c>
      <c r="D37" s="54">
        <v>98.318799999999996</v>
      </c>
      <c r="E37" s="54">
        <v>98.552599999999998</v>
      </c>
      <c r="F37" s="54">
        <v>98.693200000000004</v>
      </c>
      <c r="G37" s="54">
        <v>97.582099999999997</v>
      </c>
      <c r="H37" s="54">
        <v>95.691400000000002</v>
      </c>
      <c r="I37" s="54">
        <v>95.6374</v>
      </c>
      <c r="J37" s="54">
        <v>97.721800000000002</v>
      </c>
      <c r="K37" s="54">
        <v>97.379000000000005</v>
      </c>
      <c r="L37" s="54">
        <v>95.325599999999994</v>
      </c>
      <c r="M37" s="54">
        <v>95.679000000000002</v>
      </c>
      <c r="N37" s="54">
        <v>97.848200000000006</v>
      </c>
      <c r="O37" s="54">
        <v>98.788200000000003</v>
      </c>
      <c r="P37" s="54">
        <v>96.186700000000002</v>
      </c>
      <c r="Q37" s="54">
        <v>94.042199999999994</v>
      </c>
      <c r="R37" s="54">
        <v>73.728899999999996</v>
      </c>
      <c r="S37" s="54">
        <v>71.149299999999997</v>
      </c>
      <c r="T37" s="54">
        <v>75.783699999999996</v>
      </c>
      <c r="U37" s="54">
        <v>79.918499999999995</v>
      </c>
      <c r="V37" s="54">
        <v>84.765799999999999</v>
      </c>
      <c r="W37" s="54">
        <v>89.101600000000005</v>
      </c>
      <c r="X37" s="54">
        <v>90.617400000000004</v>
      </c>
      <c r="Y37" s="54">
        <v>92.992400000000004</v>
      </c>
      <c r="Z37" s="54">
        <v>92.461299999999994</v>
      </c>
      <c r="AA37" s="54">
        <v>93.867099999999994</v>
      </c>
      <c r="AB37" s="54">
        <v>92.081199999999995</v>
      </c>
      <c r="AC37" s="54">
        <v>94.113399999999999</v>
      </c>
      <c r="AD37" s="54">
        <v>96.598600000000005</v>
      </c>
      <c r="AE37" s="54">
        <v>95.139700000000005</v>
      </c>
      <c r="AF37" s="54">
        <v>96.415700000000001</v>
      </c>
      <c r="AG37" s="54">
        <v>97.132199999999997</v>
      </c>
      <c r="AH37" s="54">
        <v>97.0535</v>
      </c>
      <c r="AI37" s="54">
        <v>97.643600000000006</v>
      </c>
      <c r="AJ37" s="54">
        <v>98.559399999999997</v>
      </c>
      <c r="AK37" s="54">
        <v>97.876300000000001</v>
      </c>
      <c r="AL37" s="54">
        <v>96.316299999999998</v>
      </c>
      <c r="AM37" s="54">
        <v>93.926100000000005</v>
      </c>
      <c r="AN37" s="54">
        <v>95.972999999999999</v>
      </c>
      <c r="AO37" s="54">
        <v>94.844200000000001</v>
      </c>
      <c r="AP37" s="54">
        <v>96.091200000000001</v>
      </c>
      <c r="AQ37" s="54">
        <v>96.961299999999994</v>
      </c>
      <c r="AR37" s="54">
        <v>96.260099999999994</v>
      </c>
      <c r="AS37" s="54">
        <v>96.784199999999998</v>
      </c>
      <c r="AT37" s="54">
        <v>95.394800000000004</v>
      </c>
      <c r="AU37" s="54">
        <v>95.028000000000006</v>
      </c>
      <c r="AV37" s="54">
        <v>95.199100000000001</v>
      </c>
      <c r="AW37" s="54">
        <v>91.996399999999994</v>
      </c>
      <c r="AX37" s="54">
        <v>90.159199999999998</v>
      </c>
      <c r="AY37" s="54">
        <v>92.027199999999993</v>
      </c>
      <c r="AZ37" s="54">
        <v>93.492699999999999</v>
      </c>
      <c r="BA37" s="54">
        <v>92.660399999999996</v>
      </c>
      <c r="BB37" s="54">
        <v>95.552700000000002</v>
      </c>
      <c r="BC37" s="54">
        <v>95.439099999999996</v>
      </c>
      <c r="BD37" s="54">
        <v>96.626800000000003</v>
      </c>
      <c r="BE37" s="54">
        <v>94.924899999999994</v>
      </c>
      <c r="BF37" s="54">
        <v>95.114999999999995</v>
      </c>
      <c r="BG37" s="54">
        <v>96.531099999999995</v>
      </c>
      <c r="BH37" s="54">
        <v>96.050894815000007</v>
      </c>
      <c r="BI37" s="238">
        <v>96.019059999999996</v>
      </c>
      <c r="BJ37" s="238">
        <v>95.809950000000001</v>
      </c>
      <c r="BK37" s="238">
        <v>95.075739999999996</v>
      </c>
      <c r="BL37" s="238">
        <v>94.772959999999998</v>
      </c>
      <c r="BM37" s="238">
        <v>94.553780000000003</v>
      </c>
      <c r="BN37" s="238">
        <v>94.273240000000001</v>
      </c>
      <c r="BO37" s="238">
        <v>94.329970000000003</v>
      </c>
      <c r="BP37" s="238">
        <v>94.57902</v>
      </c>
      <c r="BQ37" s="238">
        <v>95.238709999999998</v>
      </c>
      <c r="BR37" s="238">
        <v>95.708629999999999</v>
      </c>
      <c r="BS37" s="238">
        <v>96.20711</v>
      </c>
      <c r="BT37" s="238">
        <v>96.778499999999994</v>
      </c>
      <c r="BU37" s="238">
        <v>97.300839999999994</v>
      </c>
      <c r="BV37" s="238">
        <v>97.818489999999997</v>
      </c>
    </row>
    <row r="38" spans="1:74" ht="11.15" customHeight="1" x14ac:dyDescent="0.25">
      <c r="A38" s="234" t="s">
        <v>843</v>
      </c>
      <c r="B38" s="29" t="s">
        <v>870</v>
      </c>
      <c r="C38" s="54">
        <v>100.34570639</v>
      </c>
      <c r="D38" s="54">
        <v>98.344380744000006</v>
      </c>
      <c r="E38" s="54">
        <v>98.320444996000006</v>
      </c>
      <c r="F38" s="54">
        <v>98.617434868999993</v>
      </c>
      <c r="G38" s="54">
        <v>98.171918743000006</v>
      </c>
      <c r="H38" s="54">
        <v>97.505803791000005</v>
      </c>
      <c r="I38" s="54">
        <v>97.613555997999995</v>
      </c>
      <c r="J38" s="54">
        <v>98.620058213999997</v>
      </c>
      <c r="K38" s="54">
        <v>98.333453008999996</v>
      </c>
      <c r="L38" s="54">
        <v>96.715214259999996</v>
      </c>
      <c r="M38" s="54">
        <v>95.802507715000004</v>
      </c>
      <c r="N38" s="54">
        <v>96.670406611999994</v>
      </c>
      <c r="O38" s="54">
        <v>97.541969848999997</v>
      </c>
      <c r="P38" s="54">
        <v>96.536759660000001</v>
      </c>
      <c r="Q38" s="54">
        <v>93.662133948000005</v>
      </c>
      <c r="R38" s="54">
        <v>78.629093357000002</v>
      </c>
      <c r="S38" s="54">
        <v>79.235651993999994</v>
      </c>
      <c r="T38" s="54">
        <v>82.268303734</v>
      </c>
      <c r="U38" s="54">
        <v>84.896163474000005</v>
      </c>
      <c r="V38" s="54">
        <v>86.711509796000001</v>
      </c>
      <c r="W38" s="54">
        <v>88.462274523000005</v>
      </c>
      <c r="X38" s="54">
        <v>90.816674909</v>
      </c>
      <c r="Y38" s="54">
        <v>92.017656697999996</v>
      </c>
      <c r="Z38" s="54">
        <v>93.012900404000007</v>
      </c>
      <c r="AA38" s="54">
        <v>93.427901586999994</v>
      </c>
      <c r="AB38" s="54">
        <v>87.829506253999995</v>
      </c>
      <c r="AC38" s="54">
        <v>92.895029438999998</v>
      </c>
      <c r="AD38" s="54">
        <v>95.244020423999999</v>
      </c>
      <c r="AE38" s="54">
        <v>95.606908348000005</v>
      </c>
      <c r="AF38" s="54">
        <v>96.596921365</v>
      </c>
      <c r="AG38" s="54">
        <v>97.257882800999994</v>
      </c>
      <c r="AH38" s="54">
        <v>96.823752752999994</v>
      </c>
      <c r="AI38" s="54">
        <v>96.119777369999994</v>
      </c>
      <c r="AJ38" s="54">
        <v>97.532603773999995</v>
      </c>
      <c r="AK38" s="54">
        <v>97.869597533999993</v>
      </c>
      <c r="AL38" s="54">
        <v>97.760633999999996</v>
      </c>
      <c r="AM38" s="54">
        <v>95.904422620999995</v>
      </c>
      <c r="AN38" s="54">
        <v>98.210415843999996</v>
      </c>
      <c r="AO38" s="54">
        <v>97.971877276000001</v>
      </c>
      <c r="AP38" s="54">
        <v>97.538017288999995</v>
      </c>
      <c r="AQ38" s="54">
        <v>98.084744193999995</v>
      </c>
      <c r="AR38" s="54">
        <v>97.370451783999997</v>
      </c>
      <c r="AS38" s="54">
        <v>97.301495614000004</v>
      </c>
      <c r="AT38" s="54">
        <v>96.778049703999997</v>
      </c>
      <c r="AU38" s="54">
        <v>97.544786067000004</v>
      </c>
      <c r="AV38" s="54">
        <v>97.031505383999999</v>
      </c>
      <c r="AW38" s="54">
        <v>95.577061470999993</v>
      </c>
      <c r="AX38" s="54">
        <v>93.030383162000007</v>
      </c>
      <c r="AY38" s="54">
        <v>95.130927894999999</v>
      </c>
      <c r="AZ38" s="54">
        <v>96.443962193999994</v>
      </c>
      <c r="BA38" s="54">
        <v>95.498508193000006</v>
      </c>
      <c r="BB38" s="54">
        <v>96.172373711000006</v>
      </c>
      <c r="BC38" s="54">
        <v>96.010318830000003</v>
      </c>
      <c r="BD38" s="54">
        <v>95.555215141999994</v>
      </c>
      <c r="BE38" s="54">
        <v>95.421918728999998</v>
      </c>
      <c r="BF38" s="54">
        <v>95.375510986999998</v>
      </c>
      <c r="BG38" s="54">
        <v>95.914312859999995</v>
      </c>
      <c r="BH38" s="54">
        <v>95.880811574999996</v>
      </c>
      <c r="BI38" s="238">
        <v>95.907809999999998</v>
      </c>
      <c r="BJ38" s="238">
        <v>95.857939999999999</v>
      </c>
      <c r="BK38" s="238">
        <v>95.585290000000001</v>
      </c>
      <c r="BL38" s="238">
        <v>95.491110000000006</v>
      </c>
      <c r="BM38" s="238">
        <v>95.429490000000001</v>
      </c>
      <c r="BN38" s="238">
        <v>95.331010000000006</v>
      </c>
      <c r="BO38" s="238">
        <v>95.386570000000006</v>
      </c>
      <c r="BP38" s="238">
        <v>95.526750000000007</v>
      </c>
      <c r="BQ38" s="238">
        <v>95.84075</v>
      </c>
      <c r="BR38" s="238">
        <v>96.083290000000005</v>
      </c>
      <c r="BS38" s="238">
        <v>96.343559999999997</v>
      </c>
      <c r="BT38" s="238">
        <v>96.639520000000005</v>
      </c>
      <c r="BU38" s="238">
        <v>96.921779999999998</v>
      </c>
      <c r="BV38" s="238">
        <v>97.208290000000005</v>
      </c>
    </row>
    <row r="39" spans="1:74" ht="11.15" customHeight="1" x14ac:dyDescent="0.25">
      <c r="A39" s="234" t="s">
        <v>844</v>
      </c>
      <c r="B39" s="29" t="s">
        <v>871</v>
      </c>
      <c r="C39" s="54">
        <v>100.05564375</v>
      </c>
      <c r="D39" s="54">
        <v>98.378156250000004</v>
      </c>
      <c r="E39" s="54">
        <v>98.111774999999994</v>
      </c>
      <c r="F39" s="54">
        <v>98.521487500000006</v>
      </c>
      <c r="G39" s="54">
        <v>98.566974999999999</v>
      </c>
      <c r="H39" s="54">
        <v>98.841718749999998</v>
      </c>
      <c r="I39" s="54">
        <v>98.799618749999993</v>
      </c>
      <c r="J39" s="54">
        <v>99.384812499999995</v>
      </c>
      <c r="K39" s="54">
        <v>99.156981250000001</v>
      </c>
      <c r="L39" s="54">
        <v>98.297918749999994</v>
      </c>
      <c r="M39" s="54">
        <v>98.090243749999999</v>
      </c>
      <c r="N39" s="54">
        <v>98.536574999999999</v>
      </c>
      <c r="O39" s="54">
        <v>99.207662499999998</v>
      </c>
      <c r="P39" s="54">
        <v>99.010462500000003</v>
      </c>
      <c r="Q39" s="54">
        <v>94.613868749999995</v>
      </c>
      <c r="R39" s="54">
        <v>80.147518750000003</v>
      </c>
      <c r="S39" s="54">
        <v>83.630443749999998</v>
      </c>
      <c r="T39" s="54">
        <v>88.773256250000003</v>
      </c>
      <c r="U39" s="54">
        <v>91.860068749999996</v>
      </c>
      <c r="V39" s="54">
        <v>92.530299999999997</v>
      </c>
      <c r="W39" s="54">
        <v>92.764499999999998</v>
      </c>
      <c r="X39" s="54">
        <v>94.578843750000004</v>
      </c>
      <c r="Y39" s="54">
        <v>95.370743750000003</v>
      </c>
      <c r="Z39" s="54">
        <v>96.84250625</v>
      </c>
      <c r="AA39" s="54">
        <v>96.912106249999994</v>
      </c>
      <c r="AB39" s="54">
        <v>92.07688125</v>
      </c>
      <c r="AC39" s="54">
        <v>95.989850000000004</v>
      </c>
      <c r="AD39" s="54">
        <v>96.456737500000003</v>
      </c>
      <c r="AE39" s="54">
        <v>96.650618750000007</v>
      </c>
      <c r="AF39" s="54">
        <v>96.781431249999997</v>
      </c>
      <c r="AG39" s="54">
        <v>97.625518749999998</v>
      </c>
      <c r="AH39" s="54">
        <v>97.458818750000006</v>
      </c>
      <c r="AI39" s="54">
        <v>96.873724999999993</v>
      </c>
      <c r="AJ39" s="54">
        <v>97.995156249999994</v>
      </c>
      <c r="AK39" s="54">
        <v>98.99485</v>
      </c>
      <c r="AL39" s="54">
        <v>99.431018750000007</v>
      </c>
      <c r="AM39" s="54">
        <v>98.387006249999999</v>
      </c>
      <c r="AN39" s="54">
        <v>100.60869375</v>
      </c>
      <c r="AO39" s="54">
        <v>100.93409375</v>
      </c>
      <c r="AP39" s="54">
        <v>100.47211875000001</v>
      </c>
      <c r="AQ39" s="54">
        <v>100.75406875</v>
      </c>
      <c r="AR39" s="54">
        <v>100.28246875000001</v>
      </c>
      <c r="AS39" s="54">
        <v>100.36231875</v>
      </c>
      <c r="AT39" s="54">
        <v>100.158725</v>
      </c>
      <c r="AU39" s="54">
        <v>100.75123125</v>
      </c>
      <c r="AV39" s="54">
        <v>100.29983125</v>
      </c>
      <c r="AW39" s="54">
        <v>99.626175000000003</v>
      </c>
      <c r="AX39" s="54">
        <v>97.539362499999996</v>
      </c>
      <c r="AY39" s="54">
        <v>99.310400000000001</v>
      </c>
      <c r="AZ39" s="54">
        <v>99.871818750000003</v>
      </c>
      <c r="BA39" s="54">
        <v>98.761212499999999</v>
      </c>
      <c r="BB39" s="54">
        <v>99.275274999999993</v>
      </c>
      <c r="BC39" s="54">
        <v>99.369675000000001</v>
      </c>
      <c r="BD39" s="54">
        <v>98.202412499999994</v>
      </c>
      <c r="BE39" s="54">
        <v>98.417956250000003</v>
      </c>
      <c r="BF39" s="54">
        <v>98.398224999999996</v>
      </c>
      <c r="BG39" s="54">
        <v>98.921274999999994</v>
      </c>
      <c r="BH39" s="54">
        <v>98.563582917000005</v>
      </c>
      <c r="BI39" s="238">
        <v>98.576710000000006</v>
      </c>
      <c r="BJ39" s="238">
        <v>98.60239</v>
      </c>
      <c r="BK39" s="238">
        <v>98.623819999999995</v>
      </c>
      <c r="BL39" s="238">
        <v>98.687179999999998</v>
      </c>
      <c r="BM39" s="238">
        <v>98.775679999999994</v>
      </c>
      <c r="BN39" s="238">
        <v>98.893109999999993</v>
      </c>
      <c r="BO39" s="238">
        <v>99.029030000000006</v>
      </c>
      <c r="BP39" s="238">
        <v>99.187240000000003</v>
      </c>
      <c r="BQ39" s="238">
        <v>99.37764</v>
      </c>
      <c r="BR39" s="238">
        <v>99.572980000000001</v>
      </c>
      <c r="BS39" s="238">
        <v>99.783169999999998</v>
      </c>
      <c r="BT39" s="238">
        <v>100.0283</v>
      </c>
      <c r="BU39" s="238">
        <v>100.2531</v>
      </c>
      <c r="BV39" s="238">
        <v>100.4778</v>
      </c>
    </row>
    <row r="40" spans="1:74" ht="11.15" customHeight="1" x14ac:dyDescent="0.25">
      <c r="A40" s="234" t="s">
        <v>845</v>
      </c>
      <c r="B40" s="29" t="s">
        <v>872</v>
      </c>
      <c r="C40" s="54">
        <v>100.24943713</v>
      </c>
      <c r="D40" s="54">
        <v>99.126692852000005</v>
      </c>
      <c r="E40" s="54">
        <v>98.589843091000006</v>
      </c>
      <c r="F40" s="54">
        <v>98.372489434000002</v>
      </c>
      <c r="G40" s="54">
        <v>98.066548835999996</v>
      </c>
      <c r="H40" s="54">
        <v>97.855393445999994</v>
      </c>
      <c r="I40" s="54">
        <v>97.408471316000004</v>
      </c>
      <c r="J40" s="54">
        <v>98.241515003000004</v>
      </c>
      <c r="K40" s="54">
        <v>97.910806625999996</v>
      </c>
      <c r="L40" s="54">
        <v>96.836949853999997</v>
      </c>
      <c r="M40" s="54">
        <v>96.917065467</v>
      </c>
      <c r="N40" s="54">
        <v>97.389207576000004</v>
      </c>
      <c r="O40" s="54">
        <v>97.568101511999998</v>
      </c>
      <c r="P40" s="54">
        <v>97.402944101000003</v>
      </c>
      <c r="Q40" s="54">
        <v>94.020844686000004</v>
      </c>
      <c r="R40" s="54">
        <v>79.490704158</v>
      </c>
      <c r="S40" s="54">
        <v>81.506416692000002</v>
      </c>
      <c r="T40" s="54">
        <v>86.752595463999995</v>
      </c>
      <c r="U40" s="54">
        <v>89.473422358999997</v>
      </c>
      <c r="V40" s="54">
        <v>91.119329465999996</v>
      </c>
      <c r="W40" s="54">
        <v>92.257359472000005</v>
      </c>
      <c r="X40" s="54">
        <v>93.855904928000001</v>
      </c>
      <c r="Y40" s="54">
        <v>94.871395965999994</v>
      </c>
      <c r="Z40" s="54">
        <v>95.251789947999995</v>
      </c>
      <c r="AA40" s="54">
        <v>95.816836043999999</v>
      </c>
      <c r="AB40" s="54">
        <v>89.693815938</v>
      </c>
      <c r="AC40" s="54">
        <v>93.999170862</v>
      </c>
      <c r="AD40" s="54">
        <v>95.843773016</v>
      </c>
      <c r="AE40" s="54">
        <v>97.032149485000005</v>
      </c>
      <c r="AF40" s="54">
        <v>97.506937710000003</v>
      </c>
      <c r="AG40" s="54">
        <v>98.101413519000005</v>
      </c>
      <c r="AH40" s="54">
        <v>97.420108608000007</v>
      </c>
      <c r="AI40" s="54">
        <v>96.030182163999996</v>
      </c>
      <c r="AJ40" s="54">
        <v>97.839541617999998</v>
      </c>
      <c r="AK40" s="54">
        <v>98.452410422</v>
      </c>
      <c r="AL40" s="54">
        <v>98.383828512999997</v>
      </c>
      <c r="AM40" s="54">
        <v>97.331401497000002</v>
      </c>
      <c r="AN40" s="54">
        <v>98.934983217999999</v>
      </c>
      <c r="AO40" s="54">
        <v>99.237211909999999</v>
      </c>
      <c r="AP40" s="54">
        <v>99.118157354000004</v>
      </c>
      <c r="AQ40" s="54">
        <v>98.999176048999999</v>
      </c>
      <c r="AR40" s="54">
        <v>98.347824885999998</v>
      </c>
      <c r="AS40" s="54">
        <v>98.499255868999995</v>
      </c>
      <c r="AT40" s="54">
        <v>97.957608429999993</v>
      </c>
      <c r="AU40" s="54">
        <v>98.132624692999997</v>
      </c>
      <c r="AV40" s="54">
        <v>97.728076784999999</v>
      </c>
      <c r="AW40" s="54">
        <v>96.486533945000005</v>
      </c>
      <c r="AX40" s="54">
        <v>93.718590745</v>
      </c>
      <c r="AY40" s="54">
        <v>95.982526964000002</v>
      </c>
      <c r="AZ40" s="54">
        <v>96.965694244000005</v>
      </c>
      <c r="BA40" s="54">
        <v>96.248125564999995</v>
      </c>
      <c r="BB40" s="54">
        <v>96.816894872000006</v>
      </c>
      <c r="BC40" s="54">
        <v>96.509729297000007</v>
      </c>
      <c r="BD40" s="54">
        <v>96.029991172999999</v>
      </c>
      <c r="BE40" s="54">
        <v>96.337012114999993</v>
      </c>
      <c r="BF40" s="54">
        <v>96.298724616000001</v>
      </c>
      <c r="BG40" s="54">
        <v>96.849182991000006</v>
      </c>
      <c r="BH40" s="54">
        <v>96.568469088000001</v>
      </c>
      <c r="BI40" s="238">
        <v>96.581969999999998</v>
      </c>
      <c r="BJ40" s="238">
        <v>96.581530000000001</v>
      </c>
      <c r="BK40" s="238">
        <v>96.515389999999996</v>
      </c>
      <c r="BL40" s="238">
        <v>96.525869999999998</v>
      </c>
      <c r="BM40" s="238">
        <v>96.561239999999998</v>
      </c>
      <c r="BN40" s="238">
        <v>96.601230000000001</v>
      </c>
      <c r="BO40" s="238">
        <v>96.701520000000002</v>
      </c>
      <c r="BP40" s="238">
        <v>96.84187</v>
      </c>
      <c r="BQ40" s="238">
        <v>97.050269999999998</v>
      </c>
      <c r="BR40" s="238">
        <v>97.249740000000003</v>
      </c>
      <c r="BS40" s="238">
        <v>97.468289999999996</v>
      </c>
      <c r="BT40" s="238">
        <v>97.729410000000001</v>
      </c>
      <c r="BU40" s="238">
        <v>97.968450000000004</v>
      </c>
      <c r="BV40" s="238">
        <v>98.208929999999995</v>
      </c>
    </row>
    <row r="41" spans="1:74" ht="11.15" customHeight="1" x14ac:dyDescent="0.25">
      <c r="A41" s="234" t="s">
        <v>846</v>
      </c>
      <c r="B41" s="29" t="s">
        <v>873</v>
      </c>
      <c r="C41" s="54">
        <v>99.359952448000001</v>
      </c>
      <c r="D41" s="54">
        <v>97.873841056000003</v>
      </c>
      <c r="E41" s="54">
        <v>97.232672726000004</v>
      </c>
      <c r="F41" s="54">
        <v>97.135278115000006</v>
      </c>
      <c r="G41" s="54">
        <v>96.741712233000001</v>
      </c>
      <c r="H41" s="54">
        <v>96.313129830999998</v>
      </c>
      <c r="I41" s="54">
        <v>95.959632068999994</v>
      </c>
      <c r="J41" s="54">
        <v>96.745617965999998</v>
      </c>
      <c r="K41" s="54">
        <v>96.682605421000005</v>
      </c>
      <c r="L41" s="54">
        <v>95.345426606999993</v>
      </c>
      <c r="M41" s="54">
        <v>94.530353140000003</v>
      </c>
      <c r="N41" s="54">
        <v>94.949502846000001</v>
      </c>
      <c r="O41" s="54">
        <v>95.208786817999993</v>
      </c>
      <c r="P41" s="54">
        <v>95.022335959000003</v>
      </c>
      <c r="Q41" s="54">
        <v>92.857571613999994</v>
      </c>
      <c r="R41" s="54">
        <v>80.666237370000005</v>
      </c>
      <c r="S41" s="54">
        <v>81.908159952000005</v>
      </c>
      <c r="T41" s="54">
        <v>85.037647797999995</v>
      </c>
      <c r="U41" s="54">
        <v>87.011015169000004</v>
      </c>
      <c r="V41" s="54">
        <v>88.327195685000007</v>
      </c>
      <c r="W41" s="54">
        <v>89.443750125999998</v>
      </c>
      <c r="X41" s="54">
        <v>91.849439775999997</v>
      </c>
      <c r="Y41" s="54">
        <v>92.943410709999995</v>
      </c>
      <c r="Z41" s="54">
        <v>93.247203802000001</v>
      </c>
      <c r="AA41" s="54">
        <v>93.442689700000003</v>
      </c>
      <c r="AB41" s="54">
        <v>84.140726748000006</v>
      </c>
      <c r="AC41" s="54">
        <v>90.781678611999993</v>
      </c>
      <c r="AD41" s="54">
        <v>94.517612400999994</v>
      </c>
      <c r="AE41" s="54">
        <v>96.475998308000001</v>
      </c>
      <c r="AF41" s="54">
        <v>97.265489161000005</v>
      </c>
      <c r="AG41" s="54">
        <v>97.640168911000004</v>
      </c>
      <c r="AH41" s="54">
        <v>96.390850384000004</v>
      </c>
      <c r="AI41" s="54">
        <v>94.180415721000003</v>
      </c>
      <c r="AJ41" s="54">
        <v>96.806148976000003</v>
      </c>
      <c r="AK41" s="54">
        <v>97.197157035000004</v>
      </c>
      <c r="AL41" s="54">
        <v>97.141920870000007</v>
      </c>
      <c r="AM41" s="54">
        <v>95.811606686000005</v>
      </c>
      <c r="AN41" s="54">
        <v>97.359621341999997</v>
      </c>
      <c r="AO41" s="54">
        <v>97.699828475000004</v>
      </c>
      <c r="AP41" s="54">
        <v>97.031885591999995</v>
      </c>
      <c r="AQ41" s="54">
        <v>96.952216508000006</v>
      </c>
      <c r="AR41" s="54">
        <v>96.137227426999999</v>
      </c>
      <c r="AS41" s="54">
        <v>95.933171665000003</v>
      </c>
      <c r="AT41" s="54">
        <v>95.375115932</v>
      </c>
      <c r="AU41" s="54">
        <v>95.575939708999996</v>
      </c>
      <c r="AV41" s="54">
        <v>94.785883565000006</v>
      </c>
      <c r="AW41" s="54">
        <v>93.624067291000003</v>
      </c>
      <c r="AX41" s="54">
        <v>89.717607512000001</v>
      </c>
      <c r="AY41" s="54">
        <v>93.031770507999994</v>
      </c>
      <c r="AZ41" s="54">
        <v>94.763406540999995</v>
      </c>
      <c r="BA41" s="54">
        <v>94.126144080000003</v>
      </c>
      <c r="BB41" s="54">
        <v>93.945375803999994</v>
      </c>
      <c r="BC41" s="54">
        <v>93.188769340999997</v>
      </c>
      <c r="BD41" s="54">
        <v>92.864204153000003</v>
      </c>
      <c r="BE41" s="54">
        <v>93.480405743000006</v>
      </c>
      <c r="BF41" s="54">
        <v>93.549605405999998</v>
      </c>
      <c r="BG41" s="54">
        <v>93.820564473999994</v>
      </c>
      <c r="BH41" s="54">
        <v>93.773369431999996</v>
      </c>
      <c r="BI41" s="238">
        <v>93.773660000000007</v>
      </c>
      <c r="BJ41" s="238">
        <v>93.727180000000004</v>
      </c>
      <c r="BK41" s="238">
        <v>93.550049999999999</v>
      </c>
      <c r="BL41" s="238">
        <v>93.472909999999999</v>
      </c>
      <c r="BM41" s="238">
        <v>93.41189</v>
      </c>
      <c r="BN41" s="238">
        <v>93.311019999999999</v>
      </c>
      <c r="BO41" s="238">
        <v>93.324219999999997</v>
      </c>
      <c r="BP41" s="238">
        <v>93.395520000000005</v>
      </c>
      <c r="BQ41" s="238">
        <v>93.57517</v>
      </c>
      <c r="BR41" s="238">
        <v>93.724980000000002</v>
      </c>
      <c r="BS41" s="238">
        <v>93.895200000000003</v>
      </c>
      <c r="BT41" s="238">
        <v>94.101439999999997</v>
      </c>
      <c r="BU41" s="238">
        <v>94.300780000000003</v>
      </c>
      <c r="BV41" s="238">
        <v>94.508830000000003</v>
      </c>
    </row>
    <row r="42" spans="1:74" ht="11.15" customHeight="1" x14ac:dyDescent="0.25">
      <c r="A42" s="24"/>
      <c r="B42" s="29"/>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238"/>
      <c r="BJ42" s="238"/>
      <c r="BK42" s="238"/>
      <c r="BL42" s="238"/>
      <c r="BM42" s="238"/>
      <c r="BN42" s="238"/>
      <c r="BO42" s="238"/>
      <c r="BP42" s="238"/>
      <c r="BQ42" s="238"/>
      <c r="BR42" s="238"/>
      <c r="BS42" s="238"/>
      <c r="BT42" s="238"/>
      <c r="BU42" s="238"/>
      <c r="BV42" s="238"/>
    </row>
    <row r="43" spans="1:74" ht="11.15" customHeight="1" x14ac:dyDescent="0.25">
      <c r="A43" s="111"/>
      <c r="B43" s="107" t="s">
        <v>16</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238"/>
      <c r="BJ43" s="238"/>
      <c r="BK43" s="238"/>
      <c r="BL43" s="238"/>
      <c r="BM43" s="238"/>
      <c r="BN43" s="238"/>
      <c r="BO43" s="238"/>
      <c r="BP43" s="238"/>
      <c r="BQ43" s="238"/>
      <c r="BR43" s="238"/>
      <c r="BS43" s="238"/>
      <c r="BT43" s="238"/>
      <c r="BU43" s="238"/>
      <c r="BV43" s="238"/>
    </row>
    <row r="44" spans="1:74" ht="11.15" customHeight="1" x14ac:dyDescent="0.25">
      <c r="A44" s="105"/>
      <c r="B44" s="110" t="s">
        <v>841</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260"/>
      <c r="BJ44" s="260"/>
      <c r="BK44" s="260"/>
      <c r="BL44" s="260"/>
      <c r="BM44" s="260"/>
      <c r="BN44" s="260"/>
      <c r="BO44" s="260"/>
      <c r="BP44" s="260"/>
      <c r="BQ44" s="260"/>
      <c r="BR44" s="260"/>
      <c r="BS44" s="260"/>
      <c r="BT44" s="260"/>
      <c r="BU44" s="260"/>
      <c r="BV44" s="260"/>
    </row>
    <row r="45" spans="1:74" ht="11.15" customHeight="1" x14ac:dyDescent="0.25">
      <c r="A45" s="111" t="s">
        <v>557</v>
      </c>
      <c r="B45" s="163" t="s">
        <v>441</v>
      </c>
      <c r="C45" s="168">
        <v>2.52718</v>
      </c>
      <c r="D45" s="168">
        <v>2.53322</v>
      </c>
      <c r="E45" s="168">
        <v>2.5420199999999999</v>
      </c>
      <c r="F45" s="168">
        <v>2.5521099999999999</v>
      </c>
      <c r="G45" s="168">
        <v>2.5529000000000002</v>
      </c>
      <c r="H45" s="168">
        <v>2.55159</v>
      </c>
      <c r="I45" s="168">
        <v>2.5568499999999998</v>
      </c>
      <c r="J45" s="168">
        <v>2.5605899999999999</v>
      </c>
      <c r="K45" s="168">
        <v>2.5651099999999998</v>
      </c>
      <c r="L45" s="168">
        <v>2.5724399999999998</v>
      </c>
      <c r="M45" s="168">
        <v>2.57803</v>
      </c>
      <c r="N45" s="168">
        <v>2.58616</v>
      </c>
      <c r="O45" s="168">
        <v>2.5903700000000001</v>
      </c>
      <c r="P45" s="168">
        <v>2.5924800000000001</v>
      </c>
      <c r="Q45" s="168">
        <v>2.5812400000000002</v>
      </c>
      <c r="R45" s="168">
        <v>2.5609199999999999</v>
      </c>
      <c r="S45" s="168">
        <v>2.5586799999999998</v>
      </c>
      <c r="T45" s="168">
        <v>2.5698599999999998</v>
      </c>
      <c r="U45" s="168">
        <v>2.5827800000000001</v>
      </c>
      <c r="V45" s="168">
        <v>2.5941100000000001</v>
      </c>
      <c r="W45" s="168">
        <v>2.6002900000000002</v>
      </c>
      <c r="X45" s="168">
        <v>2.6028600000000002</v>
      </c>
      <c r="Y45" s="168">
        <v>2.6081300000000001</v>
      </c>
      <c r="Z45" s="168">
        <v>2.6203500000000002</v>
      </c>
      <c r="AA45" s="168">
        <v>2.6265000000000001</v>
      </c>
      <c r="AB45" s="168">
        <v>2.6363799999999999</v>
      </c>
      <c r="AC45" s="168">
        <v>2.6491400000000001</v>
      </c>
      <c r="AD45" s="168">
        <v>2.6667000000000001</v>
      </c>
      <c r="AE45" s="168">
        <v>2.6844399999999999</v>
      </c>
      <c r="AF45" s="168">
        <v>2.7055899999999999</v>
      </c>
      <c r="AG45" s="168">
        <v>2.7176399999999998</v>
      </c>
      <c r="AH45" s="168">
        <v>2.7286999999999999</v>
      </c>
      <c r="AI45" s="168">
        <v>2.7402799999999998</v>
      </c>
      <c r="AJ45" s="168">
        <v>2.7652199999999998</v>
      </c>
      <c r="AK45" s="168">
        <v>2.7871100000000002</v>
      </c>
      <c r="AL45" s="168">
        <v>2.8088700000000002</v>
      </c>
      <c r="AM45" s="168">
        <v>2.82599</v>
      </c>
      <c r="AN45" s="168">
        <v>2.8460999999999999</v>
      </c>
      <c r="AO45" s="168">
        <v>2.8747199999999999</v>
      </c>
      <c r="AP45" s="168">
        <v>2.88611</v>
      </c>
      <c r="AQ45" s="168">
        <v>2.9126799999999999</v>
      </c>
      <c r="AR45" s="168">
        <v>2.9472800000000001</v>
      </c>
      <c r="AS45" s="168">
        <v>2.9462799999999998</v>
      </c>
      <c r="AT45" s="168">
        <v>2.9531999999999998</v>
      </c>
      <c r="AU45" s="168">
        <v>2.9653900000000002</v>
      </c>
      <c r="AV45" s="168">
        <v>2.97987</v>
      </c>
      <c r="AW45" s="168">
        <v>2.9859800000000001</v>
      </c>
      <c r="AX45" s="168">
        <v>2.9899</v>
      </c>
      <c r="AY45" s="168">
        <v>3.00536</v>
      </c>
      <c r="AZ45" s="168">
        <v>3.0164800000000001</v>
      </c>
      <c r="BA45" s="168">
        <v>3.0180799999999999</v>
      </c>
      <c r="BB45" s="168">
        <v>3.0291800000000002</v>
      </c>
      <c r="BC45" s="168">
        <v>3.03294</v>
      </c>
      <c r="BD45" s="168">
        <v>3.0384099999999998</v>
      </c>
      <c r="BE45" s="168">
        <v>3.0434800000000002</v>
      </c>
      <c r="BF45" s="168">
        <v>3.0626899999999999</v>
      </c>
      <c r="BG45" s="168">
        <v>3.0748099999999998</v>
      </c>
      <c r="BH45" s="168">
        <v>3.0791108888999998</v>
      </c>
      <c r="BI45" s="258">
        <v>3.086484</v>
      </c>
      <c r="BJ45" s="258">
        <v>3.0926450000000001</v>
      </c>
      <c r="BK45" s="258">
        <v>3.095742</v>
      </c>
      <c r="BL45" s="258">
        <v>3.1008689999999999</v>
      </c>
      <c r="BM45" s="258">
        <v>3.1061719999999999</v>
      </c>
      <c r="BN45" s="258">
        <v>3.111917</v>
      </c>
      <c r="BO45" s="258">
        <v>3.1173769999999998</v>
      </c>
      <c r="BP45" s="258">
        <v>3.1228150000000001</v>
      </c>
      <c r="BQ45" s="258">
        <v>3.1281850000000002</v>
      </c>
      <c r="BR45" s="258">
        <v>3.1336170000000001</v>
      </c>
      <c r="BS45" s="258">
        <v>3.1390630000000002</v>
      </c>
      <c r="BT45" s="258">
        <v>3.1444420000000002</v>
      </c>
      <c r="BU45" s="258">
        <v>3.1499779999999999</v>
      </c>
      <c r="BV45" s="258">
        <v>3.1555909999999998</v>
      </c>
    </row>
    <row r="46" spans="1:74" ht="11.15" customHeight="1" x14ac:dyDescent="0.25">
      <c r="A46" s="115"/>
      <c r="B46" s="110" t="s">
        <v>17</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241"/>
      <c r="BJ46" s="241"/>
      <c r="BK46" s="241"/>
      <c r="BL46" s="241"/>
      <c r="BM46" s="241"/>
      <c r="BN46" s="241"/>
      <c r="BO46" s="241"/>
      <c r="BP46" s="241"/>
      <c r="BQ46" s="241"/>
      <c r="BR46" s="241"/>
      <c r="BS46" s="241"/>
      <c r="BT46" s="241"/>
      <c r="BU46" s="241"/>
      <c r="BV46" s="241"/>
    </row>
    <row r="47" spans="1:74" ht="11.15" customHeight="1" x14ac:dyDescent="0.25">
      <c r="A47" s="111" t="s">
        <v>556</v>
      </c>
      <c r="B47" s="163" t="s">
        <v>442</v>
      </c>
      <c r="C47" s="168">
        <v>2.0072354612000001</v>
      </c>
      <c r="D47" s="168">
        <v>2.0010594258999999</v>
      </c>
      <c r="E47" s="168">
        <v>1.9987390354000001</v>
      </c>
      <c r="F47" s="168">
        <v>2.0085407802000002</v>
      </c>
      <c r="G47" s="168">
        <v>2.0077318114999998</v>
      </c>
      <c r="H47" s="168">
        <v>2.0045786199000002</v>
      </c>
      <c r="I47" s="168">
        <v>1.9929031926</v>
      </c>
      <c r="J47" s="168">
        <v>1.9896950645</v>
      </c>
      <c r="K47" s="168">
        <v>1.9887762228000001</v>
      </c>
      <c r="L47" s="168">
        <v>1.9977521347</v>
      </c>
      <c r="M47" s="168">
        <v>1.9957077658</v>
      </c>
      <c r="N47" s="168">
        <v>1.9902485833000001</v>
      </c>
      <c r="O47" s="168">
        <v>1.9863016244</v>
      </c>
      <c r="P47" s="168">
        <v>1.9703175365000001</v>
      </c>
      <c r="Q47" s="168">
        <v>1.9472233568999999</v>
      </c>
      <c r="R47" s="168">
        <v>1.8847994590999999</v>
      </c>
      <c r="S47" s="168">
        <v>1.8716498159999999</v>
      </c>
      <c r="T47" s="168">
        <v>1.8755548011000001</v>
      </c>
      <c r="U47" s="168">
        <v>1.9211269967</v>
      </c>
      <c r="V47" s="168">
        <v>1.9406818015</v>
      </c>
      <c r="W47" s="168">
        <v>1.9588317978000001</v>
      </c>
      <c r="X47" s="168">
        <v>1.9641262518</v>
      </c>
      <c r="Y47" s="168">
        <v>1.9880546813</v>
      </c>
      <c r="Z47" s="168">
        <v>2.0191663527000001</v>
      </c>
      <c r="AA47" s="168">
        <v>2.0656441759000002</v>
      </c>
      <c r="AB47" s="168">
        <v>2.1049851484</v>
      </c>
      <c r="AC47" s="168">
        <v>2.1453721799999999</v>
      </c>
      <c r="AD47" s="168">
        <v>2.1911356593</v>
      </c>
      <c r="AE47" s="168">
        <v>2.2303670181999999</v>
      </c>
      <c r="AF47" s="168">
        <v>2.2673966450999998</v>
      </c>
      <c r="AG47" s="168">
        <v>2.3012677374999999</v>
      </c>
      <c r="AH47" s="168">
        <v>2.3346115022</v>
      </c>
      <c r="AI47" s="168">
        <v>2.3664711369</v>
      </c>
      <c r="AJ47" s="168">
        <v>2.3921398906000002</v>
      </c>
      <c r="AK47" s="168">
        <v>2.4245613281999998</v>
      </c>
      <c r="AL47" s="168">
        <v>2.4590286989000001</v>
      </c>
      <c r="AM47" s="168">
        <v>2.4874304107</v>
      </c>
      <c r="AN47" s="168">
        <v>2.5320733413999998</v>
      </c>
      <c r="AO47" s="168">
        <v>2.5848458991999999</v>
      </c>
      <c r="AP47" s="168">
        <v>2.6867875032000001</v>
      </c>
      <c r="AQ47" s="168">
        <v>2.7250397507000002</v>
      </c>
      <c r="AR47" s="168">
        <v>2.740642061</v>
      </c>
      <c r="AS47" s="168">
        <v>2.710105333</v>
      </c>
      <c r="AT47" s="168">
        <v>2.6980245943000001</v>
      </c>
      <c r="AU47" s="168">
        <v>2.6809107441000002</v>
      </c>
      <c r="AV47" s="168">
        <v>2.6479648561000002</v>
      </c>
      <c r="AW47" s="168">
        <v>2.6288839773000001</v>
      </c>
      <c r="AX47" s="168">
        <v>2.6128691815999998</v>
      </c>
      <c r="AY47" s="168">
        <v>2.6061667797000001</v>
      </c>
      <c r="AZ47" s="168">
        <v>2.5915994167999998</v>
      </c>
      <c r="BA47" s="168">
        <v>2.5754134038999998</v>
      </c>
      <c r="BB47" s="168">
        <v>2.5498863759999999</v>
      </c>
      <c r="BC47" s="168">
        <v>2.5362548364999999</v>
      </c>
      <c r="BD47" s="168">
        <v>2.5267964204000002</v>
      </c>
      <c r="BE47" s="168">
        <v>2.5257724959000001</v>
      </c>
      <c r="BF47" s="168">
        <v>2.5214643007999999</v>
      </c>
      <c r="BG47" s="168">
        <v>2.5181332033000001</v>
      </c>
      <c r="BH47" s="168">
        <v>2.5170067406999999</v>
      </c>
      <c r="BI47" s="258">
        <v>2.5147089999999999</v>
      </c>
      <c r="BJ47" s="258">
        <v>2.5124680000000001</v>
      </c>
      <c r="BK47" s="258">
        <v>2.5130509999999999</v>
      </c>
      <c r="BL47" s="258">
        <v>2.5088469999999998</v>
      </c>
      <c r="BM47" s="258">
        <v>2.5026250000000001</v>
      </c>
      <c r="BN47" s="258">
        <v>2.488127</v>
      </c>
      <c r="BO47" s="258">
        <v>2.4825590000000002</v>
      </c>
      <c r="BP47" s="258">
        <v>2.4796640000000001</v>
      </c>
      <c r="BQ47" s="258">
        <v>2.4813610000000001</v>
      </c>
      <c r="BR47" s="258">
        <v>2.4823750000000002</v>
      </c>
      <c r="BS47" s="258">
        <v>2.4846249999999999</v>
      </c>
      <c r="BT47" s="258">
        <v>2.4911660000000002</v>
      </c>
      <c r="BU47" s="258">
        <v>2.493595</v>
      </c>
      <c r="BV47" s="258">
        <v>2.4949669999999999</v>
      </c>
    </row>
    <row r="48" spans="1:74" ht="11.15" customHeight="1" x14ac:dyDescent="0.25">
      <c r="A48" s="105"/>
      <c r="B48" s="110" t="s">
        <v>658</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260"/>
      <c r="BJ48" s="260"/>
      <c r="BK48" s="260"/>
      <c r="BL48" s="260"/>
      <c r="BM48" s="260"/>
      <c r="BN48" s="260"/>
      <c r="BO48" s="260"/>
      <c r="BP48" s="260"/>
      <c r="BQ48" s="260"/>
      <c r="BR48" s="260"/>
      <c r="BS48" s="260"/>
      <c r="BT48" s="260"/>
      <c r="BU48" s="260"/>
      <c r="BV48" s="260"/>
    </row>
    <row r="49" spans="1:74" ht="11.15" customHeight="1" x14ac:dyDescent="0.25">
      <c r="A49" s="111" t="s">
        <v>558</v>
      </c>
      <c r="B49" s="163" t="s">
        <v>442</v>
      </c>
      <c r="C49" s="168">
        <v>1.6759999999999999</v>
      </c>
      <c r="D49" s="168">
        <v>1.776</v>
      </c>
      <c r="E49" s="168">
        <v>1.9710000000000001</v>
      </c>
      <c r="F49" s="168">
        <v>2.117</v>
      </c>
      <c r="G49" s="168">
        <v>2.1509999999999998</v>
      </c>
      <c r="H49" s="168">
        <v>1.972</v>
      </c>
      <c r="I49" s="168">
        <v>2.0190000000000001</v>
      </c>
      <c r="J49" s="168">
        <v>1.9419999999999999</v>
      </c>
      <c r="K49" s="168">
        <v>1.903</v>
      </c>
      <c r="L49" s="168">
        <v>1.956</v>
      </c>
      <c r="M49" s="168">
        <v>1.921</v>
      </c>
      <c r="N49" s="168">
        <v>1.913</v>
      </c>
      <c r="O49" s="168">
        <v>1.903</v>
      </c>
      <c r="P49" s="168">
        <v>1.758</v>
      </c>
      <c r="Q49" s="168">
        <v>1.478</v>
      </c>
      <c r="R49" s="168">
        <v>0.90300000000000002</v>
      </c>
      <c r="S49" s="168">
        <v>0.98299999999999998</v>
      </c>
      <c r="T49" s="168">
        <v>1.262</v>
      </c>
      <c r="U49" s="168">
        <v>1.46</v>
      </c>
      <c r="V49" s="168">
        <v>1.4950000000000001</v>
      </c>
      <c r="W49" s="168">
        <v>1.444</v>
      </c>
      <c r="X49" s="168">
        <v>1.466</v>
      </c>
      <c r="Y49" s="168">
        <v>1.4890000000000001</v>
      </c>
      <c r="Z49" s="168">
        <v>1.6459999999999999</v>
      </c>
      <c r="AA49" s="168">
        <v>1.784</v>
      </c>
      <c r="AB49" s="168">
        <v>1.968</v>
      </c>
      <c r="AC49" s="168">
        <v>2.2519999999999998</v>
      </c>
      <c r="AD49" s="168">
        <v>2.222</v>
      </c>
      <c r="AE49" s="168">
        <v>2.4039999999999999</v>
      </c>
      <c r="AF49" s="168">
        <v>2.4420000000000002</v>
      </c>
      <c r="AG49" s="168">
        <v>2.5663299999999998</v>
      </c>
      <c r="AH49" s="168">
        <v>2.5160800000000001</v>
      </c>
      <c r="AI49" s="168">
        <v>2.5707</v>
      </c>
      <c r="AJ49" s="168">
        <v>2.7879999999999998</v>
      </c>
      <c r="AK49" s="168">
        <v>2.7869000000000002</v>
      </c>
      <c r="AL49" s="168">
        <v>2.5960000000000001</v>
      </c>
      <c r="AM49" s="168">
        <v>2.75116</v>
      </c>
      <c r="AN49" s="168">
        <v>3.0775700000000001</v>
      </c>
      <c r="AO49" s="168">
        <v>3.6466500000000002</v>
      </c>
      <c r="AP49" s="168">
        <v>3.7610899999999998</v>
      </c>
      <c r="AQ49" s="168">
        <v>4.1862000000000004</v>
      </c>
      <c r="AR49" s="168">
        <v>4.6679899999999996</v>
      </c>
      <c r="AS49" s="168">
        <v>4.0640099999999997</v>
      </c>
      <c r="AT49" s="168">
        <v>3.54467</v>
      </c>
      <c r="AU49" s="168">
        <v>3.6070099999999998</v>
      </c>
      <c r="AV49" s="168">
        <v>3.8117299999999998</v>
      </c>
      <c r="AW49" s="168">
        <v>3.61972</v>
      </c>
      <c r="AX49" s="168">
        <v>2.8886400000000001</v>
      </c>
      <c r="AY49" s="168">
        <v>3.1082100000000001</v>
      </c>
      <c r="AZ49" s="168">
        <v>3.11816</v>
      </c>
      <c r="BA49" s="168">
        <v>3.0461200000000002</v>
      </c>
      <c r="BB49" s="168">
        <v>3.0583100000000001</v>
      </c>
      <c r="BC49" s="168">
        <v>2.8531599999999999</v>
      </c>
      <c r="BD49" s="168">
        <v>2.8115399999999999</v>
      </c>
      <c r="BE49" s="168">
        <v>2.7992400000000002</v>
      </c>
      <c r="BF49" s="168">
        <v>3.3133300000000001</v>
      </c>
      <c r="BG49" s="168">
        <v>3.1140129999999999</v>
      </c>
      <c r="BH49" s="168">
        <v>2.793053</v>
      </c>
      <c r="BI49" s="258">
        <v>2.6630340000000001</v>
      </c>
      <c r="BJ49" s="258">
        <v>2.6904590000000002</v>
      </c>
      <c r="BK49" s="258">
        <v>2.7198449999999998</v>
      </c>
      <c r="BL49" s="258">
        <v>2.7529180000000002</v>
      </c>
      <c r="BM49" s="258">
        <v>2.822648</v>
      </c>
      <c r="BN49" s="258">
        <v>2.8646340000000001</v>
      </c>
      <c r="BO49" s="258">
        <v>2.884763</v>
      </c>
      <c r="BP49" s="258">
        <v>2.9347780000000001</v>
      </c>
      <c r="BQ49" s="258">
        <v>2.9163130000000002</v>
      </c>
      <c r="BR49" s="258">
        <v>2.9274779999999998</v>
      </c>
      <c r="BS49" s="258">
        <v>2.8774510000000002</v>
      </c>
      <c r="BT49" s="258">
        <v>2.8197489999999998</v>
      </c>
      <c r="BU49" s="258">
        <v>2.8038989999999999</v>
      </c>
      <c r="BV49" s="258">
        <v>2.764437</v>
      </c>
    </row>
    <row r="50" spans="1:74" ht="11.15" customHeight="1" x14ac:dyDescent="0.25">
      <c r="A50" s="111"/>
      <c r="B50" s="110" t="s">
        <v>536</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238"/>
      <c r="BJ50" s="238"/>
      <c r="BK50" s="238"/>
      <c r="BL50" s="238"/>
      <c r="BM50" s="238"/>
      <c r="BN50" s="238"/>
      <c r="BO50" s="238"/>
      <c r="BP50" s="238"/>
      <c r="BQ50" s="238"/>
      <c r="BR50" s="238"/>
      <c r="BS50" s="238"/>
      <c r="BT50" s="238"/>
      <c r="BU50" s="238"/>
      <c r="BV50" s="238"/>
    </row>
    <row r="51" spans="1:74" ht="11.15" customHeight="1" x14ac:dyDescent="0.25">
      <c r="A51" s="24" t="s">
        <v>537</v>
      </c>
      <c r="B51" s="462" t="s">
        <v>1427</v>
      </c>
      <c r="C51" s="54">
        <v>103.375</v>
      </c>
      <c r="D51" s="54">
        <v>103.375</v>
      </c>
      <c r="E51" s="54">
        <v>103.375</v>
      </c>
      <c r="F51" s="54">
        <v>103.878</v>
      </c>
      <c r="G51" s="54">
        <v>103.878</v>
      </c>
      <c r="H51" s="54">
        <v>103.878</v>
      </c>
      <c r="I51" s="54">
        <v>104.21299999999999</v>
      </c>
      <c r="J51" s="54">
        <v>104.21299999999999</v>
      </c>
      <c r="K51" s="54">
        <v>104.21299999999999</v>
      </c>
      <c r="L51" s="54">
        <v>104.566</v>
      </c>
      <c r="M51" s="54">
        <v>104.566</v>
      </c>
      <c r="N51" s="54">
        <v>104.566</v>
      </c>
      <c r="O51" s="54">
        <v>105.042</v>
      </c>
      <c r="P51" s="54">
        <v>105.042</v>
      </c>
      <c r="Q51" s="54">
        <v>105.042</v>
      </c>
      <c r="R51" s="54">
        <v>104.661</v>
      </c>
      <c r="S51" s="54">
        <v>104.661</v>
      </c>
      <c r="T51" s="54">
        <v>104.661</v>
      </c>
      <c r="U51" s="54">
        <v>105.593</v>
      </c>
      <c r="V51" s="54">
        <v>105.593</v>
      </c>
      <c r="W51" s="54">
        <v>105.593</v>
      </c>
      <c r="X51" s="54">
        <v>106.33</v>
      </c>
      <c r="Y51" s="54">
        <v>106.33</v>
      </c>
      <c r="Z51" s="54">
        <v>106.33</v>
      </c>
      <c r="AA51" s="54">
        <v>107.73099999999999</v>
      </c>
      <c r="AB51" s="54">
        <v>107.73099999999999</v>
      </c>
      <c r="AC51" s="54">
        <v>107.73099999999999</v>
      </c>
      <c r="AD51" s="54">
        <v>109.33199999999999</v>
      </c>
      <c r="AE51" s="54">
        <v>109.33199999999999</v>
      </c>
      <c r="AF51" s="54">
        <v>109.33199999999999</v>
      </c>
      <c r="AG51" s="54">
        <v>110.95699999999999</v>
      </c>
      <c r="AH51" s="54">
        <v>110.95699999999999</v>
      </c>
      <c r="AI51" s="54">
        <v>110.95699999999999</v>
      </c>
      <c r="AJ51" s="54">
        <v>112.858</v>
      </c>
      <c r="AK51" s="54">
        <v>112.858</v>
      </c>
      <c r="AL51" s="54">
        <v>112.858</v>
      </c>
      <c r="AM51" s="54">
        <v>115.182</v>
      </c>
      <c r="AN51" s="54">
        <v>115.182</v>
      </c>
      <c r="AO51" s="54">
        <v>115.182</v>
      </c>
      <c r="AP51" s="54">
        <v>117.70399999999999</v>
      </c>
      <c r="AQ51" s="54">
        <v>117.70399999999999</v>
      </c>
      <c r="AR51" s="54">
        <v>117.70399999999999</v>
      </c>
      <c r="AS51" s="54">
        <v>118.98</v>
      </c>
      <c r="AT51" s="54">
        <v>118.98</v>
      </c>
      <c r="AU51" s="54">
        <v>118.98</v>
      </c>
      <c r="AV51" s="54">
        <v>120.11499999999999</v>
      </c>
      <c r="AW51" s="54">
        <v>120.11499999999999</v>
      </c>
      <c r="AX51" s="54">
        <v>120.11499999999999</v>
      </c>
      <c r="AY51" s="54">
        <v>121.264</v>
      </c>
      <c r="AZ51" s="54">
        <v>121.264</v>
      </c>
      <c r="BA51" s="54">
        <v>121.264</v>
      </c>
      <c r="BB51" s="54">
        <v>121.789</v>
      </c>
      <c r="BC51" s="54">
        <v>121.789</v>
      </c>
      <c r="BD51" s="54">
        <v>121.789</v>
      </c>
      <c r="BE51" s="54">
        <v>122.21629132</v>
      </c>
      <c r="BF51" s="54">
        <v>122.44444652999999</v>
      </c>
      <c r="BG51" s="54">
        <v>122.68130746999999</v>
      </c>
      <c r="BH51" s="54">
        <v>122.90243733</v>
      </c>
      <c r="BI51" s="238">
        <v>123.175</v>
      </c>
      <c r="BJ51" s="238">
        <v>123.4747</v>
      </c>
      <c r="BK51" s="238">
        <v>123.8522</v>
      </c>
      <c r="BL51" s="238">
        <v>124.1678</v>
      </c>
      <c r="BM51" s="238">
        <v>124.4722</v>
      </c>
      <c r="BN51" s="238">
        <v>124.7727</v>
      </c>
      <c r="BO51" s="238">
        <v>125.04949999999999</v>
      </c>
      <c r="BP51" s="238">
        <v>125.3099</v>
      </c>
      <c r="BQ51" s="238">
        <v>125.5188</v>
      </c>
      <c r="BR51" s="238">
        <v>125.7724</v>
      </c>
      <c r="BS51" s="238">
        <v>126.03579999999999</v>
      </c>
      <c r="BT51" s="238">
        <v>126.32559999999999</v>
      </c>
      <c r="BU51" s="238">
        <v>126.5959</v>
      </c>
      <c r="BV51" s="238">
        <v>126.8633</v>
      </c>
    </row>
    <row r="52" spans="1:74" ht="11.15" customHeight="1" x14ac:dyDescent="0.25">
      <c r="A52" s="105"/>
      <c r="B52" s="110" t="s">
        <v>482</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241"/>
      <c r="BJ52" s="241"/>
      <c r="BK52" s="241"/>
      <c r="BL52" s="241"/>
      <c r="BM52" s="241"/>
      <c r="BN52" s="241"/>
      <c r="BO52" s="241"/>
      <c r="BP52" s="241"/>
      <c r="BQ52" s="241"/>
      <c r="BR52" s="241"/>
      <c r="BS52" s="241"/>
      <c r="BT52" s="241"/>
      <c r="BU52" s="241"/>
      <c r="BV52" s="241"/>
    </row>
    <row r="53" spans="1:74" ht="11.15" customHeight="1" x14ac:dyDescent="0.25">
      <c r="A53" s="105"/>
      <c r="B53" s="107" t="s">
        <v>563</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241"/>
      <c r="BJ53" s="241"/>
      <c r="BK53" s="241"/>
      <c r="BL53" s="241"/>
      <c r="BM53" s="241"/>
      <c r="BN53" s="241"/>
      <c r="BO53" s="241"/>
      <c r="BP53" s="241"/>
      <c r="BQ53" s="241"/>
      <c r="BR53" s="241"/>
      <c r="BS53" s="241"/>
      <c r="BT53" s="241"/>
      <c r="BU53" s="241"/>
      <c r="BV53" s="241"/>
    </row>
    <row r="54" spans="1:74" ht="11.15" customHeight="1" x14ac:dyDescent="0.25">
      <c r="A54" s="105"/>
      <c r="B54" s="110" t="s">
        <v>48</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241"/>
      <c r="BJ54" s="241"/>
      <c r="BK54" s="241"/>
      <c r="BL54" s="241"/>
      <c r="BM54" s="241"/>
      <c r="BN54" s="241"/>
      <c r="BO54" s="241"/>
      <c r="BP54" s="241"/>
      <c r="BQ54" s="241"/>
      <c r="BR54" s="241"/>
      <c r="BS54" s="241"/>
      <c r="BT54" s="241"/>
      <c r="BU54" s="241"/>
      <c r="BV54" s="241"/>
    </row>
    <row r="55" spans="1:74" ht="11.15" customHeight="1" x14ac:dyDescent="0.25">
      <c r="A55" s="116" t="s">
        <v>564</v>
      </c>
      <c r="B55" s="163" t="s">
        <v>443</v>
      </c>
      <c r="C55" s="190">
        <v>8029.9032257999997</v>
      </c>
      <c r="D55" s="190">
        <v>8278.25</v>
      </c>
      <c r="E55" s="190">
        <v>8786.4193548000003</v>
      </c>
      <c r="F55" s="190">
        <v>9113.7666666999994</v>
      </c>
      <c r="G55" s="190">
        <v>9345.5161289999996</v>
      </c>
      <c r="H55" s="190">
        <v>9378.6333333000002</v>
      </c>
      <c r="I55" s="190">
        <v>9403.8709677000006</v>
      </c>
      <c r="J55" s="190">
        <v>9461.5483870999997</v>
      </c>
      <c r="K55" s="190">
        <v>9110.6333333000002</v>
      </c>
      <c r="L55" s="190">
        <v>9160.0645160999993</v>
      </c>
      <c r="M55" s="190">
        <v>8677.5333332999999</v>
      </c>
      <c r="N55" s="190">
        <v>8443.7741934999995</v>
      </c>
      <c r="O55" s="190">
        <v>8414.4193548000003</v>
      </c>
      <c r="P55" s="190">
        <v>8368.7931033999994</v>
      </c>
      <c r="Q55" s="190">
        <v>7310.9032257999997</v>
      </c>
      <c r="R55" s="190">
        <v>5587.2333332999997</v>
      </c>
      <c r="S55" s="190">
        <v>7129.2258064999996</v>
      </c>
      <c r="T55" s="190">
        <v>8344.3333332999991</v>
      </c>
      <c r="U55" s="190">
        <v>8566.1290322999994</v>
      </c>
      <c r="V55" s="190">
        <v>8550.3225805999991</v>
      </c>
      <c r="W55" s="190">
        <v>8584.3666666999998</v>
      </c>
      <c r="X55" s="190">
        <v>8599.8709677000006</v>
      </c>
      <c r="Y55" s="190">
        <v>7943.3333333</v>
      </c>
      <c r="Z55" s="190">
        <v>7788.7419355000002</v>
      </c>
      <c r="AA55" s="190">
        <v>7256.7419355000002</v>
      </c>
      <c r="AB55" s="190">
        <v>7398.5714286000002</v>
      </c>
      <c r="AC55" s="190">
        <v>8453.7096774000001</v>
      </c>
      <c r="AD55" s="190">
        <v>8407.2666666999994</v>
      </c>
      <c r="AE55" s="190">
        <v>8923.8387096999995</v>
      </c>
      <c r="AF55" s="190">
        <v>9306.9666667000001</v>
      </c>
      <c r="AG55" s="190">
        <v>9304.6129032000008</v>
      </c>
      <c r="AH55" s="190">
        <v>9019.2258065000005</v>
      </c>
      <c r="AI55" s="190">
        <v>9015.3666666999998</v>
      </c>
      <c r="AJ55" s="190">
        <v>8963.7741934999995</v>
      </c>
      <c r="AK55" s="190">
        <v>8681.1</v>
      </c>
      <c r="AL55" s="190">
        <v>8420.2580644999998</v>
      </c>
      <c r="AM55" s="190">
        <v>7551.5806451999997</v>
      </c>
      <c r="AN55" s="190">
        <v>8187.4642856999999</v>
      </c>
      <c r="AO55" s="190">
        <v>8691.8387096999995</v>
      </c>
      <c r="AP55" s="190">
        <v>8530.2999999999993</v>
      </c>
      <c r="AQ55" s="190">
        <v>9040.3548386999992</v>
      </c>
      <c r="AR55" s="190">
        <v>9153.8333332999991</v>
      </c>
      <c r="AS55" s="190">
        <v>9010.1290322999994</v>
      </c>
      <c r="AT55" s="190">
        <v>9084.4193548000003</v>
      </c>
      <c r="AU55" s="190">
        <v>9104.5333332999999</v>
      </c>
      <c r="AV55" s="190">
        <v>8969.6129032000008</v>
      </c>
      <c r="AW55" s="190">
        <v>8567.2000000000007</v>
      </c>
      <c r="AX55" s="190">
        <v>8273.8064515999995</v>
      </c>
      <c r="AY55" s="190">
        <v>7981.9032257999997</v>
      </c>
      <c r="AZ55" s="190">
        <v>8350.6071429000003</v>
      </c>
      <c r="BA55" s="190">
        <v>8755.1612903000005</v>
      </c>
      <c r="BB55" s="190">
        <v>8536.1333333000002</v>
      </c>
      <c r="BC55" s="190">
        <v>9264.1290322999994</v>
      </c>
      <c r="BD55" s="190">
        <v>9432.6333333000002</v>
      </c>
      <c r="BE55" s="190">
        <v>9266.3870967999992</v>
      </c>
      <c r="BF55" s="190">
        <v>9303.0967741999993</v>
      </c>
      <c r="BG55" s="190">
        <v>8807.0220000000008</v>
      </c>
      <c r="BH55" s="190">
        <v>9029.0280000000002</v>
      </c>
      <c r="BI55" s="242">
        <v>8741.2950000000001</v>
      </c>
      <c r="BJ55" s="242">
        <v>8459.2180000000008</v>
      </c>
      <c r="BK55" s="242">
        <v>7920.1760000000004</v>
      </c>
      <c r="BL55" s="242">
        <v>8287.0750000000007</v>
      </c>
      <c r="BM55" s="242">
        <v>8781.2060000000001</v>
      </c>
      <c r="BN55" s="242">
        <v>8797.2139999999999</v>
      </c>
      <c r="BO55" s="242">
        <v>9153.9079999999994</v>
      </c>
      <c r="BP55" s="242">
        <v>9387.9549999999999</v>
      </c>
      <c r="BQ55" s="242">
        <v>9324.2909999999993</v>
      </c>
      <c r="BR55" s="242">
        <v>9315.2999999999993</v>
      </c>
      <c r="BS55" s="242">
        <v>9239.5470000000005</v>
      </c>
      <c r="BT55" s="242">
        <v>9085.4869999999992</v>
      </c>
      <c r="BU55" s="242">
        <v>8688.4989999999998</v>
      </c>
      <c r="BV55" s="242">
        <v>8489.9660000000003</v>
      </c>
    </row>
    <row r="56" spans="1:74" ht="11.15" customHeight="1" x14ac:dyDescent="0.25">
      <c r="A56" s="105"/>
      <c r="B56" s="110" t="s">
        <v>565</v>
      </c>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241"/>
      <c r="BJ56" s="241"/>
      <c r="BK56" s="241"/>
      <c r="BL56" s="241"/>
      <c r="BM56" s="241"/>
      <c r="BN56" s="241"/>
      <c r="BO56" s="241"/>
      <c r="BP56" s="241"/>
      <c r="BQ56" s="241"/>
      <c r="BR56" s="241"/>
      <c r="BS56" s="241"/>
      <c r="BT56" s="241"/>
      <c r="BU56" s="241"/>
      <c r="BV56" s="241"/>
    </row>
    <row r="57" spans="1:74" ht="11.15" customHeight="1" x14ac:dyDescent="0.25">
      <c r="A57" s="111" t="s">
        <v>566</v>
      </c>
      <c r="B57" s="163" t="s">
        <v>777</v>
      </c>
      <c r="C57" s="190">
        <v>634.16665606000004</v>
      </c>
      <c r="D57" s="190">
        <v>616.29988029000003</v>
      </c>
      <c r="E57" s="190">
        <v>674.55900328999996</v>
      </c>
      <c r="F57" s="190">
        <v>652.32828213000005</v>
      </c>
      <c r="G57" s="190">
        <v>692.70975019000002</v>
      </c>
      <c r="H57" s="190">
        <v>709.35740983000005</v>
      </c>
      <c r="I57" s="190">
        <v>725.07968452</v>
      </c>
      <c r="J57" s="190">
        <v>732.88319767999997</v>
      </c>
      <c r="K57" s="190">
        <v>675.58583942999996</v>
      </c>
      <c r="L57" s="190">
        <v>690.57795581000005</v>
      </c>
      <c r="M57" s="190">
        <v>679.16819137000005</v>
      </c>
      <c r="N57" s="190">
        <v>693.56099210000002</v>
      </c>
      <c r="O57" s="190">
        <v>662.84465112999999</v>
      </c>
      <c r="P57" s="190">
        <v>638.55909338000004</v>
      </c>
      <c r="Q57" s="190">
        <v>588.93546719000005</v>
      </c>
      <c r="R57" s="190">
        <v>348.16062817</v>
      </c>
      <c r="S57" s="190">
        <v>335.65801422999999</v>
      </c>
      <c r="T57" s="190">
        <v>401.88132546999998</v>
      </c>
      <c r="U57" s="190">
        <v>472.03730654999998</v>
      </c>
      <c r="V57" s="190">
        <v>482.56782099999998</v>
      </c>
      <c r="W57" s="190">
        <v>480.99070160000002</v>
      </c>
      <c r="X57" s="190">
        <v>508.19714426000002</v>
      </c>
      <c r="Y57" s="190">
        <v>542.2569833</v>
      </c>
      <c r="Z57" s="190">
        <v>561.58767465000005</v>
      </c>
      <c r="AA57" s="190">
        <v>519.69129541999996</v>
      </c>
      <c r="AB57" s="190">
        <v>505.12292879</v>
      </c>
      <c r="AC57" s="190">
        <v>583.46478034999996</v>
      </c>
      <c r="AD57" s="190">
        <v>572.55054943000005</v>
      </c>
      <c r="AE57" s="190">
        <v>590.36630229000002</v>
      </c>
      <c r="AF57" s="190">
        <v>629.44877226999995</v>
      </c>
      <c r="AG57" s="190">
        <v>677.56955932000005</v>
      </c>
      <c r="AH57" s="190">
        <v>655.37155497000003</v>
      </c>
      <c r="AI57" s="190">
        <v>640.66127437</v>
      </c>
      <c r="AJ57" s="190">
        <v>646.57636329000002</v>
      </c>
      <c r="AK57" s="190">
        <v>657.87970116999998</v>
      </c>
      <c r="AL57" s="190">
        <v>697.39929028999995</v>
      </c>
      <c r="AM57" s="190">
        <v>630.22468218999995</v>
      </c>
      <c r="AN57" s="190">
        <v>646.29661485999998</v>
      </c>
      <c r="AO57" s="190">
        <v>691.85653003000004</v>
      </c>
      <c r="AP57" s="190">
        <v>679.13038237000001</v>
      </c>
      <c r="AQ57" s="190">
        <v>678.29932718999999</v>
      </c>
      <c r="AR57" s="190">
        <v>701.36648049999997</v>
      </c>
      <c r="AS57" s="190">
        <v>691.91653039000005</v>
      </c>
      <c r="AT57" s="190">
        <v>687.82618561000004</v>
      </c>
      <c r="AU57" s="190">
        <v>697.77005267000004</v>
      </c>
      <c r="AV57" s="190">
        <v>706.46044171000005</v>
      </c>
      <c r="AW57" s="190">
        <v>684.87832166999999</v>
      </c>
      <c r="AX57" s="190">
        <v>707.88145152000004</v>
      </c>
      <c r="AY57" s="190">
        <v>658.39942981000002</v>
      </c>
      <c r="AZ57" s="190">
        <v>679.72489160999999</v>
      </c>
      <c r="BA57" s="190">
        <v>711.02739194000003</v>
      </c>
      <c r="BB57" s="190">
        <v>717.27625182999998</v>
      </c>
      <c r="BC57" s="190">
        <v>739.95584810000003</v>
      </c>
      <c r="BD57" s="190">
        <v>745.03551957000002</v>
      </c>
      <c r="BE57" s="190">
        <v>747.04360506</v>
      </c>
      <c r="BF57" s="190">
        <v>730.85220000000004</v>
      </c>
      <c r="BG57" s="190">
        <v>703.66589999999997</v>
      </c>
      <c r="BH57" s="190">
        <v>712.94029999999998</v>
      </c>
      <c r="BI57" s="242">
        <v>711.81669999999997</v>
      </c>
      <c r="BJ57" s="242">
        <v>734.63220000000001</v>
      </c>
      <c r="BK57" s="242">
        <v>680.36180000000002</v>
      </c>
      <c r="BL57" s="242">
        <v>670.65060000000005</v>
      </c>
      <c r="BM57" s="242">
        <v>703.68060000000003</v>
      </c>
      <c r="BN57" s="242">
        <v>698.16790000000003</v>
      </c>
      <c r="BO57" s="242">
        <v>707.90970000000004</v>
      </c>
      <c r="BP57" s="242">
        <v>741.13940000000002</v>
      </c>
      <c r="BQ57" s="242">
        <v>753.99580000000003</v>
      </c>
      <c r="BR57" s="242">
        <v>748.03830000000005</v>
      </c>
      <c r="BS57" s="242">
        <v>709.096</v>
      </c>
      <c r="BT57" s="242">
        <v>708.45809999999994</v>
      </c>
      <c r="BU57" s="242">
        <v>698.96590000000003</v>
      </c>
      <c r="BV57" s="242">
        <v>714.69209999999998</v>
      </c>
    </row>
    <row r="58" spans="1:74" ht="11.15" customHeight="1" x14ac:dyDescent="0.25">
      <c r="A58" s="105"/>
      <c r="B58" s="110" t="s">
        <v>567</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257"/>
      <c r="BJ58" s="257"/>
      <c r="BK58" s="257"/>
      <c r="BL58" s="257"/>
      <c r="BM58" s="257"/>
      <c r="BN58" s="257"/>
      <c r="BO58" s="257"/>
      <c r="BP58" s="257"/>
      <c r="BQ58" s="257"/>
      <c r="BR58" s="257"/>
      <c r="BS58" s="257"/>
      <c r="BT58" s="257"/>
      <c r="BU58" s="257"/>
      <c r="BV58" s="257"/>
    </row>
    <row r="59" spans="1:74" ht="11.15" customHeight="1" x14ac:dyDescent="0.25">
      <c r="A59" s="111" t="s">
        <v>568</v>
      </c>
      <c r="B59" s="163" t="s">
        <v>778</v>
      </c>
      <c r="C59" s="190">
        <v>362.39645903000002</v>
      </c>
      <c r="D59" s="190">
        <v>361.71937436000002</v>
      </c>
      <c r="E59" s="190">
        <v>413.84952364999998</v>
      </c>
      <c r="F59" s="190">
        <v>409.53255000000001</v>
      </c>
      <c r="G59" s="190">
        <v>420.71072667999999</v>
      </c>
      <c r="H59" s="190">
        <v>447.42027953000002</v>
      </c>
      <c r="I59" s="190">
        <v>447.86679796999999</v>
      </c>
      <c r="J59" s="190">
        <v>435.81672500000002</v>
      </c>
      <c r="K59" s="190">
        <v>396.95625257</v>
      </c>
      <c r="L59" s="190">
        <v>408.13371042</v>
      </c>
      <c r="M59" s="190">
        <v>398.32528987000001</v>
      </c>
      <c r="N59" s="190">
        <v>410.07996455</v>
      </c>
      <c r="O59" s="190">
        <v>371.316194</v>
      </c>
      <c r="P59" s="190">
        <v>358.52785524000001</v>
      </c>
      <c r="Q59" s="190">
        <v>255.6546251</v>
      </c>
      <c r="R59" s="190">
        <v>126.05922839999999</v>
      </c>
      <c r="S59" s="190">
        <v>146.80347506000001</v>
      </c>
      <c r="T59" s="190">
        <v>180.82400103000001</v>
      </c>
      <c r="U59" s="190">
        <v>202.955175</v>
      </c>
      <c r="V59" s="190">
        <v>207.07791564999999</v>
      </c>
      <c r="W59" s="190">
        <v>214.8616293</v>
      </c>
      <c r="X59" s="190">
        <v>231.4504039</v>
      </c>
      <c r="Y59" s="190">
        <v>239.57174466999999</v>
      </c>
      <c r="Z59" s="190">
        <v>243.73165839000001</v>
      </c>
      <c r="AA59" s="190">
        <v>222.25939352</v>
      </c>
      <c r="AB59" s="190">
        <v>222.09091968000001</v>
      </c>
      <c r="AC59" s="190">
        <v>288.75299318999998</v>
      </c>
      <c r="AD59" s="190">
        <v>311.87775520000002</v>
      </c>
      <c r="AE59" s="190">
        <v>332.86851905999998</v>
      </c>
      <c r="AF59" s="190">
        <v>375.50919033000002</v>
      </c>
      <c r="AG59" s="190">
        <v>395.98358781000002</v>
      </c>
      <c r="AH59" s="190">
        <v>371.77853055000003</v>
      </c>
      <c r="AI59" s="190">
        <v>347.07814997000003</v>
      </c>
      <c r="AJ59" s="190">
        <v>364.72079839000003</v>
      </c>
      <c r="AK59" s="190">
        <v>374.64959340000001</v>
      </c>
      <c r="AL59" s="190">
        <v>387.50569025999999</v>
      </c>
      <c r="AM59" s="190">
        <v>316.89984041999998</v>
      </c>
      <c r="AN59" s="190">
        <v>347.00043964000002</v>
      </c>
      <c r="AO59" s="190">
        <v>403.41693190000001</v>
      </c>
      <c r="AP59" s="190">
        <v>411.47243079999998</v>
      </c>
      <c r="AQ59" s="190">
        <v>411.26824668</v>
      </c>
      <c r="AR59" s="190">
        <v>434.56368996999998</v>
      </c>
      <c r="AS59" s="190">
        <v>434.49355865000001</v>
      </c>
      <c r="AT59" s="190">
        <v>421.67542026000001</v>
      </c>
      <c r="AU59" s="190">
        <v>407.91699043</v>
      </c>
      <c r="AV59" s="190">
        <v>411.46467276999999</v>
      </c>
      <c r="AW59" s="190">
        <v>405.28834243</v>
      </c>
      <c r="AX59" s="190">
        <v>404.92588945</v>
      </c>
      <c r="AY59" s="190">
        <v>360.30385523000001</v>
      </c>
      <c r="AZ59" s="190">
        <v>379.96844070999998</v>
      </c>
      <c r="BA59" s="190">
        <v>427.97774326000001</v>
      </c>
      <c r="BB59" s="190">
        <v>426.34429710000001</v>
      </c>
      <c r="BC59" s="190">
        <v>430.93263796999997</v>
      </c>
      <c r="BD59" s="190">
        <v>464.35145130000001</v>
      </c>
      <c r="BE59" s="190">
        <v>465.57359918999998</v>
      </c>
      <c r="BF59" s="190">
        <v>455.06689999999998</v>
      </c>
      <c r="BG59" s="190">
        <v>426.30119999999999</v>
      </c>
      <c r="BH59" s="190">
        <v>435.38220000000001</v>
      </c>
      <c r="BI59" s="242">
        <v>431.31150000000002</v>
      </c>
      <c r="BJ59" s="242">
        <v>438.31709999999998</v>
      </c>
      <c r="BK59" s="242">
        <v>397.99549999999999</v>
      </c>
      <c r="BL59" s="242">
        <v>390.92630000000003</v>
      </c>
      <c r="BM59" s="242">
        <v>427.08440000000002</v>
      </c>
      <c r="BN59" s="242">
        <v>428.96769999999998</v>
      </c>
      <c r="BO59" s="242">
        <v>437.74079999999998</v>
      </c>
      <c r="BP59" s="242">
        <v>468.5093</v>
      </c>
      <c r="BQ59" s="242">
        <v>473.76459999999997</v>
      </c>
      <c r="BR59" s="242">
        <v>463.39179999999999</v>
      </c>
      <c r="BS59" s="242">
        <v>434.78629999999998</v>
      </c>
      <c r="BT59" s="242">
        <v>443.82089999999999</v>
      </c>
      <c r="BU59" s="242">
        <v>439.62400000000002</v>
      </c>
      <c r="BV59" s="242">
        <v>446.44260000000003</v>
      </c>
    </row>
    <row r="60" spans="1:74" ht="11.15" customHeight="1" x14ac:dyDescent="0.25">
      <c r="A60" s="105"/>
      <c r="B60" s="110" t="s">
        <v>569</v>
      </c>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241"/>
      <c r="BJ60" s="241"/>
      <c r="BK60" s="241"/>
      <c r="BL60" s="241"/>
      <c r="BM60" s="241"/>
      <c r="BN60" s="241"/>
      <c r="BO60" s="241"/>
      <c r="BP60" s="241"/>
      <c r="BQ60" s="241"/>
      <c r="BR60" s="241"/>
      <c r="BS60" s="241"/>
      <c r="BT60" s="241"/>
      <c r="BU60" s="241"/>
      <c r="BV60" s="241"/>
    </row>
    <row r="61" spans="1:74" ht="11.15" customHeight="1" x14ac:dyDescent="0.25">
      <c r="A61" s="111" t="s">
        <v>570</v>
      </c>
      <c r="B61" s="163" t="s">
        <v>444</v>
      </c>
      <c r="C61" s="54">
        <v>248.43299999999999</v>
      </c>
      <c r="D61" s="54">
        <v>259.04899999999998</v>
      </c>
      <c r="E61" s="54">
        <v>259.69799999999998</v>
      </c>
      <c r="F61" s="54">
        <v>268.767</v>
      </c>
      <c r="G61" s="54">
        <v>283.27499999999998</v>
      </c>
      <c r="H61" s="54">
        <v>283.00099999999998</v>
      </c>
      <c r="I61" s="54">
        <v>268.31400000000002</v>
      </c>
      <c r="J61" s="54">
        <v>259.84899999999999</v>
      </c>
      <c r="K61" s="54">
        <v>263.149</v>
      </c>
      <c r="L61" s="54">
        <v>269.87099999999998</v>
      </c>
      <c r="M61" s="54">
        <v>268.99400000000003</v>
      </c>
      <c r="N61" s="54">
        <v>252.411</v>
      </c>
      <c r="O61" s="54">
        <v>255.2</v>
      </c>
      <c r="P61" s="54">
        <v>265.142</v>
      </c>
      <c r="Q61" s="54">
        <v>232.113</v>
      </c>
      <c r="R61" s="54">
        <v>203.34200000000001</v>
      </c>
      <c r="S61" s="54">
        <v>201.649</v>
      </c>
      <c r="T61" s="54">
        <v>206.066</v>
      </c>
      <c r="U61" s="54">
        <v>204.785</v>
      </c>
      <c r="V61" s="54">
        <v>199.49600000000001</v>
      </c>
      <c r="W61" s="54">
        <v>197.42400000000001</v>
      </c>
      <c r="X61" s="54">
        <v>215.99299999999999</v>
      </c>
      <c r="Y61" s="54">
        <v>223.36</v>
      </c>
      <c r="Z61" s="54">
        <v>205.983</v>
      </c>
      <c r="AA61" s="54">
        <v>200.82499999999999</v>
      </c>
      <c r="AB61" s="54">
        <v>197.20400000000001</v>
      </c>
      <c r="AC61" s="54">
        <v>197.13399999999999</v>
      </c>
      <c r="AD61" s="54">
        <v>222.953</v>
      </c>
      <c r="AE61" s="54">
        <v>250.209</v>
      </c>
      <c r="AF61" s="54">
        <v>256.68400000000003</v>
      </c>
      <c r="AG61" s="54">
        <v>243.613</v>
      </c>
      <c r="AH61" s="54">
        <v>212.88200000000001</v>
      </c>
      <c r="AI61" s="54">
        <v>198.97499999999999</v>
      </c>
      <c r="AJ61" s="54">
        <v>205.994</v>
      </c>
      <c r="AK61" s="54">
        <v>215.15899999999999</v>
      </c>
      <c r="AL61" s="54">
        <v>208.95400000000001</v>
      </c>
      <c r="AM61" s="54">
        <v>210.762</v>
      </c>
      <c r="AN61" s="54">
        <v>222.227</v>
      </c>
      <c r="AO61" s="54">
        <v>243.68899999999999</v>
      </c>
      <c r="AP61" s="54">
        <v>297.14299999999997</v>
      </c>
      <c r="AQ61" s="54">
        <v>344.85300000000001</v>
      </c>
      <c r="AR61" s="54">
        <v>344.101</v>
      </c>
      <c r="AS61" s="54">
        <v>311.20499999999998</v>
      </c>
      <c r="AT61" s="54">
        <v>283.911</v>
      </c>
      <c r="AU61" s="54">
        <v>284.31299999999999</v>
      </c>
      <c r="AV61" s="54">
        <v>294.33999999999997</v>
      </c>
      <c r="AW61" s="54">
        <v>292.65600000000001</v>
      </c>
      <c r="AX61" s="54">
        <v>268.51900000000001</v>
      </c>
      <c r="AY61" s="54">
        <v>264.62900000000002</v>
      </c>
      <c r="AZ61" s="54">
        <v>281.21600000000001</v>
      </c>
      <c r="BA61" s="54">
        <v>286.81400000000002</v>
      </c>
      <c r="BB61" s="54">
        <v>294.55</v>
      </c>
      <c r="BC61" s="54">
        <v>298.48899999999998</v>
      </c>
      <c r="BD61" s="54">
        <v>279.22399999999999</v>
      </c>
      <c r="BE61" s="54">
        <v>253.345</v>
      </c>
      <c r="BF61" s="54">
        <v>246.185</v>
      </c>
      <c r="BG61" s="54">
        <v>246.15100000000001</v>
      </c>
      <c r="BH61" s="54">
        <v>259.44099999999997</v>
      </c>
      <c r="BI61" s="238">
        <v>266.67009999999999</v>
      </c>
      <c r="BJ61" s="238">
        <v>250.29310000000001</v>
      </c>
      <c r="BK61" s="238">
        <v>251.6876</v>
      </c>
      <c r="BL61" s="238">
        <v>262.41320000000002</v>
      </c>
      <c r="BM61" s="238">
        <v>275.33199999999999</v>
      </c>
      <c r="BN61" s="238">
        <v>304.09899999999999</v>
      </c>
      <c r="BO61" s="238">
        <v>321.947</v>
      </c>
      <c r="BP61" s="238">
        <v>323.79309999999998</v>
      </c>
      <c r="BQ61" s="238">
        <v>305.56290000000001</v>
      </c>
      <c r="BR61" s="238">
        <v>288.26</v>
      </c>
      <c r="BS61" s="238">
        <v>277.93959999999998</v>
      </c>
      <c r="BT61" s="238">
        <v>291.74160000000001</v>
      </c>
      <c r="BU61" s="238">
        <v>298.6764</v>
      </c>
      <c r="BV61" s="238">
        <v>279.3913</v>
      </c>
    </row>
    <row r="62" spans="1:74" ht="11.15" customHeight="1" x14ac:dyDescent="0.25">
      <c r="A62" s="105"/>
      <c r="B62" s="110" t="s">
        <v>571</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243"/>
      <c r="BJ62" s="243"/>
      <c r="BK62" s="243"/>
      <c r="BL62" s="243"/>
      <c r="BM62" s="243"/>
      <c r="BN62" s="243"/>
      <c r="BO62" s="243"/>
      <c r="BP62" s="243"/>
      <c r="BQ62" s="243"/>
      <c r="BR62" s="243"/>
      <c r="BS62" s="243"/>
      <c r="BT62" s="243"/>
      <c r="BU62" s="243"/>
      <c r="BV62" s="243"/>
    </row>
    <row r="63" spans="1:74" ht="11.15" customHeight="1" x14ac:dyDescent="0.25">
      <c r="A63" s="111" t="s">
        <v>572</v>
      </c>
      <c r="B63" s="163" t="s">
        <v>445</v>
      </c>
      <c r="C63" s="214">
        <v>0.27165898618000001</v>
      </c>
      <c r="D63" s="214">
        <v>0.27174999999999999</v>
      </c>
      <c r="E63" s="214">
        <v>0.27561290322999998</v>
      </c>
      <c r="F63" s="214">
        <v>0.27287619048</v>
      </c>
      <c r="G63" s="214">
        <v>0.27204147465</v>
      </c>
      <c r="H63" s="214">
        <v>0.26721658986000002</v>
      </c>
      <c r="I63" s="214">
        <v>0.26660952381000003</v>
      </c>
      <c r="J63" s="214">
        <v>0.26590322580999998</v>
      </c>
      <c r="K63" s="214">
        <v>0.25984761904999998</v>
      </c>
      <c r="L63" s="214">
        <v>0.26339170506999998</v>
      </c>
      <c r="M63" s="214">
        <v>0.26578095237999999</v>
      </c>
      <c r="N63" s="214">
        <v>0.26488479262999998</v>
      </c>
      <c r="O63" s="214">
        <v>0.27403686636000002</v>
      </c>
      <c r="P63" s="214">
        <v>0.27253201970000002</v>
      </c>
      <c r="Q63" s="214">
        <v>0.25678801842999999</v>
      </c>
      <c r="R63" s="214">
        <v>0.18255714285999999</v>
      </c>
      <c r="S63" s="214">
        <v>0.16480184332</v>
      </c>
      <c r="T63" s="214">
        <v>0.17472380952</v>
      </c>
      <c r="U63" s="214">
        <v>0.18638248848</v>
      </c>
      <c r="V63" s="214">
        <v>0.19732380952</v>
      </c>
      <c r="W63" s="214">
        <v>0.20843333333</v>
      </c>
      <c r="X63" s="214">
        <v>0.21845161290000001</v>
      </c>
      <c r="Y63" s="214">
        <v>0.2248</v>
      </c>
      <c r="Z63" s="214">
        <v>0.22878801842999999</v>
      </c>
      <c r="AA63" s="214">
        <v>0.23743317972</v>
      </c>
      <c r="AB63" s="214">
        <v>0.24818367347</v>
      </c>
      <c r="AC63" s="214">
        <v>0.25120737326999998</v>
      </c>
      <c r="AD63" s="214">
        <v>0.25338095238000002</v>
      </c>
      <c r="AE63" s="214">
        <v>0.25752073733000003</v>
      </c>
      <c r="AF63" s="214">
        <v>0.26249523809999997</v>
      </c>
      <c r="AG63" s="214">
        <v>0.26594930876</v>
      </c>
      <c r="AH63" s="214">
        <v>0.26744239631</v>
      </c>
      <c r="AI63" s="214">
        <v>0.26798095238000003</v>
      </c>
      <c r="AJ63" s="214">
        <v>0.25822119816</v>
      </c>
      <c r="AK63" s="214">
        <v>0.26354761905000001</v>
      </c>
      <c r="AL63" s="214">
        <v>0.25766359446999998</v>
      </c>
      <c r="AM63" s="214">
        <v>0.25838709676999999</v>
      </c>
      <c r="AN63" s="214">
        <v>0.25197959184000002</v>
      </c>
      <c r="AO63" s="214">
        <v>0.24822580645</v>
      </c>
      <c r="AP63" s="214">
        <v>0.25178571429000002</v>
      </c>
      <c r="AQ63" s="214">
        <v>0.25514285714000001</v>
      </c>
      <c r="AR63" s="214">
        <v>0.25258008657999997</v>
      </c>
      <c r="AS63" s="214">
        <v>0.24896774193999999</v>
      </c>
      <c r="AT63" s="214">
        <v>0.24844700460999999</v>
      </c>
      <c r="AU63" s="214">
        <v>0.24307142857</v>
      </c>
      <c r="AV63" s="214">
        <v>0.23907834101</v>
      </c>
      <c r="AW63" s="214">
        <v>0.23330541871999999</v>
      </c>
      <c r="AX63" s="214">
        <v>0.23150230415</v>
      </c>
      <c r="AY63" s="214">
        <v>0.23102304147</v>
      </c>
      <c r="AZ63" s="214">
        <v>0.23755102041000001</v>
      </c>
      <c r="BA63" s="214">
        <v>0.23916129032</v>
      </c>
      <c r="BB63" s="214">
        <v>0.23408571429</v>
      </c>
      <c r="BC63" s="214">
        <v>0.24708755760000001</v>
      </c>
      <c r="BD63" s="214">
        <v>0.24943809523999999</v>
      </c>
      <c r="BE63" s="214">
        <v>0.23904608294999999</v>
      </c>
      <c r="BF63" s="214">
        <v>0.24821198156999999</v>
      </c>
      <c r="BG63" s="214">
        <v>0.24683333332999999</v>
      </c>
      <c r="BH63" s="214">
        <v>0.24747959999999999</v>
      </c>
      <c r="BI63" s="263">
        <v>0.25198549999999997</v>
      </c>
      <c r="BJ63" s="263">
        <v>0.24979609999999999</v>
      </c>
      <c r="BK63" s="263">
        <v>0.24900140000000001</v>
      </c>
      <c r="BL63" s="263">
        <v>0.24943879999999999</v>
      </c>
      <c r="BM63" s="263">
        <v>0.2478938</v>
      </c>
      <c r="BN63" s="263">
        <v>0.24608430000000001</v>
      </c>
      <c r="BO63" s="263">
        <v>0.2505829</v>
      </c>
      <c r="BP63" s="263">
        <v>0.25065470000000001</v>
      </c>
      <c r="BQ63" s="263">
        <v>0.2490309</v>
      </c>
      <c r="BR63" s="263">
        <v>0.25294369999999999</v>
      </c>
      <c r="BS63" s="263">
        <v>0.25629679999999999</v>
      </c>
      <c r="BT63" s="263">
        <v>0.258127</v>
      </c>
      <c r="BU63" s="263">
        <v>0.26314270000000001</v>
      </c>
      <c r="BV63" s="263">
        <v>0.26173180000000001</v>
      </c>
    </row>
    <row r="64" spans="1:74" ht="11.15" customHeight="1" x14ac:dyDescent="0.25">
      <c r="A64" s="111"/>
      <c r="B64" s="163"/>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63"/>
      <c r="BJ64" s="263"/>
      <c r="BK64" s="263"/>
      <c r="BL64" s="263"/>
      <c r="BM64" s="263"/>
      <c r="BN64" s="263"/>
      <c r="BO64" s="263"/>
      <c r="BP64" s="263"/>
      <c r="BQ64" s="263"/>
      <c r="BR64" s="263"/>
      <c r="BS64" s="263"/>
      <c r="BT64" s="263"/>
      <c r="BU64" s="263"/>
      <c r="BV64" s="263"/>
    </row>
    <row r="65" spans="1:74" ht="11.15" customHeight="1" x14ac:dyDescent="0.25">
      <c r="A65" s="111"/>
      <c r="B65" s="107" t="s">
        <v>1013</v>
      </c>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63"/>
      <c r="BJ65" s="263"/>
      <c r="BK65" s="263"/>
      <c r="BL65" s="263"/>
      <c r="BM65" s="263"/>
      <c r="BN65" s="263"/>
      <c r="BO65" s="263"/>
      <c r="BP65" s="263"/>
      <c r="BQ65" s="263"/>
      <c r="BR65" s="263"/>
      <c r="BS65" s="263"/>
      <c r="BT65" s="263"/>
      <c r="BU65" s="263"/>
      <c r="BV65" s="263"/>
    </row>
    <row r="66" spans="1:74" ht="11.15" customHeight="1" x14ac:dyDescent="0.25">
      <c r="A66" s="111" t="s">
        <v>751</v>
      </c>
      <c r="B66" s="163" t="s">
        <v>586</v>
      </c>
      <c r="C66" s="54">
        <v>202.69170629999999</v>
      </c>
      <c r="D66" s="54">
        <v>177.62862369999999</v>
      </c>
      <c r="E66" s="54">
        <v>199.89645100000001</v>
      </c>
      <c r="F66" s="54">
        <v>193.85593499999999</v>
      </c>
      <c r="G66" s="54">
        <v>201.69724909999999</v>
      </c>
      <c r="H66" s="54">
        <v>197.78854000000001</v>
      </c>
      <c r="I66" s="54">
        <v>202.53093010000001</v>
      </c>
      <c r="J66" s="54">
        <v>207.98685510000001</v>
      </c>
      <c r="K66" s="54">
        <v>189.90922789999999</v>
      </c>
      <c r="L66" s="54">
        <v>202.50204189999999</v>
      </c>
      <c r="M66" s="54">
        <v>196.83912290000001</v>
      </c>
      <c r="N66" s="54">
        <v>200.56932180000001</v>
      </c>
      <c r="O66" s="54">
        <v>194.2378089</v>
      </c>
      <c r="P66" s="54">
        <v>185.19953530000001</v>
      </c>
      <c r="Q66" s="54">
        <v>178.72238250000001</v>
      </c>
      <c r="R66" s="54">
        <v>132.89091880000001</v>
      </c>
      <c r="S66" s="54">
        <v>149.8222763</v>
      </c>
      <c r="T66" s="54">
        <v>158.79788479999999</v>
      </c>
      <c r="U66" s="54">
        <v>172.98183299999999</v>
      </c>
      <c r="V66" s="54">
        <v>177.26774599999999</v>
      </c>
      <c r="W66" s="54">
        <v>170.26314590000001</v>
      </c>
      <c r="X66" s="54">
        <v>176.49077159999999</v>
      </c>
      <c r="Y66" s="54">
        <v>170.29849419999999</v>
      </c>
      <c r="Z66" s="54">
        <v>176.54888099999999</v>
      </c>
      <c r="AA66" s="54">
        <v>177.75191559999999</v>
      </c>
      <c r="AB66" s="54">
        <v>157.13460130000001</v>
      </c>
      <c r="AC66" s="54">
        <v>186.00798700000001</v>
      </c>
      <c r="AD66" s="54">
        <v>183.366015</v>
      </c>
      <c r="AE66" s="54">
        <v>189.9673268</v>
      </c>
      <c r="AF66" s="54">
        <v>188.522243</v>
      </c>
      <c r="AG66" s="54">
        <v>190.25359499999999</v>
      </c>
      <c r="AH66" s="54">
        <v>195.76504310000001</v>
      </c>
      <c r="AI66" s="54">
        <v>185.66640910000001</v>
      </c>
      <c r="AJ66" s="54">
        <v>193.62797269999999</v>
      </c>
      <c r="AK66" s="54">
        <v>190.79316850000001</v>
      </c>
      <c r="AL66" s="54">
        <v>195.9668255</v>
      </c>
      <c r="AM66" s="54">
        <v>185.66330060000001</v>
      </c>
      <c r="AN66" s="54">
        <v>175.13011589999999</v>
      </c>
      <c r="AO66" s="54">
        <v>196.2384667</v>
      </c>
      <c r="AP66" s="54">
        <v>182.35539739999999</v>
      </c>
      <c r="AQ66" s="54">
        <v>189.76716970000001</v>
      </c>
      <c r="AR66" s="54">
        <v>187.14535670000001</v>
      </c>
      <c r="AS66" s="54">
        <v>188.16500110000001</v>
      </c>
      <c r="AT66" s="54">
        <v>194.19271219999999</v>
      </c>
      <c r="AU66" s="54">
        <v>186.7985358</v>
      </c>
      <c r="AV66" s="54">
        <v>190.01834779999999</v>
      </c>
      <c r="AW66" s="54">
        <v>187.7111103</v>
      </c>
      <c r="AX66" s="54">
        <v>186.3335409</v>
      </c>
      <c r="AY66" s="54">
        <v>181.97224439999999</v>
      </c>
      <c r="AZ66" s="54">
        <v>171.97924180000001</v>
      </c>
      <c r="BA66" s="54">
        <v>193.90030369999999</v>
      </c>
      <c r="BB66" s="54">
        <v>184.40727799999999</v>
      </c>
      <c r="BC66" s="54">
        <v>191.15216190000001</v>
      </c>
      <c r="BD66" s="54">
        <v>187.32845090000001</v>
      </c>
      <c r="BE66" s="54">
        <v>186.946866</v>
      </c>
      <c r="BF66" s="54">
        <v>196.77510000000001</v>
      </c>
      <c r="BG66" s="54">
        <v>181.04849999999999</v>
      </c>
      <c r="BH66" s="54">
        <v>190.46129999999999</v>
      </c>
      <c r="BI66" s="238">
        <v>187.13329999999999</v>
      </c>
      <c r="BJ66" s="238">
        <v>190.24109999999999</v>
      </c>
      <c r="BK66" s="238">
        <v>188.65450000000001</v>
      </c>
      <c r="BL66" s="238">
        <v>179.4325</v>
      </c>
      <c r="BM66" s="238">
        <v>191.06950000000001</v>
      </c>
      <c r="BN66" s="238">
        <v>184.52690000000001</v>
      </c>
      <c r="BO66" s="238">
        <v>191.7526</v>
      </c>
      <c r="BP66" s="238">
        <v>185.07329999999999</v>
      </c>
      <c r="BQ66" s="238">
        <v>189.40350000000001</v>
      </c>
      <c r="BR66" s="238">
        <v>194.9365</v>
      </c>
      <c r="BS66" s="238">
        <v>183.3657</v>
      </c>
      <c r="BT66" s="238">
        <v>191.30289999999999</v>
      </c>
      <c r="BU66" s="238">
        <v>184.18879999999999</v>
      </c>
      <c r="BV66" s="238">
        <v>189.84989999999999</v>
      </c>
    </row>
    <row r="67" spans="1:74" ht="11.15" customHeight="1" x14ac:dyDescent="0.25">
      <c r="A67" s="111" t="s">
        <v>752</v>
      </c>
      <c r="B67" s="163" t="s">
        <v>587</v>
      </c>
      <c r="C67" s="54">
        <v>185.7879767</v>
      </c>
      <c r="D67" s="54">
        <v>163.76653490000001</v>
      </c>
      <c r="E67" s="54">
        <v>158.60655259999999</v>
      </c>
      <c r="F67" s="54">
        <v>119.502878</v>
      </c>
      <c r="G67" s="54">
        <v>115.17140999999999</v>
      </c>
      <c r="H67" s="54">
        <v>114.4397049</v>
      </c>
      <c r="I67" s="54">
        <v>129.44749719999999</v>
      </c>
      <c r="J67" s="54">
        <v>131.56598249999999</v>
      </c>
      <c r="K67" s="54">
        <v>119.1610343</v>
      </c>
      <c r="L67" s="54">
        <v>124.59151060000001</v>
      </c>
      <c r="M67" s="54">
        <v>150.71552310000001</v>
      </c>
      <c r="N67" s="54">
        <v>171.86747099999999</v>
      </c>
      <c r="O67" s="54">
        <v>180.34251459999999</v>
      </c>
      <c r="P67" s="54">
        <v>165.9473256</v>
      </c>
      <c r="Q67" s="54">
        <v>147.45953979999999</v>
      </c>
      <c r="R67" s="54">
        <v>122.32462959999999</v>
      </c>
      <c r="S67" s="54">
        <v>112.05017359999999</v>
      </c>
      <c r="T67" s="54">
        <v>115.22890870000001</v>
      </c>
      <c r="U67" s="54">
        <v>133.42298729999999</v>
      </c>
      <c r="V67" s="54">
        <v>129.87090370000001</v>
      </c>
      <c r="W67" s="54">
        <v>116.33255490000001</v>
      </c>
      <c r="X67" s="54">
        <v>125.2177429</v>
      </c>
      <c r="Y67" s="54">
        <v>132.1356959</v>
      </c>
      <c r="Z67" s="54">
        <v>172.6678837</v>
      </c>
      <c r="AA67" s="54">
        <v>180.71110160000001</v>
      </c>
      <c r="AB67" s="54">
        <v>167.87557140000001</v>
      </c>
      <c r="AC67" s="54">
        <v>142.74894</v>
      </c>
      <c r="AD67" s="54">
        <v>122.5748123</v>
      </c>
      <c r="AE67" s="54">
        <v>114.08245340000001</v>
      </c>
      <c r="AF67" s="54">
        <v>121.009153</v>
      </c>
      <c r="AG67" s="54">
        <v>130.5453938</v>
      </c>
      <c r="AH67" s="54">
        <v>131.55077270000001</v>
      </c>
      <c r="AI67" s="54">
        <v>115.3025416</v>
      </c>
      <c r="AJ67" s="54">
        <v>121.84666540000001</v>
      </c>
      <c r="AK67" s="54">
        <v>145.11575719999999</v>
      </c>
      <c r="AL67" s="54">
        <v>162.75669049999999</v>
      </c>
      <c r="AM67" s="54">
        <v>194.56241919999999</v>
      </c>
      <c r="AN67" s="54">
        <v>165.55610960000001</v>
      </c>
      <c r="AO67" s="54">
        <v>150.15307089999999</v>
      </c>
      <c r="AP67" s="54">
        <v>127.2320313</v>
      </c>
      <c r="AQ67" s="54">
        <v>120.7085996</v>
      </c>
      <c r="AR67" s="54">
        <v>124.8900975</v>
      </c>
      <c r="AS67" s="54">
        <v>139.4062534</v>
      </c>
      <c r="AT67" s="54">
        <v>138.09253749999999</v>
      </c>
      <c r="AU67" s="54">
        <v>123.31143659999999</v>
      </c>
      <c r="AV67" s="54">
        <v>127.3916662</v>
      </c>
      <c r="AW67" s="54">
        <v>149.4548216</v>
      </c>
      <c r="AX67" s="54">
        <v>182.78010499999999</v>
      </c>
      <c r="AY67" s="54">
        <v>178.9254474</v>
      </c>
      <c r="AZ67" s="54">
        <v>159.5418387</v>
      </c>
      <c r="BA67" s="54">
        <v>162.66342359999999</v>
      </c>
      <c r="BB67" s="54">
        <v>130.47749429999999</v>
      </c>
      <c r="BC67" s="54">
        <v>124.75458140000001</v>
      </c>
      <c r="BD67" s="54">
        <v>127.1506035</v>
      </c>
      <c r="BE67" s="54">
        <v>143.87150969999999</v>
      </c>
      <c r="BF67" s="54">
        <v>150.33000000000001</v>
      </c>
      <c r="BG67" s="54">
        <v>127.8826</v>
      </c>
      <c r="BH67" s="54">
        <v>129.4957</v>
      </c>
      <c r="BI67" s="238">
        <v>150.88239999999999</v>
      </c>
      <c r="BJ67" s="238">
        <v>182.45840000000001</v>
      </c>
      <c r="BK67" s="238">
        <v>188.8458</v>
      </c>
      <c r="BL67" s="238">
        <v>167.80420000000001</v>
      </c>
      <c r="BM67" s="238">
        <v>155.34899999999999</v>
      </c>
      <c r="BN67" s="238">
        <v>127.5331</v>
      </c>
      <c r="BO67" s="238">
        <v>124.09269999999999</v>
      </c>
      <c r="BP67" s="238">
        <v>127.0514</v>
      </c>
      <c r="BQ67" s="238">
        <v>142.68180000000001</v>
      </c>
      <c r="BR67" s="238">
        <v>139.9085</v>
      </c>
      <c r="BS67" s="238">
        <v>126.8884</v>
      </c>
      <c r="BT67" s="238">
        <v>129.3263</v>
      </c>
      <c r="BU67" s="238">
        <v>148.4</v>
      </c>
      <c r="BV67" s="238">
        <v>180.99189999999999</v>
      </c>
    </row>
    <row r="68" spans="1:74" ht="11.15" customHeight="1" x14ac:dyDescent="0.25">
      <c r="A68" s="111" t="s">
        <v>256</v>
      </c>
      <c r="B68" s="163" t="s">
        <v>766</v>
      </c>
      <c r="C68" s="54">
        <v>110.1850414</v>
      </c>
      <c r="D68" s="54">
        <v>90.424392600000004</v>
      </c>
      <c r="E68" s="54">
        <v>89.000603280000007</v>
      </c>
      <c r="F68" s="54">
        <v>68.856170059999997</v>
      </c>
      <c r="G68" s="54">
        <v>81.187376979999996</v>
      </c>
      <c r="H68" s="54">
        <v>88.734115320000001</v>
      </c>
      <c r="I68" s="54">
        <v>109.5241446</v>
      </c>
      <c r="J68" s="54">
        <v>103.2816658</v>
      </c>
      <c r="K68" s="54">
        <v>93.719022190000004</v>
      </c>
      <c r="L68" s="54">
        <v>76.449256449999993</v>
      </c>
      <c r="M68" s="54">
        <v>84.259079029999995</v>
      </c>
      <c r="N68" s="54">
        <v>81.899013569999994</v>
      </c>
      <c r="O68" s="54">
        <v>75.091090660000006</v>
      </c>
      <c r="P68" s="54">
        <v>66.452992890000004</v>
      </c>
      <c r="Q68" s="54">
        <v>60.738485099999998</v>
      </c>
      <c r="R68" s="54">
        <v>49.48141287</v>
      </c>
      <c r="S68" s="54">
        <v>54.951498010000002</v>
      </c>
      <c r="T68" s="54">
        <v>73.194100770000006</v>
      </c>
      <c r="U68" s="54">
        <v>96.690966509999996</v>
      </c>
      <c r="V68" s="54">
        <v>98.066063689999993</v>
      </c>
      <c r="W68" s="54">
        <v>76.737359760000004</v>
      </c>
      <c r="X68" s="54">
        <v>68.753056509999993</v>
      </c>
      <c r="Y68" s="54">
        <v>69.543515069999998</v>
      </c>
      <c r="Z68" s="54">
        <v>86.494912369999994</v>
      </c>
      <c r="AA68" s="54">
        <v>90.112244820000001</v>
      </c>
      <c r="AB68" s="54">
        <v>94.588821539999998</v>
      </c>
      <c r="AC68" s="54">
        <v>71.093973300000002</v>
      </c>
      <c r="AD68" s="54">
        <v>62.060646890000001</v>
      </c>
      <c r="AE68" s="54">
        <v>72.401777769999995</v>
      </c>
      <c r="AF68" s="54">
        <v>94.432674849999998</v>
      </c>
      <c r="AG68" s="54">
        <v>110.08007600000001</v>
      </c>
      <c r="AH68" s="54">
        <v>109.6265574</v>
      </c>
      <c r="AI68" s="54">
        <v>87.815918260000004</v>
      </c>
      <c r="AJ68" s="54">
        <v>72.699596240000005</v>
      </c>
      <c r="AK68" s="54">
        <v>67.398213029999994</v>
      </c>
      <c r="AL68" s="54">
        <v>70.34013333</v>
      </c>
      <c r="AM68" s="54">
        <v>95.323122049999995</v>
      </c>
      <c r="AN68" s="54">
        <v>79.428704280000005</v>
      </c>
      <c r="AO68" s="54">
        <v>69.349668930000007</v>
      </c>
      <c r="AP68" s="54">
        <v>62.592854860000003</v>
      </c>
      <c r="AQ68" s="54">
        <v>69.746112210000007</v>
      </c>
      <c r="AR68" s="54">
        <v>82.324133700000004</v>
      </c>
      <c r="AS68" s="54">
        <v>96.163977770000002</v>
      </c>
      <c r="AT68" s="54">
        <v>94.111081330000005</v>
      </c>
      <c r="AU68" s="54">
        <v>74.054516509999999</v>
      </c>
      <c r="AV68" s="54">
        <v>64.003538500000005</v>
      </c>
      <c r="AW68" s="54">
        <v>65.491058379999998</v>
      </c>
      <c r="AX68" s="54">
        <v>82.108754140000002</v>
      </c>
      <c r="AY68" s="54">
        <v>69.817169860000007</v>
      </c>
      <c r="AZ68" s="54">
        <v>55.52019421</v>
      </c>
      <c r="BA68" s="54">
        <v>59.00746255</v>
      </c>
      <c r="BB68" s="54">
        <v>47.665101810000003</v>
      </c>
      <c r="BC68" s="54">
        <v>52.59484836</v>
      </c>
      <c r="BD68" s="54">
        <v>67.180927609999998</v>
      </c>
      <c r="BE68" s="54">
        <v>86.977452779999993</v>
      </c>
      <c r="BF68" s="54">
        <v>72.874099999999999</v>
      </c>
      <c r="BG68" s="54">
        <v>69.152969999999996</v>
      </c>
      <c r="BH68" s="54">
        <v>59.313450000000003</v>
      </c>
      <c r="BI68" s="238">
        <v>55.225369999999998</v>
      </c>
      <c r="BJ68" s="238">
        <v>68.279679999999999</v>
      </c>
      <c r="BK68" s="238">
        <v>73.863470000000007</v>
      </c>
      <c r="BL68" s="238">
        <v>56.14311</v>
      </c>
      <c r="BM68" s="238">
        <v>50.804259999999999</v>
      </c>
      <c r="BN68" s="238">
        <v>38.548949999999998</v>
      </c>
      <c r="BO68" s="238">
        <v>48.315660000000001</v>
      </c>
      <c r="BP68" s="238">
        <v>66.253579999999999</v>
      </c>
      <c r="BQ68" s="238">
        <v>81.241870000000006</v>
      </c>
      <c r="BR68" s="238">
        <v>82.799189999999996</v>
      </c>
      <c r="BS68" s="238">
        <v>65.283450000000002</v>
      </c>
      <c r="BT68" s="238">
        <v>51.367739999999998</v>
      </c>
      <c r="BU68" s="238">
        <v>49.003219999999999</v>
      </c>
      <c r="BV68" s="238">
        <v>64.452460000000002</v>
      </c>
    </row>
    <row r="69" spans="1:74" ht="11.15" customHeight="1" x14ac:dyDescent="0.25">
      <c r="A69" s="461" t="s">
        <v>940</v>
      </c>
      <c r="B69" s="479" t="s">
        <v>939</v>
      </c>
      <c r="C69" s="235">
        <v>499.59491500000001</v>
      </c>
      <c r="D69" s="235">
        <v>432.65972340000002</v>
      </c>
      <c r="E69" s="235">
        <v>448.4337974</v>
      </c>
      <c r="F69" s="235">
        <v>383.11516749999998</v>
      </c>
      <c r="G69" s="235">
        <v>398.98622660000001</v>
      </c>
      <c r="H69" s="235">
        <v>401.86254459999998</v>
      </c>
      <c r="I69" s="235">
        <v>442.4327624</v>
      </c>
      <c r="J69" s="235">
        <v>443.76469400000002</v>
      </c>
      <c r="K69" s="235">
        <v>403.68946870000002</v>
      </c>
      <c r="L69" s="235">
        <v>404.47299950000001</v>
      </c>
      <c r="M69" s="235">
        <v>432.7139095</v>
      </c>
      <c r="N69" s="235">
        <v>455.26599700000003</v>
      </c>
      <c r="O69" s="235">
        <v>450.60101100000003</v>
      </c>
      <c r="P69" s="235">
        <v>418.46947669999997</v>
      </c>
      <c r="Q69" s="235">
        <v>387.85000430000002</v>
      </c>
      <c r="R69" s="235">
        <v>305.59657120000003</v>
      </c>
      <c r="S69" s="235">
        <v>317.75354479999999</v>
      </c>
      <c r="T69" s="235">
        <v>348.12050410000001</v>
      </c>
      <c r="U69" s="235">
        <v>404.02538379999999</v>
      </c>
      <c r="V69" s="235">
        <v>406.13431029999998</v>
      </c>
      <c r="W69" s="235">
        <v>364.23267049999998</v>
      </c>
      <c r="X69" s="235">
        <v>371.39116790000003</v>
      </c>
      <c r="Y69" s="235">
        <v>372.87731509999998</v>
      </c>
      <c r="Z69" s="235">
        <v>436.64127400000001</v>
      </c>
      <c r="AA69" s="235">
        <v>449.50740569999999</v>
      </c>
      <c r="AB69" s="235">
        <v>420.4409306</v>
      </c>
      <c r="AC69" s="235">
        <v>400.78304409999998</v>
      </c>
      <c r="AD69" s="235">
        <v>368.90354880000001</v>
      </c>
      <c r="AE69" s="235">
        <v>377.38370170000002</v>
      </c>
      <c r="AF69" s="235">
        <v>404.86614539999999</v>
      </c>
      <c r="AG69" s="235">
        <v>431.81120850000002</v>
      </c>
      <c r="AH69" s="235">
        <v>437.87451700000003</v>
      </c>
      <c r="AI69" s="235">
        <v>389.68694349999998</v>
      </c>
      <c r="AJ69" s="235">
        <v>389.10637809999997</v>
      </c>
      <c r="AK69" s="235">
        <v>404.20921340000001</v>
      </c>
      <c r="AL69" s="235">
        <v>429.99579310000001</v>
      </c>
      <c r="AM69" s="235">
        <v>476.48098570000002</v>
      </c>
      <c r="AN69" s="235">
        <v>420.95686610000001</v>
      </c>
      <c r="AO69" s="235">
        <v>416.67335029999998</v>
      </c>
      <c r="AP69" s="235">
        <v>373.08235819999999</v>
      </c>
      <c r="AQ69" s="235">
        <v>381.15402519999998</v>
      </c>
      <c r="AR69" s="235">
        <v>395.2616625</v>
      </c>
      <c r="AS69" s="235">
        <v>424.66737610000001</v>
      </c>
      <c r="AT69" s="235">
        <v>427.32847479999998</v>
      </c>
      <c r="AU69" s="235">
        <v>385.06656349999997</v>
      </c>
      <c r="AV69" s="235">
        <v>382.34569620000002</v>
      </c>
      <c r="AW69" s="235">
        <v>403.55906490000001</v>
      </c>
      <c r="AX69" s="235">
        <v>452.1545438</v>
      </c>
      <c r="AY69" s="235">
        <v>431.64700549999998</v>
      </c>
      <c r="AZ69" s="235">
        <v>387.88321089999999</v>
      </c>
      <c r="BA69" s="235">
        <v>416.50333369999998</v>
      </c>
      <c r="BB69" s="235">
        <v>363.4519487</v>
      </c>
      <c r="BC69" s="235">
        <v>369.43373550000001</v>
      </c>
      <c r="BD69" s="235">
        <v>382.56205660000001</v>
      </c>
      <c r="BE69" s="235">
        <v>418.72797220000001</v>
      </c>
      <c r="BF69" s="235">
        <v>420.91140000000001</v>
      </c>
      <c r="BG69" s="235">
        <v>378.9862</v>
      </c>
      <c r="BH69" s="235">
        <v>380.20260000000002</v>
      </c>
      <c r="BI69" s="266">
        <v>394.1431</v>
      </c>
      <c r="BJ69" s="266">
        <v>441.91140000000001</v>
      </c>
      <c r="BK69" s="266">
        <v>452.29599999999999</v>
      </c>
      <c r="BL69" s="266">
        <v>404.22179999999997</v>
      </c>
      <c r="BM69" s="266">
        <v>398.1549</v>
      </c>
      <c r="BN69" s="266">
        <v>351.51100000000002</v>
      </c>
      <c r="BO69" s="266">
        <v>365.09309999999999</v>
      </c>
      <c r="BP69" s="266">
        <v>379.28030000000001</v>
      </c>
      <c r="BQ69" s="266">
        <v>414.2593</v>
      </c>
      <c r="BR69" s="266">
        <v>418.5763</v>
      </c>
      <c r="BS69" s="266">
        <v>376.43959999999998</v>
      </c>
      <c r="BT69" s="266">
        <v>372.92910000000001</v>
      </c>
      <c r="BU69" s="266">
        <v>382.4941</v>
      </c>
      <c r="BV69" s="266">
        <v>436.22640000000001</v>
      </c>
    </row>
    <row r="70" spans="1:74" s="353" customFormat="1" ht="12" customHeight="1" x14ac:dyDescent="0.25">
      <c r="A70" s="352"/>
      <c r="B70" s="720" t="s">
        <v>847</v>
      </c>
      <c r="C70" s="720"/>
      <c r="D70" s="720"/>
      <c r="E70" s="720"/>
      <c r="F70" s="720"/>
      <c r="G70" s="720"/>
      <c r="H70" s="720"/>
      <c r="I70" s="720"/>
      <c r="J70" s="720"/>
      <c r="K70" s="720"/>
      <c r="L70" s="720"/>
      <c r="M70" s="720"/>
      <c r="N70" s="720"/>
      <c r="O70" s="720"/>
      <c r="P70" s="720"/>
      <c r="Q70" s="720"/>
      <c r="AY70" s="377"/>
      <c r="AZ70" s="377"/>
      <c r="BA70" s="377"/>
      <c r="BB70" s="377"/>
      <c r="BC70" s="377"/>
      <c r="BD70" s="377"/>
      <c r="BE70" s="377"/>
      <c r="BF70" s="377"/>
      <c r="BG70" s="377"/>
      <c r="BH70" s="377"/>
      <c r="BI70" s="377"/>
      <c r="BJ70" s="377"/>
    </row>
    <row r="71" spans="1:74" s="353" customFormat="1" ht="12" customHeight="1" x14ac:dyDescent="0.25">
      <c r="A71" s="352"/>
      <c r="B71" s="720" t="s">
        <v>0</v>
      </c>
      <c r="C71" s="720"/>
      <c r="D71" s="720"/>
      <c r="E71" s="720"/>
      <c r="F71" s="720"/>
      <c r="G71" s="720"/>
      <c r="H71" s="720"/>
      <c r="I71" s="720"/>
      <c r="J71" s="720"/>
      <c r="K71" s="720"/>
      <c r="L71" s="720"/>
      <c r="M71" s="720"/>
      <c r="N71" s="720"/>
      <c r="O71" s="720"/>
      <c r="P71" s="720"/>
      <c r="Q71" s="720"/>
      <c r="AY71" s="377"/>
      <c r="AZ71" s="377"/>
      <c r="BA71" s="377"/>
      <c r="BB71" s="377"/>
      <c r="BC71" s="377"/>
      <c r="BD71" s="525"/>
      <c r="BE71" s="525"/>
      <c r="BF71" s="525"/>
      <c r="BG71" s="377"/>
      <c r="BH71" s="377"/>
      <c r="BI71" s="377"/>
      <c r="BJ71" s="377"/>
    </row>
    <row r="72" spans="1:74" s="353" customFormat="1" ht="12" customHeight="1" x14ac:dyDescent="0.25">
      <c r="A72" s="352"/>
      <c r="B72" s="720" t="s">
        <v>941</v>
      </c>
      <c r="C72" s="615"/>
      <c r="D72" s="615"/>
      <c r="E72" s="615"/>
      <c r="F72" s="615"/>
      <c r="G72" s="615"/>
      <c r="H72" s="615"/>
      <c r="I72" s="615"/>
      <c r="J72" s="615"/>
      <c r="K72" s="615"/>
      <c r="L72" s="615"/>
      <c r="M72" s="615"/>
      <c r="N72" s="615"/>
      <c r="O72" s="615"/>
      <c r="P72" s="615"/>
      <c r="Q72" s="615"/>
      <c r="AY72" s="377"/>
      <c r="AZ72" s="377"/>
      <c r="BA72" s="377"/>
      <c r="BB72" s="377"/>
      <c r="BC72" s="377"/>
      <c r="BD72" s="525"/>
      <c r="BE72" s="525"/>
      <c r="BF72" s="525"/>
      <c r="BG72" s="377"/>
      <c r="BH72" s="377"/>
      <c r="BI72" s="377"/>
      <c r="BJ72" s="377"/>
    </row>
    <row r="73" spans="1:74" s="353" customFormat="1" ht="12" customHeight="1" x14ac:dyDescent="0.25">
      <c r="A73" s="352"/>
      <c r="B73" s="621" t="s">
        <v>787</v>
      </c>
      <c r="C73" s="603"/>
      <c r="D73" s="603"/>
      <c r="E73" s="603"/>
      <c r="F73" s="603"/>
      <c r="G73" s="603"/>
      <c r="H73" s="603"/>
      <c r="I73" s="603"/>
      <c r="J73" s="603"/>
      <c r="K73" s="603"/>
      <c r="L73" s="603"/>
      <c r="M73" s="603"/>
      <c r="N73" s="603"/>
      <c r="O73" s="603"/>
      <c r="P73" s="603"/>
      <c r="Q73" s="603"/>
      <c r="AY73" s="377"/>
      <c r="AZ73" s="377"/>
      <c r="BA73" s="377"/>
      <c r="BB73" s="377"/>
      <c r="BC73" s="377"/>
      <c r="BD73" s="525"/>
      <c r="BE73" s="525"/>
      <c r="BF73" s="525"/>
      <c r="BG73" s="377"/>
      <c r="BH73" s="377"/>
      <c r="BI73" s="377"/>
      <c r="BJ73" s="377"/>
    </row>
    <row r="74" spans="1:74" s="353" customFormat="1" ht="12" customHeight="1" x14ac:dyDescent="0.25">
      <c r="A74" s="352"/>
      <c r="B74" s="460" t="s">
        <v>800</v>
      </c>
      <c r="C74"/>
      <c r="D74"/>
      <c r="E74"/>
      <c r="F74"/>
      <c r="G74"/>
      <c r="H74"/>
      <c r="I74"/>
      <c r="J74"/>
      <c r="K74"/>
      <c r="L74"/>
      <c r="M74"/>
      <c r="N74"/>
      <c r="O74"/>
      <c r="P74"/>
      <c r="Q74"/>
      <c r="AY74" s="377"/>
      <c r="AZ74" s="377"/>
      <c r="BA74" s="377"/>
      <c r="BB74" s="377"/>
      <c r="BC74" s="377"/>
      <c r="BD74" s="525"/>
      <c r="BE74" s="525"/>
      <c r="BF74" s="525"/>
      <c r="BG74" s="377"/>
      <c r="BH74" s="377"/>
      <c r="BI74" s="377"/>
      <c r="BJ74" s="377"/>
    </row>
    <row r="75" spans="1:74" s="353" customFormat="1" ht="12" customHeight="1" x14ac:dyDescent="0.25">
      <c r="A75" s="352"/>
      <c r="B75" s="611" t="str">
        <f>"Notes: "&amp;"EIA completed modeling and analysis for this report on " &amp;Dates!$D$2&amp;"."</f>
        <v>Notes: EIA completed modeling and analysis for this report on Thursday November 2, 2023.</v>
      </c>
      <c r="C75" s="612"/>
      <c r="D75" s="612"/>
      <c r="E75" s="612"/>
      <c r="F75" s="612"/>
      <c r="G75" s="612"/>
      <c r="H75" s="612"/>
      <c r="I75" s="612"/>
      <c r="J75" s="612"/>
      <c r="K75" s="612"/>
      <c r="L75" s="612"/>
      <c r="M75" s="612"/>
      <c r="N75" s="612"/>
      <c r="O75" s="612"/>
      <c r="P75" s="612"/>
      <c r="Q75" s="612"/>
      <c r="AY75" s="377"/>
      <c r="AZ75" s="377"/>
      <c r="BA75" s="377"/>
      <c r="BB75" s="377"/>
      <c r="BC75" s="377"/>
      <c r="BD75" s="525"/>
      <c r="BE75" s="525"/>
      <c r="BF75" s="525"/>
      <c r="BG75" s="377"/>
      <c r="BH75" s="377"/>
      <c r="BI75" s="377"/>
      <c r="BJ75" s="377"/>
    </row>
    <row r="76" spans="1:74" s="353" customFormat="1" ht="12" customHeight="1" x14ac:dyDescent="0.25">
      <c r="A76" s="352"/>
      <c r="B76" s="626" t="s">
        <v>337</v>
      </c>
      <c r="C76" s="612"/>
      <c r="D76" s="612"/>
      <c r="E76" s="612"/>
      <c r="F76" s="612"/>
      <c r="G76" s="612"/>
      <c r="H76" s="612"/>
      <c r="I76" s="612"/>
      <c r="J76" s="612"/>
      <c r="K76" s="612"/>
      <c r="L76" s="612"/>
      <c r="M76" s="612"/>
      <c r="N76" s="612"/>
      <c r="O76" s="612"/>
      <c r="P76" s="612"/>
      <c r="Q76" s="612"/>
      <c r="AY76" s="377"/>
      <c r="AZ76" s="377"/>
      <c r="BA76" s="377"/>
      <c r="BB76" s="377"/>
      <c r="BC76" s="377"/>
      <c r="BD76" s="525"/>
      <c r="BE76" s="525"/>
      <c r="BF76" s="525"/>
      <c r="BG76" s="377"/>
      <c r="BH76" s="377"/>
      <c r="BI76" s="377"/>
      <c r="BJ76" s="377"/>
    </row>
    <row r="77" spans="1:74" s="353" customFormat="1" ht="12" customHeight="1" x14ac:dyDescent="0.25">
      <c r="A77" s="352"/>
      <c r="B77" s="613" t="s">
        <v>1244</v>
      </c>
      <c r="C77" s="614"/>
      <c r="D77" s="614"/>
      <c r="E77" s="614"/>
      <c r="F77" s="614"/>
      <c r="G77" s="614"/>
      <c r="H77" s="614"/>
      <c r="I77" s="614"/>
      <c r="J77" s="614"/>
      <c r="K77" s="614"/>
      <c r="L77" s="614"/>
      <c r="M77" s="614"/>
      <c r="N77" s="614"/>
      <c r="O77" s="614"/>
      <c r="P77" s="614"/>
      <c r="Q77" s="615"/>
      <c r="AY77" s="377"/>
      <c r="AZ77" s="377"/>
      <c r="BA77" s="377"/>
      <c r="BB77" s="377"/>
      <c r="BC77" s="377"/>
      <c r="BD77" s="525"/>
      <c r="BE77" s="525"/>
      <c r="BF77" s="525"/>
      <c r="BG77" s="377"/>
      <c r="BH77" s="377"/>
      <c r="BI77" s="377"/>
      <c r="BJ77" s="377"/>
    </row>
    <row r="78" spans="1:74" s="353" customFormat="1" ht="12" customHeight="1" x14ac:dyDescent="0.25">
      <c r="A78" s="352"/>
      <c r="B78" s="623" t="s">
        <v>806</v>
      </c>
      <c r="C78" s="615"/>
      <c r="D78" s="615"/>
      <c r="E78" s="615"/>
      <c r="F78" s="615"/>
      <c r="G78" s="615"/>
      <c r="H78" s="615"/>
      <c r="I78" s="615"/>
      <c r="J78" s="615"/>
      <c r="K78" s="615"/>
      <c r="L78" s="615"/>
      <c r="M78" s="615"/>
      <c r="N78" s="615"/>
      <c r="O78" s="615"/>
      <c r="P78" s="615"/>
      <c r="Q78" s="615"/>
      <c r="AY78" s="377"/>
      <c r="AZ78" s="377"/>
      <c r="BA78" s="377"/>
      <c r="BB78" s="377"/>
      <c r="BC78" s="377"/>
      <c r="BD78" s="525"/>
      <c r="BE78" s="525"/>
      <c r="BF78" s="525"/>
      <c r="BG78" s="377"/>
      <c r="BH78" s="377"/>
      <c r="BI78" s="377"/>
      <c r="BJ78" s="377"/>
    </row>
    <row r="79" spans="1:74" s="353" customFormat="1" ht="12" customHeight="1" x14ac:dyDescent="0.25">
      <c r="A79" s="352"/>
      <c r="B79" s="625" t="s">
        <v>1270</v>
      </c>
      <c r="C79" s="615"/>
      <c r="D79" s="615"/>
      <c r="E79" s="615"/>
      <c r="F79" s="615"/>
      <c r="G79" s="615"/>
      <c r="H79" s="615"/>
      <c r="I79" s="615"/>
      <c r="J79" s="615"/>
      <c r="K79" s="615"/>
      <c r="L79" s="615"/>
      <c r="M79" s="615"/>
      <c r="N79" s="615"/>
      <c r="O79" s="615"/>
      <c r="P79" s="615"/>
      <c r="Q79" s="615"/>
      <c r="AY79" s="377"/>
      <c r="AZ79" s="377"/>
      <c r="BA79" s="377"/>
      <c r="BB79" s="377"/>
      <c r="BC79" s="377"/>
      <c r="BD79" s="525"/>
      <c r="BE79" s="525"/>
      <c r="BF79" s="525"/>
      <c r="BG79" s="377"/>
      <c r="BH79" s="377"/>
      <c r="BI79" s="377"/>
      <c r="BJ79" s="377"/>
    </row>
    <row r="80" spans="1:74" s="353" customFormat="1" ht="12" customHeight="1" x14ac:dyDescent="0.25">
      <c r="A80" s="352"/>
      <c r="B80" s="625"/>
      <c r="C80" s="615"/>
      <c r="D80" s="615"/>
      <c r="E80" s="615"/>
      <c r="F80" s="615"/>
      <c r="G80" s="615"/>
      <c r="H80" s="615"/>
      <c r="I80" s="615"/>
      <c r="J80" s="615"/>
      <c r="K80" s="615"/>
      <c r="L80" s="615"/>
      <c r="M80" s="615"/>
      <c r="N80" s="615"/>
      <c r="O80" s="615"/>
      <c r="P80" s="615"/>
      <c r="Q80" s="615"/>
      <c r="AY80" s="377"/>
      <c r="AZ80" s="377"/>
      <c r="BA80" s="377"/>
      <c r="BB80" s="377"/>
      <c r="BC80" s="377"/>
      <c r="BD80" s="525"/>
      <c r="BE80" s="525"/>
      <c r="BF80" s="525"/>
      <c r="BG80" s="377"/>
      <c r="BH80" s="377"/>
      <c r="BI80" s="377"/>
      <c r="BJ80" s="377"/>
    </row>
    <row r="81" spans="63:74" x14ac:dyDescent="0.25">
      <c r="BK81" s="262"/>
      <c r="BL81" s="262"/>
      <c r="BM81" s="262"/>
      <c r="BN81" s="262"/>
      <c r="BO81" s="262"/>
      <c r="BP81" s="262"/>
      <c r="BQ81" s="262"/>
      <c r="BR81" s="262"/>
      <c r="BS81" s="262"/>
      <c r="BT81" s="262"/>
      <c r="BU81" s="262"/>
      <c r="BV81" s="262"/>
    </row>
    <row r="82" spans="63:74" x14ac:dyDescent="0.25">
      <c r="BK82" s="262"/>
      <c r="BL82" s="262"/>
      <c r="BM82" s="262"/>
      <c r="BN82" s="262"/>
      <c r="BO82" s="262"/>
      <c r="BP82" s="262"/>
      <c r="BQ82" s="262"/>
      <c r="BR82" s="262"/>
      <c r="BS82" s="262"/>
      <c r="BT82" s="262"/>
      <c r="BU82" s="262"/>
      <c r="BV82" s="262"/>
    </row>
    <row r="83" spans="63:74" x14ac:dyDescent="0.25">
      <c r="BK83" s="262"/>
      <c r="BL83" s="262"/>
      <c r="BM83" s="262"/>
      <c r="BN83" s="262"/>
      <c r="BO83" s="262"/>
      <c r="BP83" s="262"/>
      <c r="BQ83" s="262"/>
      <c r="BR83" s="262"/>
      <c r="BS83" s="262"/>
      <c r="BT83" s="262"/>
      <c r="BU83" s="262"/>
      <c r="BV83" s="262"/>
    </row>
    <row r="84" spans="63:74" x14ac:dyDescent="0.25">
      <c r="BK84" s="262"/>
      <c r="BL84" s="262"/>
      <c r="BM84" s="262"/>
      <c r="BN84" s="262"/>
      <c r="BO84" s="262"/>
      <c r="BP84" s="262"/>
      <c r="BQ84" s="262"/>
      <c r="BR84" s="262"/>
      <c r="BS84" s="262"/>
      <c r="BT84" s="262"/>
      <c r="BU84" s="262"/>
      <c r="BV84" s="262"/>
    </row>
    <row r="85" spans="63:74" x14ac:dyDescent="0.25">
      <c r="BK85" s="262"/>
      <c r="BL85" s="262"/>
      <c r="BM85" s="262"/>
      <c r="BN85" s="262"/>
      <c r="BO85" s="262"/>
      <c r="BP85" s="262"/>
      <c r="BQ85" s="262"/>
      <c r="BR85" s="262"/>
      <c r="BS85" s="262"/>
      <c r="BT85" s="262"/>
      <c r="BU85" s="262"/>
      <c r="BV85" s="262"/>
    </row>
    <row r="86" spans="63:74" x14ac:dyDescent="0.25">
      <c r="BK86" s="262"/>
      <c r="BL86" s="262"/>
      <c r="BM86" s="262"/>
      <c r="BN86" s="262"/>
      <c r="BO86" s="262"/>
      <c r="BP86" s="262"/>
      <c r="BQ86" s="262"/>
      <c r="BR86" s="262"/>
      <c r="BS86" s="262"/>
      <c r="BT86" s="262"/>
      <c r="BU86" s="262"/>
      <c r="BV86" s="262"/>
    </row>
    <row r="87" spans="63:74" x14ac:dyDescent="0.25">
      <c r="BK87" s="262"/>
      <c r="BL87" s="262"/>
      <c r="BM87" s="262"/>
      <c r="BN87" s="262"/>
      <c r="BO87" s="262"/>
      <c r="BP87" s="262"/>
      <c r="BQ87" s="262"/>
      <c r="BR87" s="262"/>
      <c r="BS87" s="262"/>
      <c r="BT87" s="262"/>
      <c r="BU87" s="262"/>
      <c r="BV87" s="262"/>
    </row>
    <row r="88" spans="63:74" x14ac:dyDescent="0.25">
      <c r="BK88" s="262"/>
      <c r="BL88" s="262"/>
      <c r="BM88" s="262"/>
      <c r="BN88" s="262"/>
      <c r="BO88" s="262"/>
      <c r="BP88" s="262"/>
      <c r="BQ88" s="262"/>
      <c r="BR88" s="262"/>
      <c r="BS88" s="262"/>
      <c r="BT88" s="262"/>
      <c r="BU88" s="262"/>
      <c r="BV88" s="262"/>
    </row>
    <row r="89" spans="63:74" x14ac:dyDescent="0.25">
      <c r="BK89" s="262"/>
      <c r="BL89" s="262"/>
      <c r="BM89" s="262"/>
      <c r="BN89" s="262"/>
      <c r="BO89" s="262"/>
      <c r="BP89" s="262"/>
      <c r="BQ89" s="262"/>
      <c r="BR89" s="262"/>
      <c r="BS89" s="262"/>
      <c r="BT89" s="262"/>
      <c r="BU89" s="262"/>
      <c r="BV89" s="262"/>
    </row>
    <row r="90" spans="63:74" x14ac:dyDescent="0.25">
      <c r="BK90" s="262"/>
      <c r="BL90" s="262"/>
      <c r="BM90" s="262"/>
      <c r="BN90" s="262"/>
      <c r="BO90" s="262"/>
      <c r="BP90" s="262"/>
      <c r="BQ90" s="262"/>
      <c r="BR90" s="262"/>
      <c r="BS90" s="262"/>
      <c r="BT90" s="262"/>
      <c r="BU90" s="262"/>
      <c r="BV90" s="262"/>
    </row>
    <row r="91" spans="63:74" x14ac:dyDescent="0.25">
      <c r="BK91" s="262"/>
      <c r="BL91" s="262"/>
      <c r="BM91" s="262"/>
      <c r="BN91" s="262"/>
      <c r="BO91" s="262"/>
      <c r="BP91" s="262"/>
      <c r="BQ91" s="262"/>
      <c r="BR91" s="262"/>
      <c r="BS91" s="262"/>
      <c r="BT91" s="262"/>
      <c r="BU91" s="262"/>
      <c r="BV91" s="262"/>
    </row>
    <row r="92" spans="63:74" x14ac:dyDescent="0.25">
      <c r="BK92" s="262"/>
      <c r="BL92" s="262"/>
      <c r="BM92" s="262"/>
      <c r="BN92" s="262"/>
      <c r="BO92" s="262"/>
      <c r="BP92" s="262"/>
      <c r="BQ92" s="262"/>
      <c r="BR92" s="262"/>
      <c r="BS92" s="262"/>
      <c r="BT92" s="262"/>
      <c r="BU92" s="262"/>
      <c r="BV92" s="262"/>
    </row>
    <row r="93" spans="63:74" x14ac:dyDescent="0.25">
      <c r="BK93" s="262"/>
      <c r="BL93" s="262"/>
      <c r="BM93" s="262"/>
      <c r="BN93" s="262"/>
      <c r="BO93" s="262"/>
      <c r="BP93" s="262"/>
      <c r="BQ93" s="262"/>
      <c r="BR93" s="262"/>
      <c r="BS93" s="262"/>
      <c r="BT93" s="262"/>
      <c r="BU93" s="262"/>
      <c r="BV93" s="262"/>
    </row>
    <row r="94" spans="63:74" x14ac:dyDescent="0.25">
      <c r="BK94" s="262"/>
      <c r="BL94" s="262"/>
      <c r="BM94" s="262"/>
      <c r="BN94" s="262"/>
      <c r="BO94" s="262"/>
      <c r="BP94" s="262"/>
      <c r="BQ94" s="262"/>
      <c r="BR94" s="262"/>
      <c r="BS94" s="262"/>
      <c r="BT94" s="262"/>
      <c r="BU94" s="262"/>
      <c r="BV94" s="262"/>
    </row>
    <row r="95" spans="63:74" x14ac:dyDescent="0.25">
      <c r="BK95" s="262"/>
      <c r="BL95" s="262"/>
      <c r="BM95" s="262"/>
      <c r="BN95" s="262"/>
      <c r="BO95" s="262"/>
      <c r="BP95" s="262"/>
      <c r="BQ95" s="262"/>
      <c r="BR95" s="262"/>
      <c r="BS95" s="262"/>
      <c r="BT95" s="262"/>
      <c r="BU95" s="262"/>
      <c r="BV95" s="262"/>
    </row>
    <row r="96" spans="63:74" x14ac:dyDescent="0.25">
      <c r="BK96" s="262"/>
      <c r="BL96" s="262"/>
      <c r="BM96" s="262"/>
      <c r="BN96" s="262"/>
      <c r="BO96" s="262"/>
      <c r="BP96" s="262"/>
      <c r="BQ96" s="262"/>
      <c r="BR96" s="262"/>
      <c r="BS96" s="262"/>
      <c r="BT96" s="262"/>
      <c r="BU96" s="262"/>
      <c r="BV96" s="262"/>
    </row>
    <row r="97" spans="63:74" x14ac:dyDescent="0.25">
      <c r="BK97" s="262"/>
      <c r="BL97" s="262"/>
      <c r="BM97" s="262"/>
      <c r="BN97" s="262"/>
      <c r="BO97" s="262"/>
      <c r="BP97" s="262"/>
      <c r="BQ97" s="262"/>
      <c r="BR97" s="262"/>
      <c r="BS97" s="262"/>
      <c r="BT97" s="262"/>
      <c r="BU97" s="262"/>
      <c r="BV97" s="262"/>
    </row>
    <row r="98" spans="63:74" x14ac:dyDescent="0.25">
      <c r="BK98" s="262"/>
      <c r="BL98" s="262"/>
      <c r="BM98" s="262"/>
      <c r="BN98" s="262"/>
      <c r="BO98" s="262"/>
      <c r="BP98" s="262"/>
      <c r="BQ98" s="262"/>
      <c r="BR98" s="262"/>
      <c r="BS98" s="262"/>
      <c r="BT98" s="262"/>
      <c r="BU98" s="262"/>
      <c r="BV98" s="262"/>
    </row>
    <row r="99" spans="63:74" x14ac:dyDescent="0.25">
      <c r="BK99" s="262"/>
      <c r="BL99" s="262"/>
      <c r="BM99" s="262"/>
      <c r="BN99" s="262"/>
      <c r="BO99" s="262"/>
      <c r="BP99" s="262"/>
      <c r="BQ99" s="262"/>
      <c r="BR99" s="262"/>
      <c r="BS99" s="262"/>
      <c r="BT99" s="262"/>
      <c r="BU99" s="262"/>
      <c r="BV99" s="262"/>
    </row>
    <row r="100" spans="63:74" x14ac:dyDescent="0.25">
      <c r="BK100" s="262"/>
      <c r="BL100" s="262"/>
      <c r="BM100" s="262"/>
      <c r="BN100" s="262"/>
      <c r="BO100" s="262"/>
      <c r="BP100" s="262"/>
      <c r="BQ100" s="262"/>
      <c r="BR100" s="262"/>
      <c r="BS100" s="262"/>
      <c r="BT100" s="262"/>
      <c r="BU100" s="262"/>
      <c r="BV100" s="262"/>
    </row>
    <row r="101" spans="63:74" x14ac:dyDescent="0.25">
      <c r="BK101" s="262"/>
      <c r="BL101" s="262"/>
      <c r="BM101" s="262"/>
      <c r="BN101" s="262"/>
      <c r="BO101" s="262"/>
      <c r="BP101" s="262"/>
      <c r="BQ101" s="262"/>
      <c r="BR101" s="262"/>
      <c r="BS101" s="262"/>
      <c r="BT101" s="262"/>
      <c r="BU101" s="262"/>
      <c r="BV101" s="262"/>
    </row>
    <row r="102" spans="63:74" x14ac:dyDescent="0.25">
      <c r="BK102" s="262"/>
      <c r="BL102" s="262"/>
      <c r="BM102" s="262"/>
      <c r="BN102" s="262"/>
      <c r="BO102" s="262"/>
      <c r="BP102" s="262"/>
      <c r="BQ102" s="262"/>
      <c r="BR102" s="262"/>
      <c r="BS102" s="262"/>
      <c r="BT102" s="262"/>
      <c r="BU102" s="262"/>
      <c r="BV102" s="262"/>
    </row>
    <row r="103" spans="63:74" x14ac:dyDescent="0.25">
      <c r="BK103" s="262"/>
      <c r="BL103" s="262"/>
      <c r="BM103" s="262"/>
      <c r="BN103" s="262"/>
      <c r="BO103" s="262"/>
      <c r="BP103" s="262"/>
      <c r="BQ103" s="262"/>
      <c r="BR103" s="262"/>
      <c r="BS103" s="262"/>
      <c r="BT103" s="262"/>
      <c r="BU103" s="262"/>
      <c r="BV103" s="262"/>
    </row>
    <row r="104" spans="63:74" x14ac:dyDescent="0.25">
      <c r="BK104" s="262"/>
      <c r="BL104" s="262"/>
      <c r="BM104" s="262"/>
      <c r="BN104" s="262"/>
      <c r="BO104" s="262"/>
      <c r="BP104" s="262"/>
      <c r="BQ104" s="262"/>
      <c r="BR104" s="262"/>
      <c r="BS104" s="262"/>
      <c r="BT104" s="262"/>
      <c r="BU104" s="262"/>
      <c r="BV104" s="262"/>
    </row>
    <row r="105" spans="63:74" x14ac:dyDescent="0.25">
      <c r="BK105" s="262"/>
      <c r="BL105" s="262"/>
      <c r="BM105" s="262"/>
      <c r="BN105" s="262"/>
      <c r="BO105" s="262"/>
      <c r="BP105" s="262"/>
      <c r="BQ105" s="262"/>
      <c r="BR105" s="262"/>
      <c r="BS105" s="262"/>
      <c r="BT105" s="262"/>
      <c r="BU105" s="262"/>
      <c r="BV105" s="262"/>
    </row>
    <row r="106" spans="63:74" x14ac:dyDescent="0.25">
      <c r="BK106" s="262"/>
      <c r="BL106" s="262"/>
      <c r="BM106" s="262"/>
      <c r="BN106" s="262"/>
      <c r="BO106" s="262"/>
      <c r="BP106" s="262"/>
      <c r="BQ106" s="262"/>
      <c r="BR106" s="262"/>
      <c r="BS106" s="262"/>
      <c r="BT106" s="262"/>
      <c r="BU106" s="262"/>
      <c r="BV106" s="262"/>
    </row>
    <row r="107" spans="63:74" x14ac:dyDescent="0.25">
      <c r="BK107" s="262"/>
      <c r="BL107" s="262"/>
      <c r="BM107" s="262"/>
      <c r="BN107" s="262"/>
      <c r="BO107" s="262"/>
      <c r="BP107" s="262"/>
      <c r="BQ107" s="262"/>
      <c r="BR107" s="262"/>
      <c r="BS107" s="262"/>
      <c r="BT107" s="262"/>
      <c r="BU107" s="262"/>
      <c r="BV107" s="262"/>
    </row>
    <row r="108" spans="63:74" x14ac:dyDescent="0.25">
      <c r="BK108" s="262"/>
      <c r="BL108" s="262"/>
      <c r="BM108" s="262"/>
      <c r="BN108" s="262"/>
      <c r="BO108" s="262"/>
      <c r="BP108" s="262"/>
      <c r="BQ108" s="262"/>
      <c r="BR108" s="262"/>
      <c r="BS108" s="262"/>
      <c r="BT108" s="262"/>
      <c r="BU108" s="262"/>
      <c r="BV108" s="262"/>
    </row>
    <row r="109" spans="63:74" x14ac:dyDescent="0.25">
      <c r="BK109" s="262"/>
      <c r="BL109" s="262"/>
      <c r="BM109" s="262"/>
      <c r="BN109" s="262"/>
      <c r="BO109" s="262"/>
      <c r="BP109" s="262"/>
      <c r="BQ109" s="262"/>
      <c r="BR109" s="262"/>
      <c r="BS109" s="262"/>
      <c r="BT109" s="262"/>
      <c r="BU109" s="262"/>
      <c r="BV109" s="262"/>
    </row>
    <row r="110" spans="63:74" x14ac:dyDescent="0.25">
      <c r="BK110" s="262"/>
      <c r="BL110" s="262"/>
      <c r="BM110" s="262"/>
      <c r="BN110" s="262"/>
      <c r="BO110" s="262"/>
      <c r="BP110" s="262"/>
      <c r="BQ110" s="262"/>
      <c r="BR110" s="262"/>
      <c r="BS110" s="262"/>
      <c r="BT110" s="262"/>
      <c r="BU110" s="262"/>
      <c r="BV110" s="262"/>
    </row>
    <row r="111" spans="63:74" x14ac:dyDescent="0.25">
      <c r="BK111" s="262"/>
      <c r="BL111" s="262"/>
      <c r="BM111" s="262"/>
      <c r="BN111" s="262"/>
      <c r="BO111" s="262"/>
      <c r="BP111" s="262"/>
      <c r="BQ111" s="262"/>
      <c r="BR111" s="262"/>
      <c r="BS111" s="262"/>
      <c r="BT111" s="262"/>
      <c r="BU111" s="262"/>
      <c r="BV111" s="262"/>
    </row>
    <row r="112" spans="63:74" x14ac:dyDescent="0.25">
      <c r="BK112" s="262"/>
      <c r="BL112" s="262"/>
      <c r="BM112" s="262"/>
      <c r="BN112" s="262"/>
      <c r="BO112" s="262"/>
      <c r="BP112" s="262"/>
      <c r="BQ112" s="262"/>
      <c r="BR112" s="262"/>
      <c r="BS112" s="262"/>
      <c r="BT112" s="262"/>
      <c r="BU112" s="262"/>
      <c r="BV112" s="262"/>
    </row>
    <row r="113" spans="63:74" x14ac:dyDescent="0.25">
      <c r="BK113" s="262"/>
      <c r="BL113" s="262"/>
      <c r="BM113" s="262"/>
      <c r="BN113" s="262"/>
      <c r="BO113" s="262"/>
      <c r="BP113" s="262"/>
      <c r="BQ113" s="262"/>
      <c r="BR113" s="262"/>
      <c r="BS113" s="262"/>
      <c r="BT113" s="262"/>
      <c r="BU113" s="262"/>
      <c r="BV113" s="262"/>
    </row>
    <row r="114" spans="63:74" x14ac:dyDescent="0.25">
      <c r="BK114" s="262"/>
      <c r="BL114" s="262"/>
      <c r="BM114" s="262"/>
      <c r="BN114" s="262"/>
      <c r="BO114" s="262"/>
      <c r="BP114" s="262"/>
      <c r="BQ114" s="262"/>
      <c r="BR114" s="262"/>
      <c r="BS114" s="262"/>
      <c r="BT114" s="262"/>
      <c r="BU114" s="262"/>
      <c r="BV114" s="262"/>
    </row>
    <row r="115" spans="63:74" x14ac:dyDescent="0.25">
      <c r="BK115" s="262"/>
      <c r="BL115" s="262"/>
      <c r="BM115" s="262"/>
      <c r="BN115" s="262"/>
      <c r="BO115" s="262"/>
      <c r="BP115" s="262"/>
      <c r="BQ115" s="262"/>
      <c r="BR115" s="262"/>
      <c r="BS115" s="262"/>
      <c r="BT115" s="262"/>
      <c r="BU115" s="262"/>
      <c r="BV115" s="262"/>
    </row>
    <row r="116" spans="63:74" x14ac:dyDescent="0.25">
      <c r="BK116" s="262"/>
      <c r="BL116" s="262"/>
      <c r="BM116" s="262"/>
      <c r="BN116" s="262"/>
      <c r="BO116" s="262"/>
      <c r="BP116" s="262"/>
      <c r="BQ116" s="262"/>
      <c r="BR116" s="262"/>
      <c r="BS116" s="262"/>
      <c r="BT116" s="262"/>
      <c r="BU116" s="262"/>
      <c r="BV116" s="262"/>
    </row>
    <row r="117" spans="63:74" x14ac:dyDescent="0.25">
      <c r="BK117" s="262"/>
      <c r="BL117" s="262"/>
      <c r="BM117" s="262"/>
      <c r="BN117" s="262"/>
      <c r="BO117" s="262"/>
      <c r="BP117" s="262"/>
      <c r="BQ117" s="262"/>
      <c r="BR117" s="262"/>
      <c r="BS117" s="262"/>
      <c r="BT117" s="262"/>
      <c r="BU117" s="262"/>
      <c r="BV117" s="262"/>
    </row>
    <row r="118" spans="63:74" x14ac:dyDescent="0.25">
      <c r="BK118" s="262"/>
      <c r="BL118" s="262"/>
      <c r="BM118" s="262"/>
      <c r="BN118" s="262"/>
      <c r="BO118" s="262"/>
      <c r="BP118" s="262"/>
      <c r="BQ118" s="262"/>
      <c r="BR118" s="262"/>
      <c r="BS118" s="262"/>
      <c r="BT118" s="262"/>
      <c r="BU118" s="262"/>
      <c r="BV118" s="262"/>
    </row>
    <row r="119" spans="63:74" x14ac:dyDescent="0.25">
      <c r="BK119" s="262"/>
      <c r="BL119" s="262"/>
      <c r="BM119" s="262"/>
      <c r="BN119" s="262"/>
      <c r="BO119" s="262"/>
      <c r="BP119" s="262"/>
      <c r="BQ119" s="262"/>
      <c r="BR119" s="262"/>
      <c r="BS119" s="262"/>
      <c r="BT119" s="262"/>
      <c r="BU119" s="262"/>
      <c r="BV119" s="262"/>
    </row>
    <row r="120" spans="63:74" x14ac:dyDescent="0.25">
      <c r="BK120" s="262"/>
      <c r="BL120" s="262"/>
      <c r="BM120" s="262"/>
      <c r="BN120" s="262"/>
      <c r="BO120" s="262"/>
      <c r="BP120" s="262"/>
      <c r="BQ120" s="262"/>
      <c r="BR120" s="262"/>
      <c r="BS120" s="262"/>
      <c r="BT120" s="262"/>
      <c r="BU120" s="262"/>
      <c r="BV120" s="262"/>
    </row>
    <row r="121" spans="63:74" x14ac:dyDescent="0.25">
      <c r="BK121" s="262"/>
      <c r="BL121" s="262"/>
      <c r="BM121" s="262"/>
      <c r="BN121" s="262"/>
      <c r="BO121" s="262"/>
      <c r="BP121" s="262"/>
      <c r="BQ121" s="262"/>
      <c r="BR121" s="262"/>
      <c r="BS121" s="262"/>
      <c r="BT121" s="262"/>
      <c r="BU121" s="262"/>
      <c r="BV121" s="262"/>
    </row>
    <row r="122" spans="63:74" x14ac:dyDescent="0.25">
      <c r="BK122" s="262"/>
      <c r="BL122" s="262"/>
      <c r="BM122" s="262"/>
      <c r="BN122" s="262"/>
      <c r="BO122" s="262"/>
      <c r="BP122" s="262"/>
      <c r="BQ122" s="262"/>
      <c r="BR122" s="262"/>
      <c r="BS122" s="262"/>
      <c r="BT122" s="262"/>
      <c r="BU122" s="262"/>
      <c r="BV122" s="262"/>
    </row>
    <row r="123" spans="63:74" x14ac:dyDescent="0.25">
      <c r="BK123" s="262"/>
      <c r="BL123" s="262"/>
      <c r="BM123" s="262"/>
      <c r="BN123" s="262"/>
      <c r="BO123" s="262"/>
      <c r="BP123" s="262"/>
      <c r="BQ123" s="262"/>
      <c r="BR123" s="262"/>
      <c r="BS123" s="262"/>
      <c r="BT123" s="262"/>
      <c r="BU123" s="262"/>
      <c r="BV123" s="262"/>
    </row>
    <row r="124" spans="63:74" x14ac:dyDescent="0.25">
      <c r="BK124" s="262"/>
      <c r="BL124" s="262"/>
      <c r="BM124" s="262"/>
      <c r="BN124" s="262"/>
      <c r="BO124" s="262"/>
      <c r="BP124" s="262"/>
      <c r="BQ124" s="262"/>
      <c r="BR124" s="262"/>
      <c r="BS124" s="262"/>
      <c r="BT124" s="262"/>
      <c r="BU124" s="262"/>
      <c r="BV124" s="262"/>
    </row>
    <row r="125" spans="63:74" x14ac:dyDescent="0.25">
      <c r="BK125" s="262"/>
      <c r="BL125" s="262"/>
      <c r="BM125" s="262"/>
      <c r="BN125" s="262"/>
      <c r="BO125" s="262"/>
      <c r="BP125" s="262"/>
      <c r="BQ125" s="262"/>
      <c r="BR125" s="262"/>
      <c r="BS125" s="262"/>
      <c r="BT125" s="262"/>
      <c r="BU125" s="262"/>
      <c r="BV125" s="262"/>
    </row>
    <row r="126" spans="63:74" x14ac:dyDescent="0.25">
      <c r="BK126" s="262"/>
      <c r="BL126" s="262"/>
      <c r="BM126" s="262"/>
      <c r="BN126" s="262"/>
      <c r="BO126" s="262"/>
      <c r="BP126" s="262"/>
      <c r="BQ126" s="262"/>
      <c r="BR126" s="262"/>
      <c r="BS126" s="262"/>
      <c r="BT126" s="262"/>
      <c r="BU126" s="262"/>
      <c r="BV126" s="262"/>
    </row>
    <row r="127" spans="63:74" x14ac:dyDescent="0.25">
      <c r="BK127" s="262"/>
      <c r="BL127" s="262"/>
      <c r="BM127" s="262"/>
      <c r="BN127" s="262"/>
      <c r="BO127" s="262"/>
      <c r="BP127" s="262"/>
      <c r="BQ127" s="262"/>
      <c r="BR127" s="262"/>
      <c r="BS127" s="262"/>
      <c r="BT127" s="262"/>
      <c r="BU127" s="262"/>
      <c r="BV127" s="262"/>
    </row>
    <row r="128" spans="63:74" x14ac:dyDescent="0.25">
      <c r="BK128" s="262"/>
      <c r="BL128" s="262"/>
      <c r="BM128" s="262"/>
      <c r="BN128" s="262"/>
      <c r="BO128" s="262"/>
      <c r="BP128" s="262"/>
      <c r="BQ128" s="262"/>
      <c r="BR128" s="262"/>
      <c r="BS128" s="262"/>
      <c r="BT128" s="262"/>
      <c r="BU128" s="262"/>
      <c r="BV128" s="262"/>
    </row>
    <row r="129" spans="63:74" x14ac:dyDescent="0.25">
      <c r="BK129" s="262"/>
      <c r="BL129" s="262"/>
      <c r="BM129" s="262"/>
      <c r="BN129" s="262"/>
      <c r="BO129" s="262"/>
      <c r="BP129" s="262"/>
      <c r="BQ129" s="262"/>
      <c r="BR129" s="262"/>
      <c r="BS129" s="262"/>
      <c r="BT129" s="262"/>
      <c r="BU129" s="262"/>
      <c r="BV129" s="262"/>
    </row>
    <row r="130" spans="63:74" x14ac:dyDescent="0.25">
      <c r="BK130" s="262"/>
      <c r="BL130" s="262"/>
      <c r="BM130" s="262"/>
      <c r="BN130" s="262"/>
      <c r="BO130" s="262"/>
      <c r="BP130" s="262"/>
      <c r="BQ130" s="262"/>
      <c r="BR130" s="262"/>
      <c r="BS130" s="262"/>
      <c r="BT130" s="262"/>
      <c r="BU130" s="262"/>
      <c r="BV130" s="262"/>
    </row>
    <row r="131" spans="63:74" x14ac:dyDescent="0.25">
      <c r="BK131" s="262"/>
      <c r="BL131" s="262"/>
      <c r="BM131" s="262"/>
      <c r="BN131" s="262"/>
      <c r="BO131" s="262"/>
      <c r="BP131" s="262"/>
      <c r="BQ131" s="262"/>
      <c r="BR131" s="262"/>
      <c r="BS131" s="262"/>
      <c r="BT131" s="262"/>
      <c r="BU131" s="262"/>
      <c r="BV131" s="262"/>
    </row>
    <row r="132" spans="63:74" x14ac:dyDescent="0.25">
      <c r="BK132" s="262"/>
      <c r="BL132" s="262"/>
      <c r="BM132" s="262"/>
      <c r="BN132" s="262"/>
      <c r="BO132" s="262"/>
      <c r="BP132" s="262"/>
      <c r="BQ132" s="262"/>
      <c r="BR132" s="262"/>
      <c r="BS132" s="262"/>
      <c r="BT132" s="262"/>
      <c r="BU132" s="262"/>
      <c r="BV132" s="262"/>
    </row>
    <row r="133" spans="63:74" x14ac:dyDescent="0.25">
      <c r="BK133" s="262"/>
      <c r="BL133" s="262"/>
      <c r="BM133" s="262"/>
      <c r="BN133" s="262"/>
      <c r="BO133" s="262"/>
      <c r="BP133" s="262"/>
      <c r="BQ133" s="262"/>
      <c r="BR133" s="262"/>
      <c r="BS133" s="262"/>
      <c r="BT133" s="262"/>
      <c r="BU133" s="262"/>
      <c r="BV133" s="262"/>
    </row>
    <row r="134" spans="63:74" x14ac:dyDescent="0.25">
      <c r="BK134" s="262"/>
      <c r="BL134" s="262"/>
      <c r="BM134" s="262"/>
      <c r="BN134" s="262"/>
      <c r="BO134" s="262"/>
      <c r="BP134" s="262"/>
      <c r="BQ134" s="262"/>
      <c r="BR134" s="262"/>
      <c r="BS134" s="262"/>
      <c r="BT134" s="262"/>
      <c r="BU134" s="262"/>
      <c r="BV134" s="262"/>
    </row>
    <row r="135" spans="63:74" x14ac:dyDescent="0.25">
      <c r="BK135" s="262"/>
      <c r="BL135" s="262"/>
      <c r="BM135" s="262"/>
      <c r="BN135" s="262"/>
      <c r="BO135" s="262"/>
      <c r="BP135" s="262"/>
      <c r="BQ135" s="262"/>
      <c r="BR135" s="262"/>
      <c r="BS135" s="262"/>
      <c r="BT135" s="262"/>
      <c r="BU135" s="262"/>
      <c r="BV135" s="262"/>
    </row>
    <row r="136" spans="63:74" x14ac:dyDescent="0.25">
      <c r="BK136" s="262"/>
      <c r="BL136" s="262"/>
      <c r="BM136" s="262"/>
      <c r="BN136" s="262"/>
      <c r="BO136" s="262"/>
      <c r="BP136" s="262"/>
      <c r="BQ136" s="262"/>
      <c r="BR136" s="262"/>
      <c r="BS136" s="262"/>
      <c r="BT136" s="262"/>
      <c r="BU136" s="262"/>
      <c r="BV136" s="262"/>
    </row>
    <row r="137" spans="63:74" x14ac:dyDescent="0.25">
      <c r="BK137" s="262"/>
      <c r="BL137" s="262"/>
      <c r="BM137" s="262"/>
      <c r="BN137" s="262"/>
      <c r="BO137" s="262"/>
      <c r="BP137" s="262"/>
      <c r="BQ137" s="262"/>
      <c r="BR137" s="262"/>
      <c r="BS137" s="262"/>
      <c r="BT137" s="262"/>
      <c r="BU137" s="262"/>
      <c r="BV137" s="262"/>
    </row>
    <row r="138" spans="63:74" x14ac:dyDescent="0.25">
      <c r="BK138" s="262"/>
      <c r="BL138" s="262"/>
      <c r="BM138" s="262"/>
      <c r="BN138" s="262"/>
      <c r="BO138" s="262"/>
      <c r="BP138" s="262"/>
      <c r="BQ138" s="262"/>
      <c r="BR138" s="262"/>
      <c r="BS138" s="262"/>
      <c r="BT138" s="262"/>
      <c r="BU138" s="262"/>
      <c r="BV138" s="262"/>
    </row>
    <row r="139" spans="63:74" x14ac:dyDescent="0.25">
      <c r="BK139" s="262"/>
      <c r="BL139" s="262"/>
      <c r="BM139" s="262"/>
      <c r="BN139" s="262"/>
      <c r="BO139" s="262"/>
      <c r="BP139" s="262"/>
      <c r="BQ139" s="262"/>
      <c r="BR139" s="262"/>
      <c r="BS139" s="262"/>
      <c r="BT139" s="262"/>
      <c r="BU139" s="262"/>
      <c r="BV139" s="262"/>
    </row>
    <row r="140" spans="63:74" x14ac:dyDescent="0.25">
      <c r="BK140" s="262"/>
      <c r="BL140" s="262"/>
      <c r="BM140" s="262"/>
      <c r="BN140" s="262"/>
      <c r="BO140" s="262"/>
      <c r="BP140" s="262"/>
      <c r="BQ140" s="262"/>
      <c r="BR140" s="262"/>
      <c r="BS140" s="262"/>
      <c r="BT140" s="262"/>
      <c r="BU140" s="262"/>
      <c r="BV140" s="262"/>
    </row>
    <row r="141" spans="63:74" x14ac:dyDescent="0.25">
      <c r="BK141" s="262"/>
      <c r="BL141" s="262"/>
      <c r="BM141" s="262"/>
      <c r="BN141" s="262"/>
      <c r="BO141" s="262"/>
      <c r="BP141" s="262"/>
      <c r="BQ141" s="262"/>
      <c r="BR141" s="262"/>
      <c r="BS141" s="262"/>
      <c r="BT141" s="262"/>
      <c r="BU141" s="262"/>
      <c r="BV141" s="262"/>
    </row>
    <row r="142" spans="63:74" x14ac:dyDescent="0.25">
      <c r="BK142" s="262"/>
      <c r="BL142" s="262"/>
      <c r="BM142" s="262"/>
      <c r="BN142" s="262"/>
      <c r="BO142" s="262"/>
      <c r="BP142" s="262"/>
      <c r="BQ142" s="262"/>
      <c r="BR142" s="262"/>
      <c r="BS142" s="262"/>
      <c r="BT142" s="262"/>
      <c r="BU142" s="262"/>
      <c r="BV142" s="262"/>
    </row>
    <row r="143" spans="63:74" x14ac:dyDescent="0.25">
      <c r="BK143" s="262"/>
      <c r="BL143" s="262"/>
      <c r="BM143" s="262"/>
      <c r="BN143" s="262"/>
      <c r="BO143" s="262"/>
      <c r="BP143" s="262"/>
      <c r="BQ143" s="262"/>
      <c r="BR143" s="262"/>
      <c r="BS143" s="262"/>
      <c r="BT143" s="262"/>
      <c r="BU143" s="262"/>
      <c r="BV143" s="262"/>
    </row>
    <row r="144" spans="63:74" x14ac:dyDescent="0.25">
      <c r="BK144" s="262"/>
      <c r="BL144" s="262"/>
      <c r="BM144" s="262"/>
      <c r="BN144" s="262"/>
      <c r="BO144" s="262"/>
      <c r="BP144" s="262"/>
      <c r="BQ144" s="262"/>
      <c r="BR144" s="262"/>
      <c r="BS144" s="262"/>
      <c r="BT144" s="262"/>
      <c r="BU144" s="262"/>
      <c r="BV144" s="262"/>
    </row>
    <row r="145" spans="63:74" x14ac:dyDescent="0.25">
      <c r="BK145" s="262"/>
      <c r="BL145" s="262"/>
      <c r="BM145" s="262"/>
      <c r="BN145" s="262"/>
      <c r="BO145" s="262"/>
      <c r="BP145" s="262"/>
      <c r="BQ145" s="262"/>
      <c r="BR145" s="262"/>
      <c r="BS145" s="262"/>
      <c r="BT145" s="262"/>
      <c r="BU145" s="262"/>
      <c r="BV145" s="262"/>
    </row>
    <row r="146" spans="63:74" x14ac:dyDescent="0.25">
      <c r="BK146" s="262"/>
      <c r="BL146" s="262"/>
      <c r="BM146" s="262"/>
      <c r="BN146" s="262"/>
      <c r="BO146" s="262"/>
      <c r="BP146" s="262"/>
      <c r="BQ146" s="262"/>
      <c r="BR146" s="262"/>
      <c r="BS146" s="262"/>
      <c r="BT146" s="262"/>
      <c r="BU146" s="262"/>
      <c r="BV146" s="262"/>
    </row>
    <row r="147" spans="63:74" x14ac:dyDescent="0.25">
      <c r="BK147" s="262"/>
      <c r="BL147" s="262"/>
      <c r="BM147" s="262"/>
      <c r="BN147" s="262"/>
      <c r="BO147" s="262"/>
      <c r="BP147" s="262"/>
      <c r="BQ147" s="262"/>
      <c r="BR147" s="262"/>
      <c r="BS147" s="262"/>
      <c r="BT147" s="262"/>
      <c r="BU147" s="262"/>
      <c r="BV147" s="262"/>
    </row>
    <row r="148" spans="63:74" x14ac:dyDescent="0.25">
      <c r="BK148" s="262"/>
      <c r="BL148" s="262"/>
      <c r="BM148" s="262"/>
      <c r="BN148" s="262"/>
      <c r="BO148" s="262"/>
      <c r="BP148" s="262"/>
      <c r="BQ148" s="262"/>
      <c r="BR148" s="262"/>
      <c r="BS148" s="262"/>
      <c r="BT148" s="262"/>
      <c r="BU148" s="262"/>
      <c r="BV148" s="262"/>
    </row>
    <row r="149" spans="63:74" x14ac:dyDescent="0.25">
      <c r="BK149" s="262"/>
      <c r="BL149" s="262"/>
      <c r="BM149" s="262"/>
      <c r="BN149" s="262"/>
      <c r="BO149" s="262"/>
      <c r="BP149" s="262"/>
      <c r="BQ149" s="262"/>
      <c r="BR149" s="262"/>
      <c r="BS149" s="262"/>
      <c r="BT149" s="262"/>
      <c r="BU149" s="262"/>
      <c r="BV149" s="262"/>
    </row>
    <row r="150" spans="63:74" x14ac:dyDescent="0.25">
      <c r="BK150" s="262"/>
      <c r="BL150" s="262"/>
      <c r="BM150" s="262"/>
      <c r="BN150" s="262"/>
      <c r="BO150" s="262"/>
      <c r="BP150" s="262"/>
      <c r="BQ150" s="262"/>
      <c r="BR150" s="262"/>
      <c r="BS150" s="262"/>
      <c r="BT150" s="262"/>
      <c r="BU150" s="262"/>
      <c r="BV150" s="262"/>
    </row>
    <row r="151" spans="63:74" x14ac:dyDescent="0.25">
      <c r="BK151" s="262"/>
      <c r="BL151" s="262"/>
      <c r="BM151" s="262"/>
      <c r="BN151" s="262"/>
      <c r="BO151" s="262"/>
      <c r="BP151" s="262"/>
      <c r="BQ151" s="262"/>
      <c r="BR151" s="262"/>
      <c r="BS151" s="262"/>
      <c r="BT151" s="262"/>
      <c r="BU151" s="262"/>
      <c r="BV151" s="262"/>
    </row>
    <row r="152" spans="63:74" x14ac:dyDescent="0.25">
      <c r="BK152" s="262"/>
      <c r="BL152" s="262"/>
      <c r="BM152" s="262"/>
      <c r="BN152" s="262"/>
      <c r="BO152" s="262"/>
      <c r="BP152" s="262"/>
      <c r="BQ152" s="262"/>
      <c r="BR152" s="262"/>
      <c r="BS152" s="262"/>
      <c r="BT152" s="262"/>
      <c r="BU152" s="262"/>
      <c r="BV152" s="262"/>
    </row>
    <row r="153" spans="63:74" x14ac:dyDescent="0.25">
      <c r="BK153" s="262"/>
      <c r="BL153" s="262"/>
      <c r="BM153" s="262"/>
      <c r="BN153" s="262"/>
      <c r="BO153" s="262"/>
      <c r="BP153" s="262"/>
      <c r="BQ153" s="262"/>
      <c r="BR153" s="262"/>
      <c r="BS153" s="262"/>
      <c r="BT153" s="262"/>
      <c r="BU153" s="262"/>
      <c r="BV153" s="262"/>
    </row>
    <row r="154" spans="63:74" x14ac:dyDescent="0.25">
      <c r="BK154" s="262"/>
      <c r="BL154" s="262"/>
      <c r="BM154" s="262"/>
      <c r="BN154" s="262"/>
      <c r="BO154" s="262"/>
      <c r="BP154" s="262"/>
      <c r="BQ154" s="262"/>
      <c r="BR154" s="262"/>
      <c r="BS154" s="262"/>
      <c r="BT154" s="262"/>
      <c r="BU154" s="262"/>
      <c r="BV154" s="262"/>
    </row>
    <row r="155" spans="63:74" x14ac:dyDescent="0.25">
      <c r="BK155" s="262"/>
      <c r="BL155" s="262"/>
      <c r="BM155" s="262"/>
      <c r="BN155" s="262"/>
      <c r="BO155" s="262"/>
      <c r="BP155" s="262"/>
      <c r="BQ155" s="262"/>
      <c r="BR155" s="262"/>
      <c r="BS155" s="262"/>
      <c r="BT155" s="262"/>
      <c r="BU155" s="262"/>
      <c r="BV155" s="262"/>
    </row>
    <row r="156" spans="63:74" x14ac:dyDescent="0.25">
      <c r="BK156" s="262"/>
      <c r="BL156" s="262"/>
      <c r="BM156" s="262"/>
      <c r="BN156" s="262"/>
      <c r="BO156" s="262"/>
      <c r="BP156" s="262"/>
      <c r="BQ156" s="262"/>
      <c r="BR156" s="262"/>
      <c r="BS156" s="262"/>
      <c r="BT156" s="262"/>
      <c r="BU156" s="262"/>
      <c r="BV156" s="262"/>
    </row>
    <row r="157" spans="63:74" x14ac:dyDescent="0.25">
      <c r="BK157" s="262"/>
      <c r="BL157" s="262"/>
      <c r="BM157" s="262"/>
      <c r="BN157" s="262"/>
      <c r="BO157" s="262"/>
      <c r="BP157" s="262"/>
      <c r="BQ157" s="262"/>
      <c r="BR157" s="262"/>
      <c r="BS157" s="262"/>
      <c r="BT157" s="262"/>
      <c r="BU157" s="262"/>
      <c r="BV157" s="262"/>
    </row>
    <row r="158" spans="63:74" x14ac:dyDescent="0.25">
      <c r="BK158" s="262"/>
      <c r="BL158" s="262"/>
      <c r="BM158" s="262"/>
      <c r="BN158" s="262"/>
      <c r="BO158" s="262"/>
      <c r="BP158" s="262"/>
      <c r="BQ158" s="262"/>
      <c r="BR158" s="262"/>
      <c r="BS158" s="262"/>
      <c r="BT158" s="262"/>
      <c r="BU158" s="262"/>
      <c r="BV158" s="262"/>
    </row>
    <row r="159" spans="63:74" x14ac:dyDescent="0.25">
      <c r="BK159" s="262"/>
      <c r="BL159" s="262"/>
      <c r="BM159" s="262"/>
      <c r="BN159" s="262"/>
      <c r="BO159" s="262"/>
      <c r="BP159" s="262"/>
      <c r="BQ159" s="262"/>
      <c r="BR159" s="262"/>
      <c r="BS159" s="262"/>
      <c r="BT159" s="262"/>
      <c r="BU159" s="262"/>
      <c r="BV159" s="262"/>
    </row>
    <row r="160" spans="63:74" x14ac:dyDescent="0.25">
      <c r="BK160" s="262"/>
      <c r="BL160" s="262"/>
      <c r="BM160" s="262"/>
      <c r="BN160" s="262"/>
      <c r="BO160" s="262"/>
      <c r="BP160" s="262"/>
      <c r="BQ160" s="262"/>
      <c r="BR160" s="262"/>
      <c r="BS160" s="262"/>
      <c r="BT160" s="262"/>
      <c r="BU160" s="262"/>
      <c r="BV160" s="262"/>
    </row>
  </sheetData>
  <mergeCells count="18">
    <mergeCell ref="B79:Q79"/>
    <mergeCell ref="B80:Q80"/>
    <mergeCell ref="A1:A2"/>
    <mergeCell ref="B73:Q73"/>
    <mergeCell ref="B70:Q70"/>
    <mergeCell ref="B71:Q71"/>
    <mergeCell ref="B75:Q75"/>
    <mergeCell ref="B77:Q77"/>
    <mergeCell ref="B78:Q78"/>
    <mergeCell ref="B72:Q72"/>
    <mergeCell ref="B76:Q76"/>
    <mergeCell ref="AM3:AX3"/>
    <mergeCell ref="AY3:BJ3"/>
    <mergeCell ref="BK3:BV3"/>
    <mergeCell ref="B1:AL1"/>
    <mergeCell ref="C3:N3"/>
    <mergeCell ref="O3:Z3"/>
    <mergeCell ref="AA3:AL3"/>
  </mergeCells>
  <phoneticPr fontId="6"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26" sqref="B26"/>
    </sheetView>
  </sheetViews>
  <sheetFormatPr defaultColWidth="9.54296875" defaultRowHeight="10.5" x14ac:dyDescent="0.25"/>
  <cols>
    <col min="1" max="1" width="12" style="128" customWidth="1"/>
    <col min="2" max="2" width="43.453125" style="128" customWidth="1"/>
    <col min="3" max="50" width="7.453125" style="128" customWidth="1"/>
    <col min="51" max="55" width="7.453125" style="256" customWidth="1"/>
    <col min="56" max="58" width="7.453125" style="129" customWidth="1"/>
    <col min="59" max="62" width="7.453125" style="256" customWidth="1"/>
    <col min="63" max="74" width="7.453125" style="128" customWidth="1"/>
    <col min="75" max="16384" width="9.54296875" style="128"/>
  </cols>
  <sheetData>
    <row r="1" spans="1:74" ht="13.4" customHeight="1" x14ac:dyDescent="0.3">
      <c r="A1" s="600" t="s">
        <v>771</v>
      </c>
      <c r="B1" s="721" t="s">
        <v>1236</v>
      </c>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row>
    <row r="2" spans="1:74" s="10" customFormat="1" ht="12.5" x14ac:dyDescent="0.25">
      <c r="A2" s="601"/>
      <c r="B2" s="402" t="str">
        <f>"U.S. Energy Information Administration  |  Short-Term Energy Outlook  - "&amp;Dates!D1</f>
        <v>U.S. Energy Information Administration  |  Short-Term Energy Outlook  - November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3"/>
      <c r="BE2" s="483"/>
      <c r="BF2" s="483"/>
      <c r="BG2" s="302"/>
      <c r="BH2" s="302"/>
      <c r="BI2" s="302"/>
      <c r="BJ2" s="302"/>
    </row>
    <row r="3" spans="1:74" s="9" customFormat="1" ht="13" x14ac:dyDescent="0.3">
      <c r="A3" s="591" t="s">
        <v>1278</v>
      </c>
      <c r="B3" s="11"/>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s="9" customFormat="1"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117"/>
      <c r="B5" s="129" t="s">
        <v>1428</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305"/>
      <c r="AZ5" s="305"/>
      <c r="BA5" s="305"/>
      <c r="BB5" s="305"/>
      <c r="BC5" s="305"/>
      <c r="BD5" s="130"/>
      <c r="BE5" s="130"/>
      <c r="BF5" s="130"/>
      <c r="BG5" s="130"/>
      <c r="BH5" s="130"/>
      <c r="BI5" s="130"/>
      <c r="BJ5" s="305"/>
      <c r="BK5" s="305"/>
      <c r="BL5" s="305"/>
      <c r="BM5" s="305"/>
      <c r="BN5" s="305"/>
      <c r="BO5" s="305"/>
      <c r="BP5" s="305"/>
      <c r="BQ5" s="305"/>
      <c r="BR5" s="305"/>
      <c r="BS5" s="305"/>
      <c r="BT5" s="305"/>
      <c r="BU5" s="305"/>
      <c r="BV5" s="305"/>
    </row>
    <row r="6" spans="1:74" ht="11.15" customHeight="1" x14ac:dyDescent="0.25">
      <c r="A6" s="117" t="s">
        <v>663</v>
      </c>
      <c r="B6" s="164" t="s">
        <v>416</v>
      </c>
      <c r="C6" s="190">
        <v>978.94628688</v>
      </c>
      <c r="D6" s="190">
        <v>981.59185460000003</v>
      </c>
      <c r="E6" s="190">
        <v>983.24433494000004</v>
      </c>
      <c r="F6" s="190">
        <v>982.28869859999998</v>
      </c>
      <c r="G6" s="190">
        <v>983.16627615000004</v>
      </c>
      <c r="H6" s="190">
        <v>984.26203827999996</v>
      </c>
      <c r="I6" s="190">
        <v>986.01357779</v>
      </c>
      <c r="J6" s="190">
        <v>987.21751453000002</v>
      </c>
      <c r="K6" s="190">
        <v>988.31144128999995</v>
      </c>
      <c r="L6" s="190">
        <v>991.05478607999999</v>
      </c>
      <c r="M6" s="190">
        <v>990.60912183999994</v>
      </c>
      <c r="N6" s="190">
        <v>988.73387659000002</v>
      </c>
      <c r="O6" s="190">
        <v>995.26181389999999</v>
      </c>
      <c r="P6" s="190">
        <v>983.15283394999994</v>
      </c>
      <c r="Q6" s="190">
        <v>962.23970028999997</v>
      </c>
      <c r="R6" s="190">
        <v>897.85022072000004</v>
      </c>
      <c r="S6" s="190">
        <v>885.33292385000004</v>
      </c>
      <c r="T6" s="190">
        <v>890.01561746000004</v>
      </c>
      <c r="U6" s="190">
        <v>941.33643973000005</v>
      </c>
      <c r="V6" s="190">
        <v>958.34051065000006</v>
      </c>
      <c r="W6" s="190">
        <v>970.46596840999996</v>
      </c>
      <c r="X6" s="190">
        <v>973.40383397999994</v>
      </c>
      <c r="Y6" s="190">
        <v>979.00379967000003</v>
      </c>
      <c r="Z6" s="190">
        <v>982.95688646999997</v>
      </c>
      <c r="AA6" s="190">
        <v>980.59854582000003</v>
      </c>
      <c r="AB6" s="190">
        <v>984.75628623</v>
      </c>
      <c r="AC6" s="190">
        <v>990.76555915999995</v>
      </c>
      <c r="AD6" s="190">
        <v>1003.2610945</v>
      </c>
      <c r="AE6" s="190">
        <v>1009.497385</v>
      </c>
      <c r="AF6" s="190">
        <v>1014.1091606</v>
      </c>
      <c r="AG6" s="190">
        <v>1013.9963236999999</v>
      </c>
      <c r="AH6" s="190">
        <v>1017.6841427000001</v>
      </c>
      <c r="AI6" s="190">
        <v>1022.0725200000001</v>
      </c>
      <c r="AJ6" s="190">
        <v>1030.7331448</v>
      </c>
      <c r="AK6" s="190">
        <v>1033.8438716999999</v>
      </c>
      <c r="AL6" s="190">
        <v>1034.9763899</v>
      </c>
      <c r="AM6" s="190">
        <v>1032.1603001999999</v>
      </c>
      <c r="AN6" s="190">
        <v>1030.8142006</v>
      </c>
      <c r="AO6" s="190">
        <v>1028.9676916000001</v>
      </c>
      <c r="AP6" s="190">
        <v>1024.1094040999999</v>
      </c>
      <c r="AQ6" s="190">
        <v>1023.1456037</v>
      </c>
      <c r="AR6" s="190">
        <v>1023.5649213</v>
      </c>
      <c r="AS6" s="190">
        <v>1027.2482103</v>
      </c>
      <c r="AT6" s="190">
        <v>1029.0231232000001</v>
      </c>
      <c r="AU6" s="190">
        <v>1030.7705136</v>
      </c>
      <c r="AV6" s="190">
        <v>1032.5049626</v>
      </c>
      <c r="AW6" s="190">
        <v>1034.1863725000001</v>
      </c>
      <c r="AX6" s="190">
        <v>1035.8293243000001</v>
      </c>
      <c r="AY6" s="190">
        <v>1037.6122576</v>
      </c>
      <c r="AZ6" s="190">
        <v>1039.0444634</v>
      </c>
      <c r="BA6" s="190">
        <v>1040.3043812999999</v>
      </c>
      <c r="BB6" s="190">
        <v>1039.6978730999999</v>
      </c>
      <c r="BC6" s="190">
        <v>1041.8838191</v>
      </c>
      <c r="BD6" s="190">
        <v>1045.1680808999999</v>
      </c>
      <c r="BE6" s="190">
        <v>1052.4755929999999</v>
      </c>
      <c r="BF6" s="190">
        <v>1055.7627858999999</v>
      </c>
      <c r="BG6" s="190">
        <v>1057.9545938000001</v>
      </c>
      <c r="BH6" s="190">
        <v>1058.1866246</v>
      </c>
      <c r="BI6" s="242">
        <v>1058.836</v>
      </c>
      <c r="BJ6" s="242">
        <v>1059.038</v>
      </c>
      <c r="BK6" s="242">
        <v>1057.8800000000001</v>
      </c>
      <c r="BL6" s="242">
        <v>1057.873</v>
      </c>
      <c r="BM6" s="242">
        <v>1058.104</v>
      </c>
      <c r="BN6" s="242">
        <v>1058.7329999999999</v>
      </c>
      <c r="BO6" s="242">
        <v>1059.317</v>
      </c>
      <c r="BP6" s="242">
        <v>1060.018</v>
      </c>
      <c r="BQ6" s="242">
        <v>1060.8720000000001</v>
      </c>
      <c r="BR6" s="242">
        <v>1061.778</v>
      </c>
      <c r="BS6" s="242">
        <v>1062.7719999999999</v>
      </c>
      <c r="BT6" s="242">
        <v>1064.03</v>
      </c>
      <c r="BU6" s="242">
        <v>1065.07</v>
      </c>
      <c r="BV6" s="242">
        <v>1066.066</v>
      </c>
    </row>
    <row r="7" spans="1:74" ht="11.15" customHeight="1" x14ac:dyDescent="0.25">
      <c r="A7" s="117" t="s">
        <v>664</v>
      </c>
      <c r="B7" s="164" t="s">
        <v>446</v>
      </c>
      <c r="C7" s="190">
        <v>2738.6430522000001</v>
      </c>
      <c r="D7" s="190">
        <v>2747.5830999999998</v>
      </c>
      <c r="E7" s="190">
        <v>2756.4335735999998</v>
      </c>
      <c r="F7" s="190">
        <v>2767.2837920000002</v>
      </c>
      <c r="G7" s="190">
        <v>2774.3881282000002</v>
      </c>
      <c r="H7" s="190">
        <v>2779.8359010999998</v>
      </c>
      <c r="I7" s="190">
        <v>2782.8423936999998</v>
      </c>
      <c r="J7" s="190">
        <v>2785.5655778</v>
      </c>
      <c r="K7" s="190">
        <v>2787.2207364999999</v>
      </c>
      <c r="L7" s="190">
        <v>2791.876565</v>
      </c>
      <c r="M7" s="190">
        <v>2788.3441511999999</v>
      </c>
      <c r="N7" s="190">
        <v>2780.6921905999998</v>
      </c>
      <c r="O7" s="190">
        <v>2799.0083715000001</v>
      </c>
      <c r="P7" s="190">
        <v>2760.5515506000002</v>
      </c>
      <c r="Q7" s="190">
        <v>2695.4094162000001</v>
      </c>
      <c r="R7" s="190">
        <v>2498.5839681000002</v>
      </c>
      <c r="S7" s="190">
        <v>2458.8197073000001</v>
      </c>
      <c r="T7" s="190">
        <v>2471.1186333999999</v>
      </c>
      <c r="U7" s="190">
        <v>2630.7230663</v>
      </c>
      <c r="V7" s="190">
        <v>2675.7166262999999</v>
      </c>
      <c r="W7" s="190">
        <v>2701.3416333</v>
      </c>
      <c r="X7" s="190">
        <v>2678.5442376999999</v>
      </c>
      <c r="Y7" s="190">
        <v>2687.2225259000002</v>
      </c>
      <c r="Z7" s="190">
        <v>2698.3226484000002</v>
      </c>
      <c r="AA7" s="190">
        <v>2714.3701359000002</v>
      </c>
      <c r="AB7" s="190">
        <v>2728.4197786999998</v>
      </c>
      <c r="AC7" s="190">
        <v>2742.9971074999999</v>
      </c>
      <c r="AD7" s="190">
        <v>2761.3221623999998</v>
      </c>
      <c r="AE7" s="190">
        <v>2774.5398334000001</v>
      </c>
      <c r="AF7" s="190">
        <v>2785.8701605000001</v>
      </c>
      <c r="AG7" s="190">
        <v>2788.5936778999999</v>
      </c>
      <c r="AH7" s="190">
        <v>2801.1889164999998</v>
      </c>
      <c r="AI7" s="190">
        <v>2816.9364105999998</v>
      </c>
      <c r="AJ7" s="190">
        <v>2848.9821664000001</v>
      </c>
      <c r="AK7" s="190">
        <v>2861.1746665999999</v>
      </c>
      <c r="AL7" s="190">
        <v>2866.6599173999998</v>
      </c>
      <c r="AM7" s="190">
        <v>2855.8621896999998</v>
      </c>
      <c r="AN7" s="190">
        <v>2855.1147387999999</v>
      </c>
      <c r="AO7" s="190">
        <v>2854.8418354999999</v>
      </c>
      <c r="AP7" s="190">
        <v>2853.3152214000002</v>
      </c>
      <c r="AQ7" s="190">
        <v>2855.2876068999999</v>
      </c>
      <c r="AR7" s="190">
        <v>2859.0307336999999</v>
      </c>
      <c r="AS7" s="190">
        <v>2868.265003</v>
      </c>
      <c r="AT7" s="190">
        <v>2872.7593114000001</v>
      </c>
      <c r="AU7" s="190">
        <v>2876.2340601999999</v>
      </c>
      <c r="AV7" s="190">
        <v>2876.7273322999999</v>
      </c>
      <c r="AW7" s="190">
        <v>2879.6343996000001</v>
      </c>
      <c r="AX7" s="190">
        <v>2882.9933449999999</v>
      </c>
      <c r="AY7" s="190">
        <v>2887.8205226999999</v>
      </c>
      <c r="AZ7" s="190">
        <v>2891.3209588999998</v>
      </c>
      <c r="BA7" s="190">
        <v>2894.5110076999999</v>
      </c>
      <c r="BB7" s="190">
        <v>2892.8357231999998</v>
      </c>
      <c r="BC7" s="190">
        <v>2898.8212066999999</v>
      </c>
      <c r="BD7" s="190">
        <v>2907.9125122</v>
      </c>
      <c r="BE7" s="190">
        <v>2928.0746995999998</v>
      </c>
      <c r="BF7" s="190">
        <v>2937.4038543000001</v>
      </c>
      <c r="BG7" s="190">
        <v>2943.8650361</v>
      </c>
      <c r="BH7" s="190">
        <v>2945.2925489999998</v>
      </c>
      <c r="BI7" s="242">
        <v>2947.6419999999998</v>
      </c>
      <c r="BJ7" s="242">
        <v>2948.748</v>
      </c>
      <c r="BK7" s="242">
        <v>2946.1790000000001</v>
      </c>
      <c r="BL7" s="242">
        <v>2946.6210000000001</v>
      </c>
      <c r="BM7" s="242">
        <v>2947.6410000000001</v>
      </c>
      <c r="BN7" s="242">
        <v>2949.672</v>
      </c>
      <c r="BO7" s="242">
        <v>2951.527</v>
      </c>
      <c r="BP7" s="242">
        <v>2953.6390000000001</v>
      </c>
      <c r="BQ7" s="242">
        <v>2955.8719999999998</v>
      </c>
      <c r="BR7" s="242">
        <v>2958.5970000000002</v>
      </c>
      <c r="BS7" s="242">
        <v>2961.6790000000001</v>
      </c>
      <c r="BT7" s="242">
        <v>2965.8829999999998</v>
      </c>
      <c r="BU7" s="242">
        <v>2969.105</v>
      </c>
      <c r="BV7" s="242">
        <v>2972.11</v>
      </c>
    </row>
    <row r="8" spans="1:74" ht="11.15" customHeight="1" x14ac:dyDescent="0.25">
      <c r="A8" s="117" t="s">
        <v>665</v>
      </c>
      <c r="B8" s="164" t="s">
        <v>417</v>
      </c>
      <c r="C8" s="190">
        <v>2481.6653296999998</v>
      </c>
      <c r="D8" s="190">
        <v>2483.6258254999998</v>
      </c>
      <c r="E8" s="190">
        <v>2486.0191150999999</v>
      </c>
      <c r="F8" s="190">
        <v>2488.2562413999999</v>
      </c>
      <c r="G8" s="190">
        <v>2491.9568365</v>
      </c>
      <c r="H8" s="190">
        <v>2496.5319433</v>
      </c>
      <c r="I8" s="190">
        <v>2505.8335317999999</v>
      </c>
      <c r="J8" s="190">
        <v>2509.2686844999998</v>
      </c>
      <c r="K8" s="190">
        <v>2510.6893712999999</v>
      </c>
      <c r="L8" s="190">
        <v>2513.4911305999999</v>
      </c>
      <c r="M8" s="190">
        <v>2508.3362321</v>
      </c>
      <c r="N8" s="190">
        <v>2498.6202140999999</v>
      </c>
      <c r="O8" s="190">
        <v>2506.9302373</v>
      </c>
      <c r="P8" s="190">
        <v>2471.1516096999999</v>
      </c>
      <c r="Q8" s="190">
        <v>2413.8714921000001</v>
      </c>
      <c r="R8" s="190">
        <v>2240.3092022999999</v>
      </c>
      <c r="S8" s="190">
        <v>2211.1116161</v>
      </c>
      <c r="T8" s="190">
        <v>2231.4980513999999</v>
      </c>
      <c r="U8" s="190">
        <v>2395.3855426</v>
      </c>
      <c r="V8" s="190">
        <v>2444.5022451999998</v>
      </c>
      <c r="W8" s="190">
        <v>2472.7651936000002</v>
      </c>
      <c r="X8" s="190">
        <v>2449.9949384000001</v>
      </c>
      <c r="Y8" s="190">
        <v>2459.1849653999998</v>
      </c>
      <c r="Z8" s="190">
        <v>2470.1558251000001</v>
      </c>
      <c r="AA8" s="190">
        <v>2484.4170259000002</v>
      </c>
      <c r="AB8" s="190">
        <v>2497.8174199</v>
      </c>
      <c r="AC8" s="190">
        <v>2511.8665154999999</v>
      </c>
      <c r="AD8" s="190">
        <v>2533.2670302000001</v>
      </c>
      <c r="AE8" s="190">
        <v>2543.5864904999999</v>
      </c>
      <c r="AF8" s="190">
        <v>2549.5276140999999</v>
      </c>
      <c r="AG8" s="190">
        <v>2539.8850382000001</v>
      </c>
      <c r="AH8" s="190">
        <v>2545.4735105</v>
      </c>
      <c r="AI8" s="190">
        <v>2555.0876683000001</v>
      </c>
      <c r="AJ8" s="190">
        <v>2579.2189988999999</v>
      </c>
      <c r="AK8" s="190">
        <v>2589.0159119</v>
      </c>
      <c r="AL8" s="190">
        <v>2594.9698948</v>
      </c>
      <c r="AM8" s="190">
        <v>2594.8101572</v>
      </c>
      <c r="AN8" s="190">
        <v>2594.7813723999998</v>
      </c>
      <c r="AO8" s="190">
        <v>2592.6127501999999</v>
      </c>
      <c r="AP8" s="190">
        <v>2582.8635850000001</v>
      </c>
      <c r="AQ8" s="190">
        <v>2580.4958169000001</v>
      </c>
      <c r="AR8" s="190">
        <v>2580.0687401999999</v>
      </c>
      <c r="AS8" s="190">
        <v>2584.1595170000001</v>
      </c>
      <c r="AT8" s="190">
        <v>2585.6809521</v>
      </c>
      <c r="AU8" s="190">
        <v>2587.2102073000001</v>
      </c>
      <c r="AV8" s="190">
        <v>2588.2645947999999</v>
      </c>
      <c r="AW8" s="190">
        <v>2590.1715061999998</v>
      </c>
      <c r="AX8" s="190">
        <v>2592.4482536999999</v>
      </c>
      <c r="AY8" s="190">
        <v>2594.9460927999999</v>
      </c>
      <c r="AZ8" s="190">
        <v>2598.0740707999998</v>
      </c>
      <c r="BA8" s="190">
        <v>2601.6834431000002</v>
      </c>
      <c r="BB8" s="190">
        <v>2603.7188918000002</v>
      </c>
      <c r="BC8" s="190">
        <v>2609.8325414999999</v>
      </c>
      <c r="BD8" s="190">
        <v>2617.9690740999999</v>
      </c>
      <c r="BE8" s="190">
        <v>2633.9005164999999</v>
      </c>
      <c r="BF8" s="190">
        <v>2641.7537948999998</v>
      </c>
      <c r="BG8" s="190">
        <v>2647.3009360999999</v>
      </c>
      <c r="BH8" s="190">
        <v>2649.1188978</v>
      </c>
      <c r="BI8" s="242">
        <v>2651.1210000000001</v>
      </c>
      <c r="BJ8" s="242">
        <v>2651.884</v>
      </c>
      <c r="BK8" s="242">
        <v>2649.1990000000001</v>
      </c>
      <c r="BL8" s="242">
        <v>2649.1419999999998</v>
      </c>
      <c r="BM8" s="242">
        <v>2649.5030000000002</v>
      </c>
      <c r="BN8" s="242">
        <v>2650.453</v>
      </c>
      <c r="BO8" s="242">
        <v>2651.5219999999999</v>
      </c>
      <c r="BP8" s="242">
        <v>2652.8809999999999</v>
      </c>
      <c r="BQ8" s="242">
        <v>2654.9789999999998</v>
      </c>
      <c r="BR8" s="242">
        <v>2656.5819999999999</v>
      </c>
      <c r="BS8" s="242">
        <v>2658.14</v>
      </c>
      <c r="BT8" s="242">
        <v>2659.6010000000001</v>
      </c>
      <c r="BU8" s="242">
        <v>2661.1060000000002</v>
      </c>
      <c r="BV8" s="242">
        <v>2662.6019999999999</v>
      </c>
    </row>
    <row r="9" spans="1:74" ht="11.15" customHeight="1" x14ac:dyDescent="0.25">
      <c r="A9" s="117" t="s">
        <v>666</v>
      </c>
      <c r="B9" s="164" t="s">
        <v>418</v>
      </c>
      <c r="C9" s="190">
        <v>1173.416894</v>
      </c>
      <c r="D9" s="190">
        <v>1173.4951876</v>
      </c>
      <c r="E9" s="190">
        <v>1174.6660862000001</v>
      </c>
      <c r="F9" s="190">
        <v>1177.6193416000001</v>
      </c>
      <c r="G9" s="190">
        <v>1180.4581364000001</v>
      </c>
      <c r="H9" s="190">
        <v>1183.8722224000001</v>
      </c>
      <c r="I9" s="190">
        <v>1189.8203817000001</v>
      </c>
      <c r="J9" s="190">
        <v>1192.9159632999999</v>
      </c>
      <c r="K9" s="190">
        <v>1195.1177493</v>
      </c>
      <c r="L9" s="190">
        <v>1197.4277449000001</v>
      </c>
      <c r="M9" s="190">
        <v>1197.090436</v>
      </c>
      <c r="N9" s="190">
        <v>1195.1078278</v>
      </c>
      <c r="O9" s="190">
        <v>1201.5594570000001</v>
      </c>
      <c r="P9" s="190">
        <v>1188.7265976000001</v>
      </c>
      <c r="Q9" s="190">
        <v>1166.6887864</v>
      </c>
      <c r="R9" s="190">
        <v>1097.5537875</v>
      </c>
      <c r="S9" s="190">
        <v>1085.5252496000001</v>
      </c>
      <c r="T9" s="190">
        <v>1092.7109369</v>
      </c>
      <c r="U9" s="190">
        <v>1154.1869704000001</v>
      </c>
      <c r="V9" s="190">
        <v>1173.494017</v>
      </c>
      <c r="W9" s="190">
        <v>1185.7081978000001</v>
      </c>
      <c r="X9" s="190">
        <v>1181.8929682</v>
      </c>
      <c r="Y9" s="190">
        <v>1186.6238261000001</v>
      </c>
      <c r="Z9" s="190">
        <v>1190.9642268</v>
      </c>
      <c r="AA9" s="190">
        <v>1193.5681750000001</v>
      </c>
      <c r="AB9" s="190">
        <v>1198.1371578000001</v>
      </c>
      <c r="AC9" s="190">
        <v>1203.3251797999999</v>
      </c>
      <c r="AD9" s="190">
        <v>1213.7822601</v>
      </c>
      <c r="AE9" s="190">
        <v>1216.7208465000001</v>
      </c>
      <c r="AF9" s="190">
        <v>1216.7909580999999</v>
      </c>
      <c r="AG9" s="190">
        <v>1207.7575701000001</v>
      </c>
      <c r="AH9" s="190">
        <v>1206.7670005</v>
      </c>
      <c r="AI9" s="190">
        <v>1207.5842246</v>
      </c>
      <c r="AJ9" s="190">
        <v>1213.2363104000001</v>
      </c>
      <c r="AK9" s="190">
        <v>1215.3988208000001</v>
      </c>
      <c r="AL9" s="190">
        <v>1217.0988239999999</v>
      </c>
      <c r="AM9" s="190">
        <v>1219.0254869</v>
      </c>
      <c r="AN9" s="190">
        <v>1219.2836001000001</v>
      </c>
      <c r="AO9" s="190">
        <v>1218.5623306</v>
      </c>
      <c r="AP9" s="190">
        <v>1214.2788932999999</v>
      </c>
      <c r="AQ9" s="190">
        <v>1213.5359473999999</v>
      </c>
      <c r="AR9" s="190">
        <v>1213.7507075999999</v>
      </c>
      <c r="AS9" s="190">
        <v>1216.5649132000001</v>
      </c>
      <c r="AT9" s="190">
        <v>1217.4637812999999</v>
      </c>
      <c r="AU9" s="190">
        <v>1218.0890511</v>
      </c>
      <c r="AV9" s="190">
        <v>1215.9043967</v>
      </c>
      <c r="AW9" s="190">
        <v>1217.8847143</v>
      </c>
      <c r="AX9" s="190">
        <v>1221.493678</v>
      </c>
      <c r="AY9" s="190">
        <v>1230.3508497</v>
      </c>
      <c r="AZ9" s="190">
        <v>1234.5024341000001</v>
      </c>
      <c r="BA9" s="190">
        <v>1237.5679932</v>
      </c>
      <c r="BB9" s="190">
        <v>1237.5185073</v>
      </c>
      <c r="BC9" s="190">
        <v>1239.9337803000001</v>
      </c>
      <c r="BD9" s="190">
        <v>1242.7847927</v>
      </c>
      <c r="BE9" s="190">
        <v>1247.3983784</v>
      </c>
      <c r="BF9" s="190">
        <v>1250.1257439000001</v>
      </c>
      <c r="BG9" s="190">
        <v>1252.2937231999999</v>
      </c>
      <c r="BH9" s="190">
        <v>1253.7952726999999</v>
      </c>
      <c r="BI9" s="242">
        <v>1254.925</v>
      </c>
      <c r="BJ9" s="242">
        <v>1255.575</v>
      </c>
      <c r="BK9" s="242">
        <v>1254.8009999999999</v>
      </c>
      <c r="BL9" s="242">
        <v>1255.202</v>
      </c>
      <c r="BM9" s="242">
        <v>1255.8340000000001</v>
      </c>
      <c r="BN9" s="242">
        <v>1256.867</v>
      </c>
      <c r="BO9" s="242">
        <v>1257.8309999999999</v>
      </c>
      <c r="BP9" s="242">
        <v>1258.895</v>
      </c>
      <c r="BQ9" s="242">
        <v>1260.08</v>
      </c>
      <c r="BR9" s="242">
        <v>1261.3330000000001</v>
      </c>
      <c r="BS9" s="242">
        <v>1262.673</v>
      </c>
      <c r="BT9" s="242">
        <v>1264.183</v>
      </c>
      <c r="BU9" s="242">
        <v>1265.633</v>
      </c>
      <c r="BV9" s="242">
        <v>1267.107</v>
      </c>
    </row>
    <row r="10" spans="1:74" ht="11.15" customHeight="1" x14ac:dyDescent="0.25">
      <c r="A10" s="117" t="s">
        <v>667</v>
      </c>
      <c r="B10" s="164" t="s">
        <v>419</v>
      </c>
      <c r="C10" s="190">
        <v>3326.3430469999998</v>
      </c>
      <c r="D10" s="190">
        <v>3333.1281703</v>
      </c>
      <c r="E10" s="190">
        <v>3339.9318748999999</v>
      </c>
      <c r="F10" s="190">
        <v>3345.4907063000001</v>
      </c>
      <c r="G10" s="190">
        <v>3353.2791643999999</v>
      </c>
      <c r="H10" s="190">
        <v>3362.0337946</v>
      </c>
      <c r="I10" s="190">
        <v>3374.832891</v>
      </c>
      <c r="J10" s="190">
        <v>3383.2111451000001</v>
      </c>
      <c r="K10" s="190">
        <v>3390.2468509999999</v>
      </c>
      <c r="L10" s="190">
        <v>3402.8249000000001</v>
      </c>
      <c r="M10" s="190">
        <v>3402.0118407999998</v>
      </c>
      <c r="N10" s="190">
        <v>3394.6925648000001</v>
      </c>
      <c r="O10" s="190">
        <v>3404.4138269999999</v>
      </c>
      <c r="P10" s="190">
        <v>3366.4220510999999</v>
      </c>
      <c r="Q10" s="190">
        <v>3304.2639921</v>
      </c>
      <c r="R10" s="190">
        <v>3112.5191500999999</v>
      </c>
      <c r="S10" s="190">
        <v>3081.0938999</v>
      </c>
      <c r="T10" s="190">
        <v>3104.5677415999999</v>
      </c>
      <c r="U10" s="190">
        <v>3286.9012455000002</v>
      </c>
      <c r="V10" s="190">
        <v>3342.2028432000002</v>
      </c>
      <c r="W10" s="190">
        <v>3374.4331049000002</v>
      </c>
      <c r="X10" s="190">
        <v>3347.6066219999998</v>
      </c>
      <c r="Y10" s="190">
        <v>3360.6832685999998</v>
      </c>
      <c r="Z10" s="190">
        <v>3377.6776359</v>
      </c>
      <c r="AA10" s="190">
        <v>3403.7057715999999</v>
      </c>
      <c r="AB10" s="190">
        <v>3424.6985445</v>
      </c>
      <c r="AC10" s="190">
        <v>3445.7720024</v>
      </c>
      <c r="AD10" s="190">
        <v>3471.9363180999999</v>
      </c>
      <c r="AE10" s="190">
        <v>3489.4135161999998</v>
      </c>
      <c r="AF10" s="190">
        <v>3503.2137696</v>
      </c>
      <c r="AG10" s="190">
        <v>3503.0732403000002</v>
      </c>
      <c r="AH10" s="190">
        <v>3517.2174829</v>
      </c>
      <c r="AI10" s="190">
        <v>3535.3826592999999</v>
      </c>
      <c r="AJ10" s="190">
        <v>3574.3624000999998</v>
      </c>
      <c r="AK10" s="190">
        <v>3587.9742213999998</v>
      </c>
      <c r="AL10" s="190">
        <v>3593.0117538</v>
      </c>
      <c r="AM10" s="190">
        <v>3576.4178977000001</v>
      </c>
      <c r="AN10" s="190">
        <v>3574.0996765999998</v>
      </c>
      <c r="AO10" s="190">
        <v>3572.9999911</v>
      </c>
      <c r="AP10" s="190">
        <v>3572.0584012999998</v>
      </c>
      <c r="AQ10" s="190">
        <v>3574.1911166</v>
      </c>
      <c r="AR10" s="190">
        <v>3578.3376972999999</v>
      </c>
      <c r="AS10" s="190">
        <v>3586.1810604000002</v>
      </c>
      <c r="AT10" s="190">
        <v>3593.0931839999998</v>
      </c>
      <c r="AU10" s="190">
        <v>3600.7569850999998</v>
      </c>
      <c r="AV10" s="190">
        <v>3611.0485070999998</v>
      </c>
      <c r="AW10" s="190">
        <v>3618.8086309</v>
      </c>
      <c r="AX10" s="190">
        <v>3625.9133996</v>
      </c>
      <c r="AY10" s="190">
        <v>3631.5641326999998</v>
      </c>
      <c r="AZ10" s="190">
        <v>3637.9572020000001</v>
      </c>
      <c r="BA10" s="190">
        <v>3644.2939270000002</v>
      </c>
      <c r="BB10" s="190">
        <v>3645.8977178999999</v>
      </c>
      <c r="BC10" s="190">
        <v>3655.6291962999999</v>
      </c>
      <c r="BD10" s="190">
        <v>3668.8117725000002</v>
      </c>
      <c r="BE10" s="190">
        <v>3694.7912317</v>
      </c>
      <c r="BF10" s="190">
        <v>3707.8666647999999</v>
      </c>
      <c r="BG10" s="190">
        <v>3717.3838569</v>
      </c>
      <c r="BH10" s="190">
        <v>3720.7428306000002</v>
      </c>
      <c r="BI10" s="242">
        <v>3725.0940000000001</v>
      </c>
      <c r="BJ10" s="242">
        <v>3727.8359999999998</v>
      </c>
      <c r="BK10" s="242">
        <v>3726.1179999999999</v>
      </c>
      <c r="BL10" s="242">
        <v>3727.7829999999999</v>
      </c>
      <c r="BM10" s="242">
        <v>3729.9789999999998</v>
      </c>
      <c r="BN10" s="242">
        <v>3733.0880000000002</v>
      </c>
      <c r="BO10" s="242">
        <v>3736.058</v>
      </c>
      <c r="BP10" s="242">
        <v>3739.2719999999999</v>
      </c>
      <c r="BQ10" s="242">
        <v>3742.482</v>
      </c>
      <c r="BR10" s="242">
        <v>3746.37</v>
      </c>
      <c r="BS10" s="242">
        <v>3750.69</v>
      </c>
      <c r="BT10" s="242">
        <v>3756.0239999999999</v>
      </c>
      <c r="BU10" s="242">
        <v>3760.7669999999998</v>
      </c>
      <c r="BV10" s="242">
        <v>3765.5030000000002</v>
      </c>
    </row>
    <row r="11" spans="1:74" ht="11.15" customHeight="1" x14ac:dyDescent="0.25">
      <c r="A11" s="117" t="s">
        <v>668</v>
      </c>
      <c r="B11" s="164" t="s">
        <v>420</v>
      </c>
      <c r="C11" s="190">
        <v>819.46159714999999</v>
      </c>
      <c r="D11" s="190">
        <v>821.31402212</v>
      </c>
      <c r="E11" s="190">
        <v>822.93927599999995</v>
      </c>
      <c r="F11" s="190">
        <v>823.61500740999998</v>
      </c>
      <c r="G11" s="190">
        <v>825.32768264000003</v>
      </c>
      <c r="H11" s="190">
        <v>827.35495031999994</v>
      </c>
      <c r="I11" s="190">
        <v>830.78071178000005</v>
      </c>
      <c r="J11" s="190">
        <v>832.62423834000003</v>
      </c>
      <c r="K11" s="190">
        <v>833.96943134000003</v>
      </c>
      <c r="L11" s="190">
        <v>834.59215202999997</v>
      </c>
      <c r="M11" s="190">
        <v>835.10878197</v>
      </c>
      <c r="N11" s="190">
        <v>835.29518239000004</v>
      </c>
      <c r="O11" s="190">
        <v>847.17113223000001</v>
      </c>
      <c r="P11" s="190">
        <v>837.68223945</v>
      </c>
      <c r="Q11" s="190">
        <v>818.84828298000002</v>
      </c>
      <c r="R11" s="190">
        <v>754.02882445</v>
      </c>
      <c r="S11" s="190">
        <v>743.98506936000001</v>
      </c>
      <c r="T11" s="190">
        <v>752.07657933999997</v>
      </c>
      <c r="U11" s="190">
        <v>813.13993868</v>
      </c>
      <c r="V11" s="190">
        <v>831.37454058000003</v>
      </c>
      <c r="W11" s="190">
        <v>841.61696932999996</v>
      </c>
      <c r="X11" s="190">
        <v>831.71850803999996</v>
      </c>
      <c r="Y11" s="190">
        <v>835.08812816</v>
      </c>
      <c r="Z11" s="190">
        <v>839.57711279</v>
      </c>
      <c r="AA11" s="190">
        <v>847.79907185000002</v>
      </c>
      <c r="AB11" s="190">
        <v>852.56657808</v>
      </c>
      <c r="AC11" s="190">
        <v>856.49324138999998</v>
      </c>
      <c r="AD11" s="190">
        <v>859.28668621999998</v>
      </c>
      <c r="AE11" s="190">
        <v>861.75094536999995</v>
      </c>
      <c r="AF11" s="190">
        <v>863.59364329000005</v>
      </c>
      <c r="AG11" s="190">
        <v>862.44180875999996</v>
      </c>
      <c r="AH11" s="190">
        <v>864.82111259999999</v>
      </c>
      <c r="AI11" s="190">
        <v>868.35858360999998</v>
      </c>
      <c r="AJ11" s="190">
        <v>876.13941757999999</v>
      </c>
      <c r="AK11" s="190">
        <v>879.67932608000001</v>
      </c>
      <c r="AL11" s="190">
        <v>882.0635049</v>
      </c>
      <c r="AM11" s="190">
        <v>882.47772109000005</v>
      </c>
      <c r="AN11" s="190">
        <v>883.16111524999997</v>
      </c>
      <c r="AO11" s="190">
        <v>883.29945442999997</v>
      </c>
      <c r="AP11" s="190">
        <v>881.50284314999999</v>
      </c>
      <c r="AQ11" s="190">
        <v>881.59349398999996</v>
      </c>
      <c r="AR11" s="190">
        <v>882.18151147000003</v>
      </c>
      <c r="AS11" s="190">
        <v>883.30881938000005</v>
      </c>
      <c r="AT11" s="190">
        <v>884.86012727000002</v>
      </c>
      <c r="AU11" s="190">
        <v>886.87735894000002</v>
      </c>
      <c r="AV11" s="190">
        <v>890.22883139999999</v>
      </c>
      <c r="AW11" s="190">
        <v>892.52667287999998</v>
      </c>
      <c r="AX11" s="190">
        <v>894.63920039000004</v>
      </c>
      <c r="AY11" s="190">
        <v>896.62610812000003</v>
      </c>
      <c r="AZ11" s="190">
        <v>898.32323703999998</v>
      </c>
      <c r="BA11" s="190">
        <v>899.79028134999999</v>
      </c>
      <c r="BB11" s="190">
        <v>899.69511626999997</v>
      </c>
      <c r="BC11" s="190">
        <v>901.70108493999999</v>
      </c>
      <c r="BD11" s="190">
        <v>904.47606258999997</v>
      </c>
      <c r="BE11" s="190">
        <v>910.07454319999999</v>
      </c>
      <c r="BF11" s="190">
        <v>912.84666829000003</v>
      </c>
      <c r="BG11" s="190">
        <v>914.84693186000004</v>
      </c>
      <c r="BH11" s="190">
        <v>915.66318092999995</v>
      </c>
      <c r="BI11" s="242">
        <v>916.42880000000002</v>
      </c>
      <c r="BJ11" s="242">
        <v>916.73170000000005</v>
      </c>
      <c r="BK11" s="242">
        <v>915.76300000000003</v>
      </c>
      <c r="BL11" s="242">
        <v>915.74710000000005</v>
      </c>
      <c r="BM11" s="242">
        <v>915.87509999999997</v>
      </c>
      <c r="BN11" s="242">
        <v>916.2808</v>
      </c>
      <c r="BO11" s="242">
        <v>916.59619999999995</v>
      </c>
      <c r="BP11" s="242">
        <v>916.95519999999999</v>
      </c>
      <c r="BQ11" s="242">
        <v>917.26869999999997</v>
      </c>
      <c r="BR11" s="242">
        <v>917.78160000000003</v>
      </c>
      <c r="BS11" s="242">
        <v>918.40480000000002</v>
      </c>
      <c r="BT11" s="242">
        <v>919.33140000000003</v>
      </c>
      <c r="BU11" s="242">
        <v>920.03039999999999</v>
      </c>
      <c r="BV11" s="242">
        <v>920.69500000000005</v>
      </c>
    </row>
    <row r="12" spans="1:74" ht="11.15" customHeight="1" x14ac:dyDescent="0.25">
      <c r="A12" s="117" t="s">
        <v>669</v>
      </c>
      <c r="B12" s="164" t="s">
        <v>421</v>
      </c>
      <c r="C12" s="190">
        <v>2304.1461346999999</v>
      </c>
      <c r="D12" s="190">
        <v>2306.0030324999998</v>
      </c>
      <c r="E12" s="190">
        <v>2308.2999327000002</v>
      </c>
      <c r="F12" s="190">
        <v>2307.4209827</v>
      </c>
      <c r="G12" s="190">
        <v>2313.3097769999999</v>
      </c>
      <c r="H12" s="190">
        <v>2322.3504631000001</v>
      </c>
      <c r="I12" s="190">
        <v>2342.0941139000001</v>
      </c>
      <c r="J12" s="190">
        <v>2351.7752786999999</v>
      </c>
      <c r="K12" s="190">
        <v>2358.9450304000002</v>
      </c>
      <c r="L12" s="190">
        <v>2366.6801578999998</v>
      </c>
      <c r="M12" s="190">
        <v>2366.5194919999999</v>
      </c>
      <c r="N12" s="190">
        <v>2361.5398214000002</v>
      </c>
      <c r="O12" s="190">
        <v>2367.4883487000002</v>
      </c>
      <c r="P12" s="190">
        <v>2341.0602671000001</v>
      </c>
      <c r="Q12" s="190">
        <v>2298.0027789999999</v>
      </c>
      <c r="R12" s="190">
        <v>2168.3436763</v>
      </c>
      <c r="S12" s="190">
        <v>2144.5065315000002</v>
      </c>
      <c r="T12" s="190">
        <v>2156.5191365999999</v>
      </c>
      <c r="U12" s="190">
        <v>2273.0459707999998</v>
      </c>
      <c r="V12" s="190">
        <v>2305.2597157</v>
      </c>
      <c r="W12" s="190">
        <v>2321.8248508000001</v>
      </c>
      <c r="X12" s="190">
        <v>2298.7510892999999</v>
      </c>
      <c r="Y12" s="190">
        <v>2302.0117197</v>
      </c>
      <c r="Z12" s="190">
        <v>2307.6164551000002</v>
      </c>
      <c r="AA12" s="190">
        <v>2319.0258935000002</v>
      </c>
      <c r="AB12" s="190">
        <v>2326.7233909000001</v>
      </c>
      <c r="AC12" s="190">
        <v>2334.1695448999999</v>
      </c>
      <c r="AD12" s="190">
        <v>2343.7074318</v>
      </c>
      <c r="AE12" s="190">
        <v>2348.8935922999999</v>
      </c>
      <c r="AF12" s="190">
        <v>2352.0711025000001</v>
      </c>
      <c r="AG12" s="190">
        <v>2346.6922742000002</v>
      </c>
      <c r="AH12" s="190">
        <v>2350.7632499000001</v>
      </c>
      <c r="AI12" s="190">
        <v>2357.7363414000001</v>
      </c>
      <c r="AJ12" s="190">
        <v>2376.7690963</v>
      </c>
      <c r="AK12" s="190">
        <v>2382.6782585999999</v>
      </c>
      <c r="AL12" s="190">
        <v>2384.6213760000001</v>
      </c>
      <c r="AM12" s="190">
        <v>2375.5728963000001</v>
      </c>
      <c r="AN12" s="190">
        <v>2374.8530878000001</v>
      </c>
      <c r="AO12" s="190">
        <v>2375.4363985</v>
      </c>
      <c r="AP12" s="190">
        <v>2374.3317987999999</v>
      </c>
      <c r="AQ12" s="190">
        <v>2379.7646199000001</v>
      </c>
      <c r="AR12" s="190">
        <v>2388.7438324999998</v>
      </c>
      <c r="AS12" s="190">
        <v>2406.2014293000002</v>
      </c>
      <c r="AT12" s="190">
        <v>2418.5744297000001</v>
      </c>
      <c r="AU12" s="190">
        <v>2430.7948268</v>
      </c>
      <c r="AV12" s="190">
        <v>2445.474659</v>
      </c>
      <c r="AW12" s="190">
        <v>2455.4308205000002</v>
      </c>
      <c r="AX12" s="190">
        <v>2463.2753496999999</v>
      </c>
      <c r="AY12" s="190">
        <v>2465.9126934999999</v>
      </c>
      <c r="AZ12" s="190">
        <v>2471.8556232000001</v>
      </c>
      <c r="BA12" s="190">
        <v>2478.0085856000001</v>
      </c>
      <c r="BB12" s="190">
        <v>2482.2763638000001</v>
      </c>
      <c r="BC12" s="190">
        <v>2490.4208042999999</v>
      </c>
      <c r="BD12" s="190">
        <v>2500.3466902</v>
      </c>
      <c r="BE12" s="190">
        <v>2517.8405266</v>
      </c>
      <c r="BF12" s="190">
        <v>2526.9894242999999</v>
      </c>
      <c r="BG12" s="190">
        <v>2533.5798885999998</v>
      </c>
      <c r="BH12" s="190">
        <v>2535.6471243000001</v>
      </c>
      <c r="BI12" s="242">
        <v>2538.5940000000001</v>
      </c>
      <c r="BJ12" s="242">
        <v>2540.4569999999999</v>
      </c>
      <c r="BK12" s="242">
        <v>2539.085</v>
      </c>
      <c r="BL12" s="242">
        <v>2540.39</v>
      </c>
      <c r="BM12" s="242">
        <v>2542.221</v>
      </c>
      <c r="BN12" s="242">
        <v>2544.9229999999998</v>
      </c>
      <c r="BO12" s="242">
        <v>2547.5520000000001</v>
      </c>
      <c r="BP12" s="242">
        <v>2550.451</v>
      </c>
      <c r="BQ12" s="242">
        <v>2553.7199999999998</v>
      </c>
      <c r="BR12" s="242">
        <v>2557.085</v>
      </c>
      <c r="BS12" s="242">
        <v>2560.6460000000002</v>
      </c>
      <c r="BT12" s="242">
        <v>2564.7860000000001</v>
      </c>
      <c r="BU12" s="242">
        <v>2568.4499999999998</v>
      </c>
      <c r="BV12" s="242">
        <v>2572.0230000000001</v>
      </c>
    </row>
    <row r="13" spans="1:74" ht="11.15" customHeight="1" x14ac:dyDescent="0.25">
      <c r="A13" s="117" t="s">
        <v>670</v>
      </c>
      <c r="B13" s="164" t="s">
        <v>422</v>
      </c>
      <c r="C13" s="190">
        <v>1241.7621634</v>
      </c>
      <c r="D13" s="190">
        <v>1246.2260004</v>
      </c>
      <c r="E13" s="190">
        <v>1250.1737092999999</v>
      </c>
      <c r="F13" s="190">
        <v>1251.3021217999999</v>
      </c>
      <c r="G13" s="190">
        <v>1255.9449509000001</v>
      </c>
      <c r="H13" s="190">
        <v>1261.7990282000001</v>
      </c>
      <c r="I13" s="190">
        <v>1272.5029678999999</v>
      </c>
      <c r="J13" s="190">
        <v>1278.050581</v>
      </c>
      <c r="K13" s="190">
        <v>1282.0804814999999</v>
      </c>
      <c r="L13" s="190">
        <v>1284.4183892999999</v>
      </c>
      <c r="M13" s="190">
        <v>1285.5435749999999</v>
      </c>
      <c r="N13" s="190">
        <v>1285.2817585</v>
      </c>
      <c r="O13" s="190">
        <v>1296.0352571999999</v>
      </c>
      <c r="P13" s="190">
        <v>1283.6976979000001</v>
      </c>
      <c r="Q13" s="190">
        <v>1260.6713981</v>
      </c>
      <c r="R13" s="190">
        <v>1184.8402619000001</v>
      </c>
      <c r="S13" s="190">
        <v>1172.0235533</v>
      </c>
      <c r="T13" s="190">
        <v>1180.1051763</v>
      </c>
      <c r="U13" s="190">
        <v>1247.8837241000001</v>
      </c>
      <c r="V13" s="190">
        <v>1268.6630653</v>
      </c>
      <c r="W13" s="190">
        <v>1281.2417932000001</v>
      </c>
      <c r="X13" s="190">
        <v>1273.8719883000001</v>
      </c>
      <c r="Y13" s="190">
        <v>1278.8604289</v>
      </c>
      <c r="Z13" s="190">
        <v>1284.4591955999999</v>
      </c>
      <c r="AA13" s="190">
        <v>1291.3666869000001</v>
      </c>
      <c r="AB13" s="190">
        <v>1297.6623067999999</v>
      </c>
      <c r="AC13" s="190">
        <v>1304.0444539</v>
      </c>
      <c r="AD13" s="190">
        <v>1311.5594699999999</v>
      </c>
      <c r="AE13" s="190">
        <v>1317.3299151000001</v>
      </c>
      <c r="AF13" s="190">
        <v>1322.4021310000001</v>
      </c>
      <c r="AG13" s="190">
        <v>1323.2211110999999</v>
      </c>
      <c r="AH13" s="190">
        <v>1329.5631238000001</v>
      </c>
      <c r="AI13" s="190">
        <v>1337.8731624</v>
      </c>
      <c r="AJ13" s="190">
        <v>1355.7986997999999</v>
      </c>
      <c r="AK13" s="190">
        <v>1362.3091855</v>
      </c>
      <c r="AL13" s="190">
        <v>1365.0520925000001</v>
      </c>
      <c r="AM13" s="190">
        <v>1359.2838233</v>
      </c>
      <c r="AN13" s="190">
        <v>1358.0492707999999</v>
      </c>
      <c r="AO13" s="190">
        <v>1356.6048376000001</v>
      </c>
      <c r="AP13" s="190">
        <v>1352.5052611999999</v>
      </c>
      <c r="AQ13" s="190">
        <v>1352.4750134999999</v>
      </c>
      <c r="AR13" s="190">
        <v>1354.0688319000001</v>
      </c>
      <c r="AS13" s="190">
        <v>1359.1162979000001</v>
      </c>
      <c r="AT13" s="190">
        <v>1362.5860627</v>
      </c>
      <c r="AU13" s="190">
        <v>1366.3077077999999</v>
      </c>
      <c r="AV13" s="190">
        <v>1370.8542520000001</v>
      </c>
      <c r="AW13" s="190">
        <v>1374.6498934000001</v>
      </c>
      <c r="AX13" s="190">
        <v>1378.2676508</v>
      </c>
      <c r="AY13" s="190">
        <v>1382.0281964999999</v>
      </c>
      <c r="AZ13" s="190">
        <v>1385.0496819</v>
      </c>
      <c r="BA13" s="190">
        <v>1387.6527791999999</v>
      </c>
      <c r="BB13" s="190">
        <v>1387.9578254999999</v>
      </c>
      <c r="BC13" s="190">
        <v>1391.1338939</v>
      </c>
      <c r="BD13" s="190">
        <v>1395.3013215000001</v>
      </c>
      <c r="BE13" s="190">
        <v>1403.1146951999999</v>
      </c>
      <c r="BF13" s="190">
        <v>1407.2739007</v>
      </c>
      <c r="BG13" s="190">
        <v>1410.4335251</v>
      </c>
      <c r="BH13" s="190">
        <v>1412.0491511</v>
      </c>
      <c r="BI13" s="242">
        <v>1413.6179999999999</v>
      </c>
      <c r="BJ13" s="242">
        <v>1414.595</v>
      </c>
      <c r="BK13" s="242">
        <v>1413.83</v>
      </c>
      <c r="BL13" s="242">
        <v>1414.489</v>
      </c>
      <c r="BM13" s="242">
        <v>1415.42</v>
      </c>
      <c r="BN13" s="242">
        <v>1416.8779999999999</v>
      </c>
      <c r="BO13" s="242">
        <v>1418.163</v>
      </c>
      <c r="BP13" s="242">
        <v>1419.529</v>
      </c>
      <c r="BQ13" s="242">
        <v>1420.777</v>
      </c>
      <c r="BR13" s="242">
        <v>1422.4549999999999</v>
      </c>
      <c r="BS13" s="242">
        <v>1424.364</v>
      </c>
      <c r="BT13" s="242">
        <v>1426.9359999999999</v>
      </c>
      <c r="BU13" s="242">
        <v>1428.9829999999999</v>
      </c>
      <c r="BV13" s="242">
        <v>1430.9359999999999</v>
      </c>
    </row>
    <row r="14" spans="1:74" ht="11.15" customHeight="1" x14ac:dyDescent="0.25">
      <c r="A14" s="117" t="s">
        <v>671</v>
      </c>
      <c r="B14" s="164" t="s">
        <v>423</v>
      </c>
      <c r="C14" s="190">
        <v>3551.3028399999998</v>
      </c>
      <c r="D14" s="190">
        <v>3558.9808005</v>
      </c>
      <c r="E14" s="190">
        <v>3569.2705682000001</v>
      </c>
      <c r="F14" s="190">
        <v>3586.8998098000002</v>
      </c>
      <c r="G14" s="190">
        <v>3598.8674417000002</v>
      </c>
      <c r="H14" s="190">
        <v>3609.9011306000002</v>
      </c>
      <c r="I14" s="190">
        <v>3617.2746609000001</v>
      </c>
      <c r="J14" s="190">
        <v>3628.4851257</v>
      </c>
      <c r="K14" s="190">
        <v>3640.8063093999999</v>
      </c>
      <c r="L14" s="190">
        <v>3669.0321803000002</v>
      </c>
      <c r="M14" s="190">
        <v>3672.4793252999998</v>
      </c>
      <c r="N14" s="190">
        <v>3665.9417128999999</v>
      </c>
      <c r="O14" s="190">
        <v>3672.6259371000001</v>
      </c>
      <c r="P14" s="190">
        <v>3628.7138642999998</v>
      </c>
      <c r="Q14" s="190">
        <v>3557.4120886000001</v>
      </c>
      <c r="R14" s="190">
        <v>3339.3207665</v>
      </c>
      <c r="S14" s="190">
        <v>3302.7894672000002</v>
      </c>
      <c r="T14" s="190">
        <v>3328.4183475</v>
      </c>
      <c r="U14" s="190">
        <v>3530.6971306999999</v>
      </c>
      <c r="V14" s="190">
        <v>3594.7790774</v>
      </c>
      <c r="W14" s="190">
        <v>3635.1539109999999</v>
      </c>
      <c r="X14" s="190">
        <v>3616.3052598999998</v>
      </c>
      <c r="Y14" s="190">
        <v>3635.9031460000001</v>
      </c>
      <c r="Z14" s="190">
        <v>3658.4311975999999</v>
      </c>
      <c r="AA14" s="190">
        <v>3688.3846844999998</v>
      </c>
      <c r="AB14" s="190">
        <v>3713.4016151000001</v>
      </c>
      <c r="AC14" s="190">
        <v>3737.9772588999999</v>
      </c>
      <c r="AD14" s="190">
        <v>3766.4858441000001</v>
      </c>
      <c r="AE14" s="190">
        <v>3786.8982434</v>
      </c>
      <c r="AF14" s="190">
        <v>3803.5886848999999</v>
      </c>
      <c r="AG14" s="190">
        <v>3807.9150755000001</v>
      </c>
      <c r="AH14" s="190">
        <v>3823.6431711999999</v>
      </c>
      <c r="AI14" s="190">
        <v>3842.1308789</v>
      </c>
      <c r="AJ14" s="190">
        <v>3889.2811910999999</v>
      </c>
      <c r="AK14" s="190">
        <v>3893.8608786</v>
      </c>
      <c r="AL14" s="190">
        <v>3881.7729337000001</v>
      </c>
      <c r="AM14" s="190">
        <v>3818.4859692</v>
      </c>
      <c r="AN14" s="190">
        <v>3798.9613000999998</v>
      </c>
      <c r="AO14" s="190">
        <v>3788.6675392000002</v>
      </c>
      <c r="AP14" s="190">
        <v>3794.9164630999999</v>
      </c>
      <c r="AQ14" s="190">
        <v>3797.6006860000002</v>
      </c>
      <c r="AR14" s="190">
        <v>3804.0319846000002</v>
      </c>
      <c r="AS14" s="190">
        <v>3819.7656486000001</v>
      </c>
      <c r="AT14" s="190">
        <v>3829.5246311999999</v>
      </c>
      <c r="AU14" s="190">
        <v>3838.8642223000002</v>
      </c>
      <c r="AV14" s="190">
        <v>3848.4816408000002</v>
      </c>
      <c r="AW14" s="190">
        <v>3856.4595341999998</v>
      </c>
      <c r="AX14" s="190">
        <v>3863.4951216999998</v>
      </c>
      <c r="AY14" s="190">
        <v>3867.4741978000002</v>
      </c>
      <c r="AZ14" s="190">
        <v>3874.2108274000002</v>
      </c>
      <c r="BA14" s="190">
        <v>3881.5908049999998</v>
      </c>
      <c r="BB14" s="190">
        <v>3887.8927723000002</v>
      </c>
      <c r="BC14" s="190">
        <v>3897.850465</v>
      </c>
      <c r="BD14" s="190">
        <v>3909.7425248</v>
      </c>
      <c r="BE14" s="190">
        <v>3929.9908701999998</v>
      </c>
      <c r="BF14" s="190">
        <v>3940.9352250000002</v>
      </c>
      <c r="BG14" s="190">
        <v>3948.9975078000002</v>
      </c>
      <c r="BH14" s="190">
        <v>3951.9066733</v>
      </c>
      <c r="BI14" s="242">
        <v>3955.9079999999999</v>
      </c>
      <c r="BJ14" s="242">
        <v>3958.7310000000002</v>
      </c>
      <c r="BK14" s="242">
        <v>3958.3339999999998</v>
      </c>
      <c r="BL14" s="242">
        <v>3960.3290000000002</v>
      </c>
      <c r="BM14" s="242">
        <v>3962.6770000000001</v>
      </c>
      <c r="BN14" s="242">
        <v>3965.4859999999999</v>
      </c>
      <c r="BO14" s="242">
        <v>3968.4540000000002</v>
      </c>
      <c r="BP14" s="242">
        <v>3971.6909999999998</v>
      </c>
      <c r="BQ14" s="242">
        <v>3974.7559999999999</v>
      </c>
      <c r="BR14" s="242">
        <v>3978.8620000000001</v>
      </c>
      <c r="BS14" s="242">
        <v>3983.5680000000002</v>
      </c>
      <c r="BT14" s="242">
        <v>3989.6669999999999</v>
      </c>
      <c r="BU14" s="242">
        <v>3994.98</v>
      </c>
      <c r="BV14" s="242">
        <v>4000.2979999999998</v>
      </c>
    </row>
    <row r="15" spans="1:74" ht="11.15" customHeight="1" x14ac:dyDescent="0.25">
      <c r="A15" s="117"/>
      <c r="B15" s="129" t="s">
        <v>1254</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251"/>
      <c r="BJ15" s="251"/>
      <c r="BK15" s="251"/>
      <c r="BL15" s="251"/>
      <c r="BM15" s="251"/>
      <c r="BN15" s="251"/>
      <c r="BO15" s="251"/>
      <c r="BP15" s="251"/>
      <c r="BQ15" s="251"/>
      <c r="BR15" s="251"/>
      <c r="BS15" s="251"/>
      <c r="BT15" s="251"/>
      <c r="BU15" s="251"/>
      <c r="BV15" s="251"/>
    </row>
    <row r="16" spans="1:74" ht="11.15" customHeight="1" x14ac:dyDescent="0.25">
      <c r="A16" s="117" t="s">
        <v>672</v>
      </c>
      <c r="B16" s="164" t="s">
        <v>416</v>
      </c>
      <c r="C16" s="54">
        <v>99.323627677000005</v>
      </c>
      <c r="D16" s="54">
        <v>99.024569753999998</v>
      </c>
      <c r="E16" s="54">
        <v>98.750216760000001</v>
      </c>
      <c r="F16" s="54">
        <v>98.469018118999998</v>
      </c>
      <c r="G16" s="54">
        <v>98.267737917000005</v>
      </c>
      <c r="H16" s="54">
        <v>98.114825577000005</v>
      </c>
      <c r="I16" s="54">
        <v>98.097187242999993</v>
      </c>
      <c r="J16" s="54">
        <v>97.975831020000001</v>
      </c>
      <c r="K16" s="54">
        <v>97.837663051000007</v>
      </c>
      <c r="L16" s="54">
        <v>97.797343834000003</v>
      </c>
      <c r="M16" s="54">
        <v>97.539557001000006</v>
      </c>
      <c r="N16" s="54">
        <v>97.178963048</v>
      </c>
      <c r="O16" s="54">
        <v>98.321812025</v>
      </c>
      <c r="P16" s="54">
        <v>96.550916298000004</v>
      </c>
      <c r="Q16" s="54">
        <v>93.472525915999995</v>
      </c>
      <c r="R16" s="54">
        <v>84.067418317999994</v>
      </c>
      <c r="S16" s="54">
        <v>82.138455547000007</v>
      </c>
      <c r="T16" s="54">
        <v>82.666415043000001</v>
      </c>
      <c r="U16" s="54">
        <v>89.914601478999998</v>
      </c>
      <c r="V16" s="54">
        <v>92.158927001999999</v>
      </c>
      <c r="W16" s="54">
        <v>93.662696287000003</v>
      </c>
      <c r="X16" s="54">
        <v>93.801600182000001</v>
      </c>
      <c r="Y16" s="54">
        <v>94.292488852000005</v>
      </c>
      <c r="Z16" s="54">
        <v>94.511053145999995</v>
      </c>
      <c r="AA16" s="54">
        <v>93.794865310000006</v>
      </c>
      <c r="AB16" s="54">
        <v>93.965601668000005</v>
      </c>
      <c r="AC16" s="54">
        <v>94.360834467000004</v>
      </c>
      <c r="AD16" s="54">
        <v>95.473986854000003</v>
      </c>
      <c r="AE16" s="54">
        <v>95.948145173</v>
      </c>
      <c r="AF16" s="54">
        <v>96.276732569999993</v>
      </c>
      <c r="AG16" s="54">
        <v>96.242713969999997</v>
      </c>
      <c r="AH16" s="54">
        <v>96.442935832000003</v>
      </c>
      <c r="AI16" s="54">
        <v>96.660363079000007</v>
      </c>
      <c r="AJ16" s="54">
        <v>96.961591060000003</v>
      </c>
      <c r="AK16" s="54">
        <v>97.163482565999999</v>
      </c>
      <c r="AL16" s="54">
        <v>97.332632946000004</v>
      </c>
      <c r="AM16" s="54">
        <v>97.443289102999998</v>
      </c>
      <c r="AN16" s="54">
        <v>97.566272052000002</v>
      </c>
      <c r="AO16" s="54">
        <v>97.675828697</v>
      </c>
      <c r="AP16" s="54">
        <v>97.843413670000004</v>
      </c>
      <c r="AQ16" s="54">
        <v>97.872526733000001</v>
      </c>
      <c r="AR16" s="54">
        <v>97.834622519000007</v>
      </c>
      <c r="AS16" s="54">
        <v>97.788728415999998</v>
      </c>
      <c r="AT16" s="54">
        <v>97.572519106000001</v>
      </c>
      <c r="AU16" s="54">
        <v>97.245021976999993</v>
      </c>
      <c r="AV16" s="54">
        <v>96.473563964999997</v>
      </c>
      <c r="AW16" s="54">
        <v>96.172995997000001</v>
      </c>
      <c r="AX16" s="54">
        <v>96.010645010000005</v>
      </c>
      <c r="AY16" s="54">
        <v>96.158576242999999</v>
      </c>
      <c r="AZ16" s="54">
        <v>96.143610284999994</v>
      </c>
      <c r="BA16" s="54">
        <v>96.137812377000003</v>
      </c>
      <c r="BB16" s="54">
        <v>96.206405751999995</v>
      </c>
      <c r="BC16" s="54">
        <v>96.170026519999993</v>
      </c>
      <c r="BD16" s="54">
        <v>96.093897912000003</v>
      </c>
      <c r="BE16" s="54">
        <v>95.993856433000005</v>
      </c>
      <c r="BF16" s="54">
        <v>95.826351699</v>
      </c>
      <c r="BG16" s="54">
        <v>95.607220213000005</v>
      </c>
      <c r="BH16" s="54">
        <v>95.236213129000006</v>
      </c>
      <c r="BI16" s="238">
        <v>94.989009999999993</v>
      </c>
      <c r="BJ16" s="238">
        <v>94.765379999999993</v>
      </c>
      <c r="BK16" s="238">
        <v>94.548280000000005</v>
      </c>
      <c r="BL16" s="238">
        <v>94.384519999999995</v>
      </c>
      <c r="BM16" s="238">
        <v>94.257099999999994</v>
      </c>
      <c r="BN16" s="238">
        <v>94.153660000000002</v>
      </c>
      <c r="BO16" s="238">
        <v>94.108140000000006</v>
      </c>
      <c r="BP16" s="238">
        <v>94.108199999999997</v>
      </c>
      <c r="BQ16" s="238">
        <v>94.169240000000002</v>
      </c>
      <c r="BR16" s="238">
        <v>94.248930000000001</v>
      </c>
      <c r="BS16" s="238">
        <v>94.362650000000002</v>
      </c>
      <c r="BT16" s="238">
        <v>94.563640000000007</v>
      </c>
      <c r="BU16" s="238">
        <v>94.705529999999996</v>
      </c>
      <c r="BV16" s="238">
        <v>94.841539999999995</v>
      </c>
    </row>
    <row r="17" spans="1:74" ht="11.15" customHeight="1" x14ac:dyDescent="0.25">
      <c r="A17" s="117" t="s">
        <v>673</v>
      </c>
      <c r="B17" s="164" t="s">
        <v>446</v>
      </c>
      <c r="C17" s="54">
        <v>98.793832223999999</v>
      </c>
      <c r="D17" s="54">
        <v>98.355281306999998</v>
      </c>
      <c r="E17" s="54">
        <v>98.003455927000005</v>
      </c>
      <c r="F17" s="54">
        <v>97.812068607</v>
      </c>
      <c r="G17" s="54">
        <v>97.578409906999994</v>
      </c>
      <c r="H17" s="54">
        <v>97.376192351</v>
      </c>
      <c r="I17" s="54">
        <v>97.277785718999993</v>
      </c>
      <c r="J17" s="54">
        <v>97.084173113999995</v>
      </c>
      <c r="K17" s="54">
        <v>96.867724315999993</v>
      </c>
      <c r="L17" s="54">
        <v>96.700400135999999</v>
      </c>
      <c r="M17" s="54">
        <v>96.384308344000004</v>
      </c>
      <c r="N17" s="54">
        <v>95.991409751000006</v>
      </c>
      <c r="O17" s="54">
        <v>97.492281031000005</v>
      </c>
      <c r="P17" s="54">
        <v>95.467836328999994</v>
      </c>
      <c r="Q17" s="54">
        <v>91.888652320999995</v>
      </c>
      <c r="R17" s="54">
        <v>80.828256369000002</v>
      </c>
      <c r="S17" s="54">
        <v>78.584448222999995</v>
      </c>
      <c r="T17" s="54">
        <v>79.230755247999994</v>
      </c>
      <c r="U17" s="54">
        <v>87.917588601000006</v>
      </c>
      <c r="V17" s="54">
        <v>90.481317595999997</v>
      </c>
      <c r="W17" s="54">
        <v>92.072353393</v>
      </c>
      <c r="X17" s="54">
        <v>91.706439298999996</v>
      </c>
      <c r="Y17" s="54">
        <v>92.090281215999994</v>
      </c>
      <c r="Z17" s="54">
        <v>92.239622452000006</v>
      </c>
      <c r="AA17" s="54">
        <v>91.586718805999993</v>
      </c>
      <c r="AB17" s="54">
        <v>91.692866831000003</v>
      </c>
      <c r="AC17" s="54">
        <v>91.990322328000005</v>
      </c>
      <c r="AD17" s="54">
        <v>92.856487428999998</v>
      </c>
      <c r="AE17" s="54">
        <v>93.253506264999999</v>
      </c>
      <c r="AF17" s="54">
        <v>93.558780971999994</v>
      </c>
      <c r="AG17" s="54">
        <v>93.552505216</v>
      </c>
      <c r="AH17" s="54">
        <v>93.839146411000002</v>
      </c>
      <c r="AI17" s="54">
        <v>94.198898224999994</v>
      </c>
      <c r="AJ17" s="54">
        <v>94.806262394000001</v>
      </c>
      <c r="AK17" s="54">
        <v>95.181359143999998</v>
      </c>
      <c r="AL17" s="54">
        <v>95.498690209000003</v>
      </c>
      <c r="AM17" s="54">
        <v>95.704125181999999</v>
      </c>
      <c r="AN17" s="54">
        <v>95.946522686999998</v>
      </c>
      <c r="AO17" s="54">
        <v>96.171752315000006</v>
      </c>
      <c r="AP17" s="54">
        <v>96.468016233</v>
      </c>
      <c r="AQ17" s="54">
        <v>96.592758481999994</v>
      </c>
      <c r="AR17" s="54">
        <v>96.634181228000003</v>
      </c>
      <c r="AS17" s="54">
        <v>96.618261239999995</v>
      </c>
      <c r="AT17" s="54">
        <v>96.473562404999996</v>
      </c>
      <c r="AU17" s="54">
        <v>96.226061491999999</v>
      </c>
      <c r="AV17" s="54">
        <v>95.629744178999999</v>
      </c>
      <c r="AW17" s="54">
        <v>95.361149850000004</v>
      </c>
      <c r="AX17" s="54">
        <v>95.174264183000005</v>
      </c>
      <c r="AY17" s="54">
        <v>95.111596470999999</v>
      </c>
      <c r="AZ17" s="54">
        <v>95.056246161000004</v>
      </c>
      <c r="BA17" s="54">
        <v>95.050722544999999</v>
      </c>
      <c r="BB17" s="54">
        <v>95.206102017999996</v>
      </c>
      <c r="BC17" s="54">
        <v>95.216924496000004</v>
      </c>
      <c r="BD17" s="54">
        <v>95.194266370999998</v>
      </c>
      <c r="BE17" s="54">
        <v>95.195867159000002</v>
      </c>
      <c r="BF17" s="54">
        <v>95.062943196000006</v>
      </c>
      <c r="BG17" s="54">
        <v>94.853233997000004</v>
      </c>
      <c r="BH17" s="54">
        <v>94.451760676000006</v>
      </c>
      <c r="BI17" s="238">
        <v>94.174719999999994</v>
      </c>
      <c r="BJ17" s="238">
        <v>93.907120000000006</v>
      </c>
      <c r="BK17" s="238">
        <v>93.599310000000003</v>
      </c>
      <c r="BL17" s="238">
        <v>93.387860000000003</v>
      </c>
      <c r="BM17" s="238">
        <v>93.223100000000002</v>
      </c>
      <c r="BN17" s="238">
        <v>93.115939999999995</v>
      </c>
      <c r="BO17" s="238">
        <v>93.036410000000004</v>
      </c>
      <c r="BP17" s="238">
        <v>92.995410000000007</v>
      </c>
      <c r="BQ17" s="238">
        <v>92.977310000000003</v>
      </c>
      <c r="BR17" s="238">
        <v>93.025090000000006</v>
      </c>
      <c r="BS17" s="238">
        <v>93.123130000000003</v>
      </c>
      <c r="BT17" s="238">
        <v>93.343900000000005</v>
      </c>
      <c r="BU17" s="238">
        <v>93.488060000000004</v>
      </c>
      <c r="BV17" s="238">
        <v>93.628110000000007</v>
      </c>
    </row>
    <row r="18" spans="1:74" ht="11.15" customHeight="1" x14ac:dyDescent="0.25">
      <c r="A18" s="117" t="s">
        <v>674</v>
      </c>
      <c r="B18" s="164" t="s">
        <v>417</v>
      </c>
      <c r="C18" s="54">
        <v>100.13824667999999</v>
      </c>
      <c r="D18" s="54">
        <v>99.688309832000002</v>
      </c>
      <c r="E18" s="54">
        <v>99.299159435000007</v>
      </c>
      <c r="F18" s="54">
        <v>98.988425519000003</v>
      </c>
      <c r="G18" s="54">
        <v>98.707625505999999</v>
      </c>
      <c r="H18" s="54">
        <v>98.474389424999998</v>
      </c>
      <c r="I18" s="54">
        <v>98.429796924000001</v>
      </c>
      <c r="J18" s="54">
        <v>98.185878967999997</v>
      </c>
      <c r="K18" s="54">
        <v>97.883715206999995</v>
      </c>
      <c r="L18" s="54">
        <v>97.481629140999999</v>
      </c>
      <c r="M18" s="54">
        <v>97.094231144000005</v>
      </c>
      <c r="N18" s="54">
        <v>96.679844716000005</v>
      </c>
      <c r="O18" s="54">
        <v>98.467707614999995</v>
      </c>
      <c r="P18" s="54">
        <v>96.327416009000004</v>
      </c>
      <c r="Q18" s="54">
        <v>92.488207654000007</v>
      </c>
      <c r="R18" s="54">
        <v>80.316917212000007</v>
      </c>
      <c r="S18" s="54">
        <v>78.054749364000003</v>
      </c>
      <c r="T18" s="54">
        <v>79.068538773</v>
      </c>
      <c r="U18" s="54">
        <v>89.339380441000003</v>
      </c>
      <c r="V18" s="54">
        <v>92.419263107999996</v>
      </c>
      <c r="W18" s="54">
        <v>94.289281776999999</v>
      </c>
      <c r="X18" s="54">
        <v>93.605706085999998</v>
      </c>
      <c r="Y18" s="54">
        <v>94.063794532000003</v>
      </c>
      <c r="Z18" s="54">
        <v>94.319816751999994</v>
      </c>
      <c r="AA18" s="54">
        <v>94.009695050000005</v>
      </c>
      <c r="AB18" s="54">
        <v>94.134643088999994</v>
      </c>
      <c r="AC18" s="54">
        <v>94.330583175000001</v>
      </c>
      <c r="AD18" s="54">
        <v>94.728280028</v>
      </c>
      <c r="AE18" s="54">
        <v>94.968130662999997</v>
      </c>
      <c r="AF18" s="54">
        <v>95.180899803000003</v>
      </c>
      <c r="AG18" s="54">
        <v>95.189524542000001</v>
      </c>
      <c r="AH18" s="54">
        <v>95.480927870000002</v>
      </c>
      <c r="AI18" s="54">
        <v>95.878046882000007</v>
      </c>
      <c r="AJ18" s="54">
        <v>96.693649629000006</v>
      </c>
      <c r="AK18" s="54">
        <v>97.067623968999996</v>
      </c>
      <c r="AL18" s="54">
        <v>97.312737952999996</v>
      </c>
      <c r="AM18" s="54">
        <v>97.250399439999995</v>
      </c>
      <c r="AN18" s="54">
        <v>97.371736820999999</v>
      </c>
      <c r="AO18" s="54">
        <v>97.498157953000003</v>
      </c>
      <c r="AP18" s="54">
        <v>97.693216335000002</v>
      </c>
      <c r="AQ18" s="54">
        <v>97.782139846000007</v>
      </c>
      <c r="AR18" s="54">
        <v>97.828481984000007</v>
      </c>
      <c r="AS18" s="54">
        <v>97.948439441000005</v>
      </c>
      <c r="AT18" s="54">
        <v>97.822471316999994</v>
      </c>
      <c r="AU18" s="54">
        <v>97.566774301999999</v>
      </c>
      <c r="AV18" s="54">
        <v>96.895530281999996</v>
      </c>
      <c r="AW18" s="54">
        <v>96.594739073</v>
      </c>
      <c r="AX18" s="54">
        <v>96.378582559999998</v>
      </c>
      <c r="AY18" s="54">
        <v>96.272756083999994</v>
      </c>
      <c r="AZ18" s="54">
        <v>96.206597458999994</v>
      </c>
      <c r="BA18" s="54">
        <v>96.205802024999997</v>
      </c>
      <c r="BB18" s="54">
        <v>96.408090533000006</v>
      </c>
      <c r="BC18" s="54">
        <v>96.434730920000007</v>
      </c>
      <c r="BD18" s="54">
        <v>96.423443937000002</v>
      </c>
      <c r="BE18" s="54">
        <v>96.378606738000002</v>
      </c>
      <c r="BF18" s="54">
        <v>96.288182147000001</v>
      </c>
      <c r="BG18" s="54">
        <v>96.156547318999998</v>
      </c>
      <c r="BH18" s="54">
        <v>95.936073891999996</v>
      </c>
      <c r="BI18" s="238">
        <v>95.757739999999998</v>
      </c>
      <c r="BJ18" s="238">
        <v>95.573920000000001</v>
      </c>
      <c r="BK18" s="238">
        <v>95.33193</v>
      </c>
      <c r="BL18" s="238">
        <v>95.176640000000006</v>
      </c>
      <c r="BM18" s="238">
        <v>95.055359999999993</v>
      </c>
      <c r="BN18" s="238">
        <v>94.943269999999998</v>
      </c>
      <c r="BO18" s="238">
        <v>94.908630000000002</v>
      </c>
      <c r="BP18" s="238">
        <v>94.926630000000003</v>
      </c>
      <c r="BQ18" s="238">
        <v>95.049220000000005</v>
      </c>
      <c r="BR18" s="238">
        <v>95.133520000000004</v>
      </c>
      <c r="BS18" s="238">
        <v>95.231480000000005</v>
      </c>
      <c r="BT18" s="238">
        <v>95.375069999999994</v>
      </c>
      <c r="BU18" s="238">
        <v>95.476389999999995</v>
      </c>
      <c r="BV18" s="238">
        <v>95.567409999999995</v>
      </c>
    </row>
    <row r="19" spans="1:74" ht="11.15" customHeight="1" x14ac:dyDescent="0.25">
      <c r="A19" s="117" t="s">
        <v>675</v>
      </c>
      <c r="B19" s="164" t="s">
        <v>418</v>
      </c>
      <c r="C19" s="54">
        <v>100.959671</v>
      </c>
      <c r="D19" s="54">
        <v>100.61877118</v>
      </c>
      <c r="E19" s="54">
        <v>100.34413316</v>
      </c>
      <c r="F19" s="54">
        <v>100.16394699</v>
      </c>
      <c r="G19" s="54">
        <v>100.00069003</v>
      </c>
      <c r="H19" s="54">
        <v>99.882552320000002</v>
      </c>
      <c r="I19" s="54">
        <v>99.926775316000004</v>
      </c>
      <c r="J19" s="54">
        <v>99.810945044999997</v>
      </c>
      <c r="K19" s="54">
        <v>99.652302950000006</v>
      </c>
      <c r="L19" s="54">
        <v>99.509353985000004</v>
      </c>
      <c r="M19" s="54">
        <v>99.221209528000003</v>
      </c>
      <c r="N19" s="54">
        <v>98.846374530999995</v>
      </c>
      <c r="O19" s="54">
        <v>99.743881864000002</v>
      </c>
      <c r="P19" s="54">
        <v>98.176391138</v>
      </c>
      <c r="Q19" s="54">
        <v>95.502935222000005</v>
      </c>
      <c r="R19" s="54">
        <v>87.300136768000002</v>
      </c>
      <c r="S19" s="54">
        <v>85.732283483000003</v>
      </c>
      <c r="T19" s="54">
        <v>86.375998017000001</v>
      </c>
      <c r="U19" s="54">
        <v>93.178677534000002</v>
      </c>
      <c r="V19" s="54">
        <v>95.284979837999998</v>
      </c>
      <c r="W19" s="54">
        <v>96.642302091999994</v>
      </c>
      <c r="X19" s="54">
        <v>96.492885333999993</v>
      </c>
      <c r="Y19" s="54">
        <v>96.920566706000002</v>
      </c>
      <c r="Z19" s="54">
        <v>97.167587247</v>
      </c>
      <c r="AA19" s="54">
        <v>96.823324327999998</v>
      </c>
      <c r="AB19" s="54">
        <v>97.016990179999993</v>
      </c>
      <c r="AC19" s="54">
        <v>97.337962172000005</v>
      </c>
      <c r="AD19" s="54">
        <v>98.046731547999997</v>
      </c>
      <c r="AE19" s="54">
        <v>98.426947390999999</v>
      </c>
      <c r="AF19" s="54">
        <v>98.739100941999993</v>
      </c>
      <c r="AG19" s="54">
        <v>98.878237921999997</v>
      </c>
      <c r="AH19" s="54">
        <v>99.132982601999998</v>
      </c>
      <c r="AI19" s="54">
        <v>99.398380701999997</v>
      </c>
      <c r="AJ19" s="54">
        <v>99.674122167999997</v>
      </c>
      <c r="AK19" s="54">
        <v>99.961059646999999</v>
      </c>
      <c r="AL19" s="54">
        <v>100.25888308</v>
      </c>
      <c r="AM19" s="54">
        <v>100.59414232</v>
      </c>
      <c r="AN19" s="54">
        <v>100.8938253</v>
      </c>
      <c r="AO19" s="54">
        <v>101.18448185</v>
      </c>
      <c r="AP19" s="54">
        <v>101.56555591</v>
      </c>
      <c r="AQ19" s="54">
        <v>101.76357668</v>
      </c>
      <c r="AR19" s="54">
        <v>101.87798807999999</v>
      </c>
      <c r="AS19" s="54">
        <v>101.88197739</v>
      </c>
      <c r="AT19" s="54">
        <v>101.84927958999999</v>
      </c>
      <c r="AU19" s="54">
        <v>101.75308197</v>
      </c>
      <c r="AV19" s="54">
        <v>101.43341576</v>
      </c>
      <c r="AW19" s="54">
        <v>101.33019504000001</v>
      </c>
      <c r="AX19" s="54">
        <v>101.28345106</v>
      </c>
      <c r="AY19" s="54">
        <v>101.31659447</v>
      </c>
      <c r="AZ19" s="54">
        <v>101.36524596</v>
      </c>
      <c r="BA19" s="54">
        <v>101.45281618999999</v>
      </c>
      <c r="BB19" s="54">
        <v>101.70922938</v>
      </c>
      <c r="BC19" s="54">
        <v>101.77719390999999</v>
      </c>
      <c r="BD19" s="54">
        <v>101.78663400000001</v>
      </c>
      <c r="BE19" s="54">
        <v>101.74691912999999</v>
      </c>
      <c r="BF19" s="54">
        <v>101.63228325</v>
      </c>
      <c r="BG19" s="54">
        <v>101.45209582</v>
      </c>
      <c r="BH19" s="54">
        <v>101.10112208</v>
      </c>
      <c r="BI19" s="238">
        <v>100.86879999999999</v>
      </c>
      <c r="BJ19" s="238">
        <v>100.6498</v>
      </c>
      <c r="BK19" s="238">
        <v>100.41200000000001</v>
      </c>
      <c r="BL19" s="238">
        <v>100.2439</v>
      </c>
      <c r="BM19" s="238">
        <v>100.11320000000001</v>
      </c>
      <c r="BN19" s="238">
        <v>100.0121</v>
      </c>
      <c r="BO19" s="238">
        <v>99.962339999999998</v>
      </c>
      <c r="BP19" s="238">
        <v>99.956090000000003</v>
      </c>
      <c r="BQ19" s="238">
        <v>100.0017</v>
      </c>
      <c r="BR19" s="238">
        <v>100.0761</v>
      </c>
      <c r="BS19" s="238">
        <v>100.1876</v>
      </c>
      <c r="BT19" s="238">
        <v>100.39409999999999</v>
      </c>
      <c r="BU19" s="238">
        <v>100.5367</v>
      </c>
      <c r="BV19" s="238">
        <v>100.673</v>
      </c>
    </row>
    <row r="20" spans="1:74" ht="11.15" customHeight="1" x14ac:dyDescent="0.25">
      <c r="A20" s="117" t="s">
        <v>676</v>
      </c>
      <c r="B20" s="164" t="s">
        <v>419</v>
      </c>
      <c r="C20" s="54">
        <v>101.10524595</v>
      </c>
      <c r="D20" s="54">
        <v>100.80242306</v>
      </c>
      <c r="E20" s="54">
        <v>100.57658212</v>
      </c>
      <c r="F20" s="54">
        <v>100.49733944</v>
      </c>
      <c r="G20" s="54">
        <v>100.37325017000001</v>
      </c>
      <c r="H20" s="54">
        <v>100.27393062</v>
      </c>
      <c r="I20" s="54">
        <v>100.25097743000001</v>
      </c>
      <c r="J20" s="54">
        <v>100.16249983</v>
      </c>
      <c r="K20" s="54">
        <v>100.06009447</v>
      </c>
      <c r="L20" s="54">
        <v>100.07716623</v>
      </c>
      <c r="M20" s="54">
        <v>99.84685168</v>
      </c>
      <c r="N20" s="54">
        <v>99.502555713999996</v>
      </c>
      <c r="O20" s="54">
        <v>100.50707264</v>
      </c>
      <c r="P20" s="54">
        <v>98.837718097000007</v>
      </c>
      <c r="Q20" s="54">
        <v>95.957286401000005</v>
      </c>
      <c r="R20" s="54">
        <v>87.044369021999998</v>
      </c>
      <c r="S20" s="54">
        <v>85.357839415000001</v>
      </c>
      <c r="T20" s="54">
        <v>86.076289052999996</v>
      </c>
      <c r="U20" s="54">
        <v>93.476332004</v>
      </c>
      <c r="V20" s="54">
        <v>95.797279575000005</v>
      </c>
      <c r="W20" s="54">
        <v>97.315745837999998</v>
      </c>
      <c r="X20" s="54">
        <v>97.23421811</v>
      </c>
      <c r="Y20" s="54">
        <v>97.745856266000004</v>
      </c>
      <c r="Z20" s="54">
        <v>98.053147623000001</v>
      </c>
      <c r="AA20" s="54">
        <v>97.701231661999998</v>
      </c>
      <c r="AB20" s="54">
        <v>97.940974812999997</v>
      </c>
      <c r="AC20" s="54">
        <v>98.317516554999997</v>
      </c>
      <c r="AD20" s="54">
        <v>99.140540157000004</v>
      </c>
      <c r="AE20" s="54">
        <v>99.558416629999996</v>
      </c>
      <c r="AF20" s="54">
        <v>99.880829242999994</v>
      </c>
      <c r="AG20" s="54">
        <v>99.867442354000005</v>
      </c>
      <c r="AH20" s="54">
        <v>100.17917898</v>
      </c>
      <c r="AI20" s="54">
        <v>100.57570346999999</v>
      </c>
      <c r="AJ20" s="54">
        <v>101.25139950000001</v>
      </c>
      <c r="AK20" s="54">
        <v>101.67171199000001</v>
      </c>
      <c r="AL20" s="54">
        <v>102.03102462</v>
      </c>
      <c r="AM20" s="54">
        <v>102.28039121</v>
      </c>
      <c r="AN20" s="54">
        <v>102.55441371000001</v>
      </c>
      <c r="AO20" s="54">
        <v>102.80414594</v>
      </c>
      <c r="AP20" s="54">
        <v>103.1047694</v>
      </c>
      <c r="AQ20" s="54">
        <v>103.24953501</v>
      </c>
      <c r="AR20" s="54">
        <v>103.31362426</v>
      </c>
      <c r="AS20" s="54">
        <v>103.31079688</v>
      </c>
      <c r="AT20" s="54">
        <v>103.20321359</v>
      </c>
      <c r="AU20" s="54">
        <v>103.00463415</v>
      </c>
      <c r="AV20" s="54">
        <v>102.49541075</v>
      </c>
      <c r="AW20" s="54">
        <v>102.27957481</v>
      </c>
      <c r="AX20" s="54">
        <v>102.13747854</v>
      </c>
      <c r="AY20" s="54">
        <v>102.09325314</v>
      </c>
      <c r="AZ20" s="54">
        <v>102.08053782</v>
      </c>
      <c r="BA20" s="54">
        <v>102.12346377</v>
      </c>
      <c r="BB20" s="54">
        <v>102.32096970000001</v>
      </c>
      <c r="BC20" s="54">
        <v>102.40097415</v>
      </c>
      <c r="BD20" s="54">
        <v>102.46241584000001</v>
      </c>
      <c r="BE20" s="54">
        <v>102.58500883000001</v>
      </c>
      <c r="BF20" s="54">
        <v>102.54953942</v>
      </c>
      <c r="BG20" s="54">
        <v>102.4357217</v>
      </c>
      <c r="BH20" s="54">
        <v>102.14374106</v>
      </c>
      <c r="BI20" s="238">
        <v>101.9481</v>
      </c>
      <c r="BJ20" s="238">
        <v>101.74890000000001</v>
      </c>
      <c r="BK20" s="238">
        <v>101.4913</v>
      </c>
      <c r="BL20" s="238">
        <v>101.3265</v>
      </c>
      <c r="BM20" s="238">
        <v>101.19929999999999</v>
      </c>
      <c r="BN20" s="238">
        <v>101.09950000000001</v>
      </c>
      <c r="BO20" s="238">
        <v>101.0556</v>
      </c>
      <c r="BP20" s="238">
        <v>101.0573</v>
      </c>
      <c r="BQ20" s="238">
        <v>101.1037</v>
      </c>
      <c r="BR20" s="238">
        <v>101.197</v>
      </c>
      <c r="BS20" s="238">
        <v>101.33629999999999</v>
      </c>
      <c r="BT20" s="238">
        <v>101.59480000000001</v>
      </c>
      <c r="BU20" s="238">
        <v>101.77160000000001</v>
      </c>
      <c r="BV20" s="238">
        <v>101.93980000000001</v>
      </c>
    </row>
    <row r="21" spans="1:74" ht="11.15" customHeight="1" x14ac:dyDescent="0.25">
      <c r="A21" s="117" t="s">
        <v>677</v>
      </c>
      <c r="B21" s="164" t="s">
        <v>420</v>
      </c>
      <c r="C21" s="54">
        <v>99.452792892000005</v>
      </c>
      <c r="D21" s="54">
        <v>99.089490526999995</v>
      </c>
      <c r="E21" s="54">
        <v>98.775157548999999</v>
      </c>
      <c r="F21" s="54">
        <v>98.457142508000004</v>
      </c>
      <c r="G21" s="54">
        <v>98.280236892000005</v>
      </c>
      <c r="H21" s="54">
        <v>98.191789249999999</v>
      </c>
      <c r="I21" s="54">
        <v>98.405854672999993</v>
      </c>
      <c r="J21" s="54">
        <v>98.333781664</v>
      </c>
      <c r="K21" s="54">
        <v>98.189625312000004</v>
      </c>
      <c r="L21" s="54">
        <v>97.951357766000001</v>
      </c>
      <c r="M21" s="54">
        <v>97.679555618999999</v>
      </c>
      <c r="N21" s="54">
        <v>97.352191017999999</v>
      </c>
      <c r="O21" s="54">
        <v>99.120929468</v>
      </c>
      <c r="P21" s="54">
        <v>97.068690833999995</v>
      </c>
      <c r="Q21" s="54">
        <v>93.347140619000001</v>
      </c>
      <c r="R21" s="54">
        <v>81.346090951999997</v>
      </c>
      <c r="S21" s="54">
        <v>79.243558477999997</v>
      </c>
      <c r="T21" s="54">
        <v>80.429355326999996</v>
      </c>
      <c r="U21" s="54">
        <v>90.900702738000007</v>
      </c>
      <c r="V21" s="54">
        <v>94.165242301000006</v>
      </c>
      <c r="W21" s="54">
        <v>96.220195255999997</v>
      </c>
      <c r="X21" s="54">
        <v>95.811794956</v>
      </c>
      <c r="Y21" s="54">
        <v>96.387899680000004</v>
      </c>
      <c r="Z21" s="54">
        <v>96.694742781000002</v>
      </c>
      <c r="AA21" s="54">
        <v>96.222057273999994</v>
      </c>
      <c r="AB21" s="54">
        <v>96.373077367999997</v>
      </c>
      <c r="AC21" s="54">
        <v>96.637536076999993</v>
      </c>
      <c r="AD21" s="54">
        <v>97.220887900999998</v>
      </c>
      <c r="AE21" s="54">
        <v>97.558132967999995</v>
      </c>
      <c r="AF21" s="54">
        <v>97.854725775999995</v>
      </c>
      <c r="AG21" s="54">
        <v>98.014022588000003</v>
      </c>
      <c r="AH21" s="54">
        <v>98.301793681999996</v>
      </c>
      <c r="AI21" s="54">
        <v>98.621395320000005</v>
      </c>
      <c r="AJ21" s="54">
        <v>99.042907490999994</v>
      </c>
      <c r="AK21" s="54">
        <v>99.373610224999993</v>
      </c>
      <c r="AL21" s="54">
        <v>99.683583510999995</v>
      </c>
      <c r="AM21" s="54">
        <v>99.930025774000001</v>
      </c>
      <c r="AN21" s="54">
        <v>100.23064135</v>
      </c>
      <c r="AO21" s="54">
        <v>100.54262866000001</v>
      </c>
      <c r="AP21" s="54">
        <v>100.98375900000001</v>
      </c>
      <c r="AQ21" s="54">
        <v>101.23016130000001</v>
      </c>
      <c r="AR21" s="54">
        <v>101.39960686000001</v>
      </c>
      <c r="AS21" s="54">
        <v>101.5770461</v>
      </c>
      <c r="AT21" s="54">
        <v>101.52886536</v>
      </c>
      <c r="AU21" s="54">
        <v>101.34001508</v>
      </c>
      <c r="AV21" s="54">
        <v>100.70193712</v>
      </c>
      <c r="AW21" s="54">
        <v>100.46316633000001</v>
      </c>
      <c r="AX21" s="54">
        <v>100.31514457999999</v>
      </c>
      <c r="AY21" s="54">
        <v>100.26175296</v>
      </c>
      <c r="AZ21" s="54">
        <v>100.29231848000001</v>
      </c>
      <c r="BA21" s="54">
        <v>100.41072223</v>
      </c>
      <c r="BB21" s="54">
        <v>100.76751163</v>
      </c>
      <c r="BC21" s="54">
        <v>100.94868125000001</v>
      </c>
      <c r="BD21" s="54">
        <v>101.10477849999999</v>
      </c>
      <c r="BE21" s="54">
        <v>101.33921796</v>
      </c>
      <c r="BF21" s="54">
        <v>101.36760958000001</v>
      </c>
      <c r="BG21" s="54">
        <v>101.29336793</v>
      </c>
      <c r="BH21" s="54">
        <v>101.02152353</v>
      </c>
      <c r="BI21" s="238">
        <v>100.81319999999999</v>
      </c>
      <c r="BJ21" s="238">
        <v>100.5736</v>
      </c>
      <c r="BK21" s="238">
        <v>100.2004</v>
      </c>
      <c r="BL21" s="238">
        <v>99.974450000000004</v>
      </c>
      <c r="BM21" s="238">
        <v>99.793610000000001</v>
      </c>
      <c r="BN21" s="238">
        <v>99.654200000000003</v>
      </c>
      <c r="BO21" s="238">
        <v>99.566379999999995</v>
      </c>
      <c r="BP21" s="238">
        <v>99.526449999999997</v>
      </c>
      <c r="BQ21" s="238">
        <v>99.561160000000001</v>
      </c>
      <c r="BR21" s="238">
        <v>99.596969999999999</v>
      </c>
      <c r="BS21" s="238">
        <v>99.660610000000005</v>
      </c>
      <c r="BT21" s="238">
        <v>99.79683</v>
      </c>
      <c r="BU21" s="238">
        <v>99.882589999999993</v>
      </c>
      <c r="BV21" s="238">
        <v>99.962639999999993</v>
      </c>
    </row>
    <row r="22" spans="1:74" ht="11.15" customHeight="1" x14ac:dyDescent="0.25">
      <c r="A22" s="117" t="s">
        <v>678</v>
      </c>
      <c r="B22" s="164" t="s">
        <v>421</v>
      </c>
      <c r="C22" s="54">
        <v>102.50163035999999</v>
      </c>
      <c r="D22" s="54">
        <v>102.25833793</v>
      </c>
      <c r="E22" s="54">
        <v>102.06836425</v>
      </c>
      <c r="F22" s="54">
        <v>101.93924982999999</v>
      </c>
      <c r="G22" s="54">
        <v>101.85025825</v>
      </c>
      <c r="H22" s="54">
        <v>101.80893003</v>
      </c>
      <c r="I22" s="54">
        <v>101.95748373000001</v>
      </c>
      <c r="J22" s="54">
        <v>101.90481831</v>
      </c>
      <c r="K22" s="54">
        <v>101.79315232</v>
      </c>
      <c r="L22" s="54">
        <v>101.64045034999999</v>
      </c>
      <c r="M22" s="54">
        <v>101.3973098</v>
      </c>
      <c r="N22" s="54">
        <v>101.08169525</v>
      </c>
      <c r="O22" s="54">
        <v>102.05258195</v>
      </c>
      <c r="P22" s="54">
        <v>100.57278796</v>
      </c>
      <c r="Q22" s="54">
        <v>98.001288544000005</v>
      </c>
      <c r="R22" s="54">
        <v>90.257809166000001</v>
      </c>
      <c r="S22" s="54">
        <v>88.563104769000006</v>
      </c>
      <c r="T22" s="54">
        <v>88.836900831999998</v>
      </c>
      <c r="U22" s="54">
        <v>94.476112972999999</v>
      </c>
      <c r="V22" s="54">
        <v>96.139223236000007</v>
      </c>
      <c r="W22" s="54">
        <v>97.223147241999996</v>
      </c>
      <c r="X22" s="54">
        <v>97.191937546999995</v>
      </c>
      <c r="Y22" s="54">
        <v>97.519449621000007</v>
      </c>
      <c r="Z22" s="54">
        <v>97.669736020000002</v>
      </c>
      <c r="AA22" s="54">
        <v>97.137017581999999</v>
      </c>
      <c r="AB22" s="54">
        <v>97.312187002000002</v>
      </c>
      <c r="AC22" s="54">
        <v>97.689465119000005</v>
      </c>
      <c r="AD22" s="54">
        <v>98.695844668000007</v>
      </c>
      <c r="AE22" s="54">
        <v>99.157095624999997</v>
      </c>
      <c r="AF22" s="54">
        <v>99.500210726999995</v>
      </c>
      <c r="AG22" s="54">
        <v>99.425872346000006</v>
      </c>
      <c r="AH22" s="54">
        <v>99.757203955999998</v>
      </c>
      <c r="AI22" s="54">
        <v>100.19488792999999</v>
      </c>
      <c r="AJ22" s="54">
        <v>100.9753118</v>
      </c>
      <c r="AK22" s="54">
        <v>101.44840986</v>
      </c>
      <c r="AL22" s="54">
        <v>101.85056963</v>
      </c>
      <c r="AM22" s="54">
        <v>102.05782994</v>
      </c>
      <c r="AN22" s="54">
        <v>102.41108403</v>
      </c>
      <c r="AO22" s="54">
        <v>102.78637071</v>
      </c>
      <c r="AP22" s="54">
        <v>103.29384684</v>
      </c>
      <c r="AQ22" s="54">
        <v>103.63058110999999</v>
      </c>
      <c r="AR22" s="54">
        <v>103.90673035</v>
      </c>
      <c r="AS22" s="54">
        <v>104.15643329</v>
      </c>
      <c r="AT22" s="54">
        <v>104.28580845</v>
      </c>
      <c r="AU22" s="54">
        <v>104.32899457000001</v>
      </c>
      <c r="AV22" s="54">
        <v>104.15362742000001</v>
      </c>
      <c r="AW22" s="54">
        <v>104.12370858</v>
      </c>
      <c r="AX22" s="54">
        <v>104.10687384000001</v>
      </c>
      <c r="AY22" s="54">
        <v>104.03998055</v>
      </c>
      <c r="AZ22" s="54">
        <v>104.09667098</v>
      </c>
      <c r="BA22" s="54">
        <v>104.21380249000001</v>
      </c>
      <c r="BB22" s="54">
        <v>104.45104216</v>
      </c>
      <c r="BC22" s="54">
        <v>104.64430552</v>
      </c>
      <c r="BD22" s="54">
        <v>104.85325966000001</v>
      </c>
      <c r="BE22" s="54">
        <v>105.3011588</v>
      </c>
      <c r="BF22" s="54">
        <v>105.37405379</v>
      </c>
      <c r="BG22" s="54">
        <v>105.29519888</v>
      </c>
      <c r="BH22" s="54">
        <v>104.84398649000001</v>
      </c>
      <c r="BI22" s="238">
        <v>104.6271</v>
      </c>
      <c r="BJ22" s="238">
        <v>104.4239</v>
      </c>
      <c r="BK22" s="238">
        <v>104.1936</v>
      </c>
      <c r="BL22" s="238">
        <v>104.0484</v>
      </c>
      <c r="BM22" s="238">
        <v>103.94759999999999</v>
      </c>
      <c r="BN22" s="238">
        <v>103.8933</v>
      </c>
      <c r="BO22" s="238">
        <v>103.8796</v>
      </c>
      <c r="BP22" s="238">
        <v>103.9085</v>
      </c>
      <c r="BQ22" s="238">
        <v>103.9821</v>
      </c>
      <c r="BR22" s="238">
        <v>104.0949</v>
      </c>
      <c r="BS22" s="238">
        <v>104.249</v>
      </c>
      <c r="BT22" s="238">
        <v>104.5078</v>
      </c>
      <c r="BU22" s="238">
        <v>104.6968</v>
      </c>
      <c r="BV22" s="238">
        <v>104.8794</v>
      </c>
    </row>
    <row r="23" spans="1:74" ht="11.15" customHeight="1" x14ac:dyDescent="0.25">
      <c r="A23" s="117" t="s">
        <v>679</v>
      </c>
      <c r="B23" s="164" t="s">
        <v>422</v>
      </c>
      <c r="C23" s="54">
        <v>104.17277287</v>
      </c>
      <c r="D23" s="54">
        <v>103.99626683</v>
      </c>
      <c r="E23" s="54">
        <v>103.84196258</v>
      </c>
      <c r="F23" s="54">
        <v>103.64343486999999</v>
      </c>
      <c r="G23" s="54">
        <v>103.58335317</v>
      </c>
      <c r="H23" s="54">
        <v>103.5952922</v>
      </c>
      <c r="I23" s="54">
        <v>103.84181553000001</v>
      </c>
      <c r="J23" s="54">
        <v>103.87587336999999</v>
      </c>
      <c r="K23" s="54">
        <v>103.86002929</v>
      </c>
      <c r="L23" s="54">
        <v>103.83483270000001</v>
      </c>
      <c r="M23" s="54">
        <v>103.68877268999999</v>
      </c>
      <c r="N23" s="54">
        <v>103.46239869999999</v>
      </c>
      <c r="O23" s="54">
        <v>104.39048765</v>
      </c>
      <c r="P23" s="54">
        <v>103.07740296999999</v>
      </c>
      <c r="Q23" s="54">
        <v>100.7579216</v>
      </c>
      <c r="R23" s="54">
        <v>93.291753800999999</v>
      </c>
      <c r="S23" s="54">
        <v>92.064696343999998</v>
      </c>
      <c r="T23" s="54">
        <v>92.936459494000005</v>
      </c>
      <c r="U23" s="54">
        <v>99.633249586000005</v>
      </c>
      <c r="V23" s="54">
        <v>101.90799920000001</v>
      </c>
      <c r="W23" s="54">
        <v>103.48691468</v>
      </c>
      <c r="X23" s="54">
        <v>103.67504022</v>
      </c>
      <c r="Y23" s="54">
        <v>104.38350425</v>
      </c>
      <c r="Z23" s="54">
        <v>104.91735099</v>
      </c>
      <c r="AA23" s="54">
        <v>104.82993141999999</v>
      </c>
      <c r="AB23" s="54">
        <v>105.34953031000001</v>
      </c>
      <c r="AC23" s="54">
        <v>106.02949866</v>
      </c>
      <c r="AD23" s="54">
        <v>107.30324619</v>
      </c>
      <c r="AE23" s="54">
        <v>107.97889614</v>
      </c>
      <c r="AF23" s="54">
        <v>108.48985825</v>
      </c>
      <c r="AG23" s="54">
        <v>108.5353314</v>
      </c>
      <c r="AH23" s="54">
        <v>108.94251865</v>
      </c>
      <c r="AI23" s="54">
        <v>109.4106189</v>
      </c>
      <c r="AJ23" s="54">
        <v>110.09885985</v>
      </c>
      <c r="AK23" s="54">
        <v>110.56936528999999</v>
      </c>
      <c r="AL23" s="54">
        <v>110.98136294</v>
      </c>
      <c r="AM23" s="54">
        <v>111.28415562000001</v>
      </c>
      <c r="AN23" s="54">
        <v>111.61716054999999</v>
      </c>
      <c r="AO23" s="54">
        <v>111.92968055999999</v>
      </c>
      <c r="AP23" s="54">
        <v>112.29334455</v>
      </c>
      <c r="AQ23" s="54">
        <v>112.51117304</v>
      </c>
      <c r="AR23" s="54">
        <v>112.65479494</v>
      </c>
      <c r="AS23" s="54">
        <v>112.86796407</v>
      </c>
      <c r="AT23" s="54">
        <v>112.75535741</v>
      </c>
      <c r="AU23" s="54">
        <v>112.46072877</v>
      </c>
      <c r="AV23" s="54">
        <v>111.48256907</v>
      </c>
      <c r="AW23" s="54">
        <v>111.20002832999999</v>
      </c>
      <c r="AX23" s="54">
        <v>111.11159745</v>
      </c>
      <c r="AY23" s="54">
        <v>111.49942222999999</v>
      </c>
      <c r="AZ23" s="54">
        <v>111.58760171999999</v>
      </c>
      <c r="BA23" s="54">
        <v>111.65828172000001</v>
      </c>
      <c r="BB23" s="54">
        <v>111.74381499</v>
      </c>
      <c r="BC23" s="54">
        <v>111.75523145</v>
      </c>
      <c r="BD23" s="54">
        <v>111.72488385</v>
      </c>
      <c r="BE23" s="54">
        <v>111.70105307</v>
      </c>
      <c r="BF23" s="54">
        <v>111.55096672000001</v>
      </c>
      <c r="BG23" s="54">
        <v>111.32290568000001</v>
      </c>
      <c r="BH23" s="54">
        <v>110.87802997</v>
      </c>
      <c r="BI23" s="238">
        <v>110.5981</v>
      </c>
      <c r="BJ23" s="238">
        <v>110.34439999999999</v>
      </c>
      <c r="BK23" s="238">
        <v>110.09439999999999</v>
      </c>
      <c r="BL23" s="238">
        <v>109.9098</v>
      </c>
      <c r="BM23" s="238">
        <v>109.7683</v>
      </c>
      <c r="BN23" s="238">
        <v>109.658</v>
      </c>
      <c r="BO23" s="238">
        <v>109.6114</v>
      </c>
      <c r="BP23" s="238">
        <v>109.61669999999999</v>
      </c>
      <c r="BQ23" s="238">
        <v>109.69199999999999</v>
      </c>
      <c r="BR23" s="238">
        <v>109.78749999999999</v>
      </c>
      <c r="BS23" s="238">
        <v>109.9213</v>
      </c>
      <c r="BT23" s="238">
        <v>110.1575</v>
      </c>
      <c r="BU23" s="238">
        <v>110.3199</v>
      </c>
      <c r="BV23" s="238">
        <v>110.47239999999999</v>
      </c>
    </row>
    <row r="24" spans="1:74" ht="11.15" customHeight="1" x14ac:dyDescent="0.25">
      <c r="A24" s="117" t="s">
        <v>680</v>
      </c>
      <c r="B24" s="164" t="s">
        <v>423</v>
      </c>
      <c r="C24" s="54">
        <v>99.294311031000007</v>
      </c>
      <c r="D24" s="54">
        <v>98.901182563000006</v>
      </c>
      <c r="E24" s="54">
        <v>98.598784889000001</v>
      </c>
      <c r="F24" s="54">
        <v>98.437016396999994</v>
      </c>
      <c r="G24" s="54">
        <v>98.278656518999995</v>
      </c>
      <c r="H24" s="54">
        <v>98.173603643999996</v>
      </c>
      <c r="I24" s="54">
        <v>98.237210500000003</v>
      </c>
      <c r="J24" s="54">
        <v>98.152257082999995</v>
      </c>
      <c r="K24" s="54">
        <v>98.034096121000005</v>
      </c>
      <c r="L24" s="54">
        <v>97.959366302000006</v>
      </c>
      <c r="M24" s="54">
        <v>97.717311236</v>
      </c>
      <c r="N24" s="54">
        <v>97.38456961</v>
      </c>
      <c r="O24" s="54">
        <v>98.433056833999999</v>
      </c>
      <c r="P24" s="54">
        <v>96.815005530999997</v>
      </c>
      <c r="Q24" s="54">
        <v>94.002331112999997</v>
      </c>
      <c r="R24" s="54">
        <v>85.484891039999994</v>
      </c>
      <c r="S24" s="54">
        <v>83.665577291000005</v>
      </c>
      <c r="T24" s="54">
        <v>84.034247328000006</v>
      </c>
      <c r="U24" s="54">
        <v>90.450222135999994</v>
      </c>
      <c r="V24" s="54">
        <v>92.300369005999997</v>
      </c>
      <c r="W24" s="54">
        <v>93.444008922999998</v>
      </c>
      <c r="X24" s="54">
        <v>93.201060888000001</v>
      </c>
      <c r="Y24" s="54">
        <v>93.441747649000007</v>
      </c>
      <c r="Z24" s="54">
        <v>93.485988206000002</v>
      </c>
      <c r="AA24" s="54">
        <v>92.717212502999999</v>
      </c>
      <c r="AB24" s="54">
        <v>92.830988198</v>
      </c>
      <c r="AC24" s="54">
        <v>93.210745232999997</v>
      </c>
      <c r="AD24" s="54">
        <v>94.414034756999996</v>
      </c>
      <c r="AE24" s="54">
        <v>94.907591109999998</v>
      </c>
      <c r="AF24" s="54">
        <v>95.248965440999996</v>
      </c>
      <c r="AG24" s="54">
        <v>95.118090117999998</v>
      </c>
      <c r="AH24" s="54">
        <v>95.395151130000002</v>
      </c>
      <c r="AI24" s="54">
        <v>95.760080845000005</v>
      </c>
      <c r="AJ24" s="54">
        <v>96.395422362999994</v>
      </c>
      <c r="AK24" s="54">
        <v>96.799182156000001</v>
      </c>
      <c r="AL24" s="54">
        <v>97.153903326000005</v>
      </c>
      <c r="AM24" s="54">
        <v>97.433846489000004</v>
      </c>
      <c r="AN24" s="54">
        <v>97.709794947000006</v>
      </c>
      <c r="AO24" s="54">
        <v>97.956009319000003</v>
      </c>
      <c r="AP24" s="54">
        <v>98.218304352999994</v>
      </c>
      <c r="AQ24" s="54">
        <v>98.370689490000004</v>
      </c>
      <c r="AR24" s="54">
        <v>98.458979479000007</v>
      </c>
      <c r="AS24" s="54">
        <v>98.548369692999998</v>
      </c>
      <c r="AT24" s="54">
        <v>98.459572855999994</v>
      </c>
      <c r="AU24" s="54">
        <v>98.257784340000001</v>
      </c>
      <c r="AV24" s="54">
        <v>97.684760483000005</v>
      </c>
      <c r="AW24" s="54">
        <v>97.450671357999994</v>
      </c>
      <c r="AX24" s="54">
        <v>97.297273301999994</v>
      </c>
      <c r="AY24" s="54">
        <v>97.313294311999996</v>
      </c>
      <c r="AZ24" s="54">
        <v>97.254732395999994</v>
      </c>
      <c r="BA24" s="54">
        <v>97.210315551999997</v>
      </c>
      <c r="BB24" s="54">
        <v>97.219329138000006</v>
      </c>
      <c r="BC24" s="54">
        <v>97.173738416000006</v>
      </c>
      <c r="BD24" s="54">
        <v>97.112828745000002</v>
      </c>
      <c r="BE24" s="54">
        <v>97.106877992999998</v>
      </c>
      <c r="BF24" s="54">
        <v>96.962622023999998</v>
      </c>
      <c r="BG24" s="54">
        <v>96.750338704000001</v>
      </c>
      <c r="BH24" s="54">
        <v>96.354952263000001</v>
      </c>
      <c r="BI24" s="238">
        <v>96.092920000000007</v>
      </c>
      <c r="BJ24" s="238">
        <v>95.849170000000001</v>
      </c>
      <c r="BK24" s="238">
        <v>95.595680000000002</v>
      </c>
      <c r="BL24" s="238">
        <v>95.409499999999994</v>
      </c>
      <c r="BM24" s="238">
        <v>95.262609999999995</v>
      </c>
      <c r="BN24" s="238">
        <v>95.150369999999995</v>
      </c>
      <c r="BO24" s="238">
        <v>95.085560000000001</v>
      </c>
      <c r="BP24" s="238">
        <v>95.06353</v>
      </c>
      <c r="BQ24" s="238">
        <v>95.087199999999996</v>
      </c>
      <c r="BR24" s="238">
        <v>95.14855</v>
      </c>
      <c r="BS24" s="238">
        <v>95.250479999999996</v>
      </c>
      <c r="BT24" s="238">
        <v>95.45232</v>
      </c>
      <c r="BU24" s="238">
        <v>95.590940000000003</v>
      </c>
      <c r="BV24" s="238">
        <v>95.725679999999997</v>
      </c>
    </row>
    <row r="25" spans="1:74" ht="11.15" customHeight="1" x14ac:dyDescent="0.25">
      <c r="A25" s="117"/>
      <c r="B25" s="129" t="s">
        <v>1429</v>
      </c>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252"/>
      <c r="BJ25" s="252"/>
      <c r="BK25" s="252"/>
      <c r="BL25" s="252"/>
      <c r="BM25" s="252"/>
      <c r="BN25" s="252"/>
      <c r="BO25" s="252"/>
      <c r="BP25" s="252"/>
      <c r="BQ25" s="252"/>
      <c r="BR25" s="252"/>
      <c r="BS25" s="252"/>
      <c r="BT25" s="252"/>
      <c r="BU25" s="252"/>
      <c r="BV25" s="252"/>
    </row>
    <row r="26" spans="1:74" ht="11.15" customHeight="1" x14ac:dyDescent="0.25">
      <c r="A26" s="117" t="s">
        <v>681</v>
      </c>
      <c r="B26" s="164" t="s">
        <v>416</v>
      </c>
      <c r="C26" s="190">
        <v>902.65636635999999</v>
      </c>
      <c r="D26" s="190">
        <v>908.10171714000001</v>
      </c>
      <c r="E26" s="190">
        <v>910.50378820000003</v>
      </c>
      <c r="F26" s="190">
        <v>905.84109320000005</v>
      </c>
      <c r="G26" s="190">
        <v>905.17271955000001</v>
      </c>
      <c r="H26" s="190">
        <v>904.47718092000002</v>
      </c>
      <c r="I26" s="190">
        <v>903.31952471</v>
      </c>
      <c r="J26" s="190">
        <v>902.89587057999995</v>
      </c>
      <c r="K26" s="190">
        <v>902.77126594000003</v>
      </c>
      <c r="L26" s="190">
        <v>903.33799216</v>
      </c>
      <c r="M26" s="190">
        <v>903.51727544000005</v>
      </c>
      <c r="N26" s="190">
        <v>903.70139716000006</v>
      </c>
      <c r="O26" s="190">
        <v>894.02281817000005</v>
      </c>
      <c r="P26" s="190">
        <v>901.61727113999996</v>
      </c>
      <c r="Q26" s="190">
        <v>916.61721692000003</v>
      </c>
      <c r="R26" s="190">
        <v>964.03345069</v>
      </c>
      <c r="S26" s="190">
        <v>975.08628569999996</v>
      </c>
      <c r="T26" s="190">
        <v>974.78651712999999</v>
      </c>
      <c r="U26" s="190">
        <v>942.64427388000001</v>
      </c>
      <c r="V26" s="190">
        <v>935.00670148999995</v>
      </c>
      <c r="W26" s="190">
        <v>931.38392885999997</v>
      </c>
      <c r="X26" s="190">
        <v>925.26039813</v>
      </c>
      <c r="Y26" s="190">
        <v>934.55389342000001</v>
      </c>
      <c r="Z26" s="190">
        <v>952.74885687000005</v>
      </c>
      <c r="AA26" s="190">
        <v>1010.3851555</v>
      </c>
      <c r="AB26" s="190">
        <v>1023.478155</v>
      </c>
      <c r="AC26" s="190">
        <v>1022.5677224</v>
      </c>
      <c r="AD26" s="190">
        <v>983.46335555999997</v>
      </c>
      <c r="AE26" s="190">
        <v>972.68893552999998</v>
      </c>
      <c r="AF26" s="190">
        <v>966.05396010000004</v>
      </c>
      <c r="AG26" s="190">
        <v>969.08900472000005</v>
      </c>
      <c r="AH26" s="190">
        <v>966.58498687999997</v>
      </c>
      <c r="AI26" s="190">
        <v>964.07248204999996</v>
      </c>
      <c r="AJ26" s="190">
        <v>962.08895702999996</v>
      </c>
      <c r="AK26" s="190">
        <v>959.15637809999998</v>
      </c>
      <c r="AL26" s="190">
        <v>955.81221204999997</v>
      </c>
      <c r="AM26" s="190">
        <v>951.31578301000002</v>
      </c>
      <c r="AN26" s="190">
        <v>947.70394968000005</v>
      </c>
      <c r="AO26" s="190">
        <v>944.23603617000003</v>
      </c>
      <c r="AP26" s="190">
        <v>939.77579529000002</v>
      </c>
      <c r="AQ26" s="190">
        <v>937.44790679000005</v>
      </c>
      <c r="AR26" s="190">
        <v>936.11612348999995</v>
      </c>
      <c r="AS26" s="190">
        <v>935.16725499999995</v>
      </c>
      <c r="AT26" s="190">
        <v>936.28757486999996</v>
      </c>
      <c r="AU26" s="190">
        <v>938.86389272999998</v>
      </c>
      <c r="AV26" s="190">
        <v>946.63919544999999</v>
      </c>
      <c r="AW26" s="190">
        <v>949.32026911000003</v>
      </c>
      <c r="AX26" s="190">
        <v>950.65010057999996</v>
      </c>
      <c r="AY26" s="190">
        <v>948.30319961999999</v>
      </c>
      <c r="AZ26" s="190">
        <v>948.67466439999998</v>
      </c>
      <c r="BA26" s="190">
        <v>949.43900468000004</v>
      </c>
      <c r="BB26" s="190">
        <v>951.32035703999998</v>
      </c>
      <c r="BC26" s="190">
        <v>952.32734588000005</v>
      </c>
      <c r="BD26" s="190">
        <v>953.18410778999998</v>
      </c>
      <c r="BE26" s="190">
        <v>953.55177244000004</v>
      </c>
      <c r="BF26" s="190">
        <v>954.36223318999998</v>
      </c>
      <c r="BG26" s="190">
        <v>955.27661974</v>
      </c>
      <c r="BH26" s="190">
        <v>956.00095318000001</v>
      </c>
      <c r="BI26" s="242">
        <v>957.34370000000001</v>
      </c>
      <c r="BJ26" s="242">
        <v>959.01080000000002</v>
      </c>
      <c r="BK26" s="242">
        <v>961.38639999999998</v>
      </c>
      <c r="BL26" s="242">
        <v>963.41430000000003</v>
      </c>
      <c r="BM26" s="242">
        <v>965.4787</v>
      </c>
      <c r="BN26" s="242">
        <v>967.72320000000002</v>
      </c>
      <c r="BO26" s="242">
        <v>969.75250000000005</v>
      </c>
      <c r="BP26" s="242">
        <v>971.71040000000005</v>
      </c>
      <c r="BQ26" s="242">
        <v>973.56219999999996</v>
      </c>
      <c r="BR26" s="242">
        <v>975.40319999999997</v>
      </c>
      <c r="BS26" s="242">
        <v>977.19889999999998</v>
      </c>
      <c r="BT26" s="242">
        <v>978.83680000000004</v>
      </c>
      <c r="BU26" s="242">
        <v>980.62599999999998</v>
      </c>
      <c r="BV26" s="242">
        <v>982.45410000000004</v>
      </c>
    </row>
    <row r="27" spans="1:74" ht="11.15" customHeight="1" x14ac:dyDescent="0.25">
      <c r="A27" s="117" t="s">
        <v>682</v>
      </c>
      <c r="B27" s="164" t="s">
        <v>446</v>
      </c>
      <c r="C27" s="190">
        <v>2319.7517269999998</v>
      </c>
      <c r="D27" s="190">
        <v>2327.6759419</v>
      </c>
      <c r="E27" s="190">
        <v>2332.8883513999999</v>
      </c>
      <c r="F27" s="190">
        <v>2332.3944562000001</v>
      </c>
      <c r="G27" s="190">
        <v>2334.4291294</v>
      </c>
      <c r="H27" s="190">
        <v>2335.9978718000002</v>
      </c>
      <c r="I27" s="190">
        <v>2336.2877254</v>
      </c>
      <c r="J27" s="190">
        <v>2337.5343244999999</v>
      </c>
      <c r="K27" s="190">
        <v>2338.9247114</v>
      </c>
      <c r="L27" s="190">
        <v>2340.1799246999999</v>
      </c>
      <c r="M27" s="190">
        <v>2342.0671075999999</v>
      </c>
      <c r="N27" s="190">
        <v>2344.3072990000001</v>
      </c>
      <c r="O27" s="190">
        <v>2321.2061804999998</v>
      </c>
      <c r="P27" s="190">
        <v>2343.4231276</v>
      </c>
      <c r="Q27" s="190">
        <v>2385.2638219</v>
      </c>
      <c r="R27" s="190">
        <v>2508.3688133000001</v>
      </c>
      <c r="S27" s="190">
        <v>2543.2265898000001</v>
      </c>
      <c r="T27" s="190">
        <v>2551.4777011000001</v>
      </c>
      <c r="U27" s="190">
        <v>2499.5141210000002</v>
      </c>
      <c r="V27" s="190">
        <v>2479.7579217000002</v>
      </c>
      <c r="W27" s="190">
        <v>2458.6010768000001</v>
      </c>
      <c r="X27" s="190">
        <v>2387.3926661</v>
      </c>
      <c r="Y27" s="190">
        <v>2399.9227203</v>
      </c>
      <c r="Z27" s="190">
        <v>2447.5403191999999</v>
      </c>
      <c r="AA27" s="190">
        <v>2637.6969806000002</v>
      </c>
      <c r="AB27" s="190">
        <v>2674.9010305000002</v>
      </c>
      <c r="AC27" s="190">
        <v>2666.6039867</v>
      </c>
      <c r="AD27" s="190">
        <v>2531.3435571999999</v>
      </c>
      <c r="AE27" s="190">
        <v>2493.1410449999998</v>
      </c>
      <c r="AF27" s="190">
        <v>2470.5341582999999</v>
      </c>
      <c r="AG27" s="190">
        <v>2486.8884423</v>
      </c>
      <c r="AH27" s="190">
        <v>2477.9486471999999</v>
      </c>
      <c r="AI27" s="190">
        <v>2467.0803184000001</v>
      </c>
      <c r="AJ27" s="190">
        <v>2450.3958161</v>
      </c>
      <c r="AK27" s="190">
        <v>2438.5861497000001</v>
      </c>
      <c r="AL27" s="190">
        <v>2427.7636794</v>
      </c>
      <c r="AM27" s="190">
        <v>2418.1872552999998</v>
      </c>
      <c r="AN27" s="190">
        <v>2409.1450396</v>
      </c>
      <c r="AO27" s="190">
        <v>2400.8958825</v>
      </c>
      <c r="AP27" s="190">
        <v>2391.3763874000001</v>
      </c>
      <c r="AQ27" s="190">
        <v>2386.2608946</v>
      </c>
      <c r="AR27" s="190">
        <v>2383.4860076999998</v>
      </c>
      <c r="AS27" s="190">
        <v>2387.0445417999999</v>
      </c>
      <c r="AT27" s="190">
        <v>2385.9562552000002</v>
      </c>
      <c r="AU27" s="190">
        <v>2384.2139630000001</v>
      </c>
      <c r="AV27" s="190">
        <v>2378.1886598000001</v>
      </c>
      <c r="AW27" s="190">
        <v>2377.8601104999998</v>
      </c>
      <c r="AX27" s="190">
        <v>2379.5993096000002</v>
      </c>
      <c r="AY27" s="190">
        <v>2386.6071001</v>
      </c>
      <c r="AZ27" s="190">
        <v>2390.0811638999999</v>
      </c>
      <c r="BA27" s="190">
        <v>2393.2223441000001</v>
      </c>
      <c r="BB27" s="190">
        <v>2396.1689766999998</v>
      </c>
      <c r="BC27" s="190">
        <v>2398.5406373000001</v>
      </c>
      <c r="BD27" s="190">
        <v>2400.4756622</v>
      </c>
      <c r="BE27" s="190">
        <v>2400.7937634</v>
      </c>
      <c r="BF27" s="190">
        <v>2402.7407325999998</v>
      </c>
      <c r="BG27" s="190">
        <v>2405.1362819000001</v>
      </c>
      <c r="BH27" s="190">
        <v>2407.4459643</v>
      </c>
      <c r="BI27" s="242">
        <v>2411.14</v>
      </c>
      <c r="BJ27" s="242">
        <v>2415.6819999999998</v>
      </c>
      <c r="BK27" s="242">
        <v>2422.0210000000002</v>
      </c>
      <c r="BL27" s="242">
        <v>2427.5529999999999</v>
      </c>
      <c r="BM27" s="242">
        <v>2433.2249999999999</v>
      </c>
      <c r="BN27" s="242">
        <v>2439.6010000000001</v>
      </c>
      <c r="BO27" s="242">
        <v>2445.127</v>
      </c>
      <c r="BP27" s="242">
        <v>2450.3690000000001</v>
      </c>
      <c r="BQ27" s="242">
        <v>2455.0740000000001</v>
      </c>
      <c r="BR27" s="242">
        <v>2459.9369999999999</v>
      </c>
      <c r="BS27" s="242">
        <v>2464.7060000000001</v>
      </c>
      <c r="BT27" s="242">
        <v>2469.1790000000001</v>
      </c>
      <c r="BU27" s="242">
        <v>2473.9110000000001</v>
      </c>
      <c r="BV27" s="242">
        <v>2478.701</v>
      </c>
    </row>
    <row r="28" spans="1:74" ht="11.15" customHeight="1" x14ac:dyDescent="0.25">
      <c r="A28" s="117" t="s">
        <v>683</v>
      </c>
      <c r="B28" s="164" t="s">
        <v>417</v>
      </c>
      <c r="C28" s="190">
        <v>2343.0458444000001</v>
      </c>
      <c r="D28" s="190">
        <v>2348.3818096999998</v>
      </c>
      <c r="E28" s="190">
        <v>2350.8546268</v>
      </c>
      <c r="F28" s="190">
        <v>2344.5267131999999</v>
      </c>
      <c r="G28" s="190">
        <v>2345.7264205000001</v>
      </c>
      <c r="H28" s="190">
        <v>2348.5161664000002</v>
      </c>
      <c r="I28" s="190">
        <v>2354.8996203000002</v>
      </c>
      <c r="J28" s="190">
        <v>2359.3666911</v>
      </c>
      <c r="K28" s="190">
        <v>2363.9210483000002</v>
      </c>
      <c r="L28" s="190">
        <v>2367.0363782999998</v>
      </c>
      <c r="M28" s="190">
        <v>2372.9100432999999</v>
      </c>
      <c r="N28" s="190">
        <v>2380.0157297000001</v>
      </c>
      <c r="O28" s="190">
        <v>2359.7042000000001</v>
      </c>
      <c r="P28" s="190">
        <v>2390.7608574999999</v>
      </c>
      <c r="Q28" s="190">
        <v>2444.5364647000001</v>
      </c>
      <c r="R28" s="190">
        <v>2601.6237486</v>
      </c>
      <c r="S28" s="190">
        <v>2640.3927100000001</v>
      </c>
      <c r="T28" s="190">
        <v>2641.4360756999999</v>
      </c>
      <c r="U28" s="190">
        <v>2543.6549153000001</v>
      </c>
      <c r="V28" s="190">
        <v>2515.0712877999999</v>
      </c>
      <c r="W28" s="190">
        <v>2494.5862627000001</v>
      </c>
      <c r="X28" s="190">
        <v>2446.987106</v>
      </c>
      <c r="Y28" s="190">
        <v>2469.1088362</v>
      </c>
      <c r="Z28" s="190">
        <v>2525.7387193</v>
      </c>
      <c r="AA28" s="190">
        <v>2736.3867021999999</v>
      </c>
      <c r="AB28" s="190">
        <v>2772.4004309000002</v>
      </c>
      <c r="AC28" s="190">
        <v>2753.2898522</v>
      </c>
      <c r="AD28" s="190">
        <v>2578.5242257</v>
      </c>
      <c r="AE28" s="190">
        <v>2524.5630876999999</v>
      </c>
      <c r="AF28" s="190">
        <v>2490.8756978000001</v>
      </c>
      <c r="AG28" s="190">
        <v>2502.2080323</v>
      </c>
      <c r="AH28" s="190">
        <v>2490.5086559000001</v>
      </c>
      <c r="AI28" s="190">
        <v>2480.5235450999999</v>
      </c>
      <c r="AJ28" s="190">
        <v>2474.1027604999999</v>
      </c>
      <c r="AK28" s="190">
        <v>2466.1586354999999</v>
      </c>
      <c r="AL28" s="190">
        <v>2458.5412307000001</v>
      </c>
      <c r="AM28" s="190">
        <v>2451.4138008999998</v>
      </c>
      <c r="AN28" s="190">
        <v>2444.3273952999998</v>
      </c>
      <c r="AO28" s="190">
        <v>2437.4452686</v>
      </c>
      <c r="AP28" s="190">
        <v>2427.8303704999998</v>
      </c>
      <c r="AQ28" s="190">
        <v>2423.5595898000001</v>
      </c>
      <c r="AR28" s="190">
        <v>2421.6958760000002</v>
      </c>
      <c r="AS28" s="190">
        <v>2426.2163691999999</v>
      </c>
      <c r="AT28" s="190">
        <v>2426.1839340000001</v>
      </c>
      <c r="AU28" s="190">
        <v>2425.5757103999999</v>
      </c>
      <c r="AV28" s="190">
        <v>2420.6892029000001</v>
      </c>
      <c r="AW28" s="190">
        <v>2421.7062744</v>
      </c>
      <c r="AX28" s="190">
        <v>2424.9244294</v>
      </c>
      <c r="AY28" s="190">
        <v>2434.6694851000002</v>
      </c>
      <c r="AZ28" s="190">
        <v>2439.0454439</v>
      </c>
      <c r="BA28" s="190">
        <v>2442.3781230999998</v>
      </c>
      <c r="BB28" s="190">
        <v>2443.7849516000001</v>
      </c>
      <c r="BC28" s="190">
        <v>2445.6929998999999</v>
      </c>
      <c r="BD28" s="190">
        <v>2447.219697</v>
      </c>
      <c r="BE28" s="190">
        <v>2446.9697264000001</v>
      </c>
      <c r="BF28" s="190">
        <v>2448.7802081999998</v>
      </c>
      <c r="BG28" s="190">
        <v>2451.2558260000001</v>
      </c>
      <c r="BH28" s="190">
        <v>2453.9762219999998</v>
      </c>
      <c r="BI28" s="242">
        <v>2458.0970000000002</v>
      </c>
      <c r="BJ28" s="242">
        <v>2463.1990000000001</v>
      </c>
      <c r="BK28" s="242">
        <v>2470.86</v>
      </c>
      <c r="BL28" s="242">
        <v>2476.7379999999998</v>
      </c>
      <c r="BM28" s="242">
        <v>2482.413</v>
      </c>
      <c r="BN28" s="242">
        <v>2487.7669999999998</v>
      </c>
      <c r="BO28" s="242">
        <v>2493.123</v>
      </c>
      <c r="BP28" s="242">
        <v>2498.3620000000001</v>
      </c>
      <c r="BQ28" s="242">
        <v>2503.7779999999998</v>
      </c>
      <c r="BR28" s="242">
        <v>2508.5639999999999</v>
      </c>
      <c r="BS28" s="242">
        <v>2513.0149999999999</v>
      </c>
      <c r="BT28" s="242">
        <v>2516.3420000000001</v>
      </c>
      <c r="BU28" s="242">
        <v>2520.71</v>
      </c>
      <c r="BV28" s="242">
        <v>2525.3319999999999</v>
      </c>
    </row>
    <row r="29" spans="1:74" ht="11.15" customHeight="1" x14ac:dyDescent="0.25">
      <c r="A29" s="117" t="s">
        <v>684</v>
      </c>
      <c r="B29" s="164" t="s">
        <v>418</v>
      </c>
      <c r="C29" s="190">
        <v>1100.1567835999999</v>
      </c>
      <c r="D29" s="190">
        <v>1101.2665973999999</v>
      </c>
      <c r="E29" s="190">
        <v>1101.4132225000001</v>
      </c>
      <c r="F29" s="190">
        <v>1096.5060328</v>
      </c>
      <c r="G29" s="190">
        <v>1097.7942501</v>
      </c>
      <c r="H29" s="190">
        <v>1101.1872483</v>
      </c>
      <c r="I29" s="190">
        <v>1111.1090815</v>
      </c>
      <c r="J29" s="190">
        <v>1115.393601</v>
      </c>
      <c r="K29" s="190">
        <v>1118.4648609000001</v>
      </c>
      <c r="L29" s="190">
        <v>1117.9750331</v>
      </c>
      <c r="M29" s="190">
        <v>1120.380645</v>
      </c>
      <c r="N29" s="190">
        <v>1123.3338685000001</v>
      </c>
      <c r="O29" s="190">
        <v>1113.6943538999999</v>
      </c>
      <c r="P29" s="190">
        <v>1127.5980626999999</v>
      </c>
      <c r="Q29" s="190">
        <v>1151.9046452</v>
      </c>
      <c r="R29" s="190">
        <v>1225.0168472</v>
      </c>
      <c r="S29" s="190">
        <v>1241.3271179999999</v>
      </c>
      <c r="T29" s="190">
        <v>1239.2382032</v>
      </c>
      <c r="U29" s="190">
        <v>1185.0651917</v>
      </c>
      <c r="V29" s="190">
        <v>1171.4415893</v>
      </c>
      <c r="W29" s="190">
        <v>1164.6824847</v>
      </c>
      <c r="X29" s="190">
        <v>1157.2865863</v>
      </c>
      <c r="Y29" s="190">
        <v>1169.8824462</v>
      </c>
      <c r="Z29" s="190">
        <v>1194.9687727999999</v>
      </c>
      <c r="AA29" s="190">
        <v>1278.0259759</v>
      </c>
      <c r="AB29" s="190">
        <v>1293.9829284</v>
      </c>
      <c r="AC29" s="190">
        <v>1288.3200403000001</v>
      </c>
      <c r="AD29" s="190">
        <v>1223.4029235999999</v>
      </c>
      <c r="AE29" s="190">
        <v>1202.7261449</v>
      </c>
      <c r="AF29" s="190">
        <v>1188.6553165</v>
      </c>
      <c r="AG29" s="190">
        <v>1188.9804036</v>
      </c>
      <c r="AH29" s="190">
        <v>1182.2790015999999</v>
      </c>
      <c r="AI29" s="190">
        <v>1176.3410756999999</v>
      </c>
      <c r="AJ29" s="190">
        <v>1170.6023978000001</v>
      </c>
      <c r="AK29" s="190">
        <v>1166.6145956</v>
      </c>
      <c r="AL29" s="190">
        <v>1163.8134407</v>
      </c>
      <c r="AM29" s="190">
        <v>1163.6212963999999</v>
      </c>
      <c r="AN29" s="190">
        <v>1162.1266638</v>
      </c>
      <c r="AO29" s="190">
        <v>1160.7519063</v>
      </c>
      <c r="AP29" s="190">
        <v>1157.5282216000001</v>
      </c>
      <c r="AQ29" s="190">
        <v>1157.8698156</v>
      </c>
      <c r="AR29" s="190">
        <v>1159.8078862</v>
      </c>
      <c r="AS29" s="190">
        <v>1167.8172856000001</v>
      </c>
      <c r="AT29" s="190">
        <v>1169.5921702999999</v>
      </c>
      <c r="AU29" s="190">
        <v>1169.6073925000001</v>
      </c>
      <c r="AV29" s="190">
        <v>1162.4533173</v>
      </c>
      <c r="AW29" s="190">
        <v>1163.0064405999999</v>
      </c>
      <c r="AX29" s="190">
        <v>1165.8571276</v>
      </c>
      <c r="AY29" s="190">
        <v>1176.7611029</v>
      </c>
      <c r="AZ29" s="190">
        <v>1179.8901237</v>
      </c>
      <c r="BA29" s="190">
        <v>1180.9999144999999</v>
      </c>
      <c r="BB29" s="190">
        <v>1176.9708106</v>
      </c>
      <c r="BC29" s="190">
        <v>1176.3818901</v>
      </c>
      <c r="BD29" s="190">
        <v>1176.1134884000001</v>
      </c>
      <c r="BE29" s="190">
        <v>1175.9643625000001</v>
      </c>
      <c r="BF29" s="190">
        <v>1176.4879303</v>
      </c>
      <c r="BG29" s="190">
        <v>1177.4829489000001</v>
      </c>
      <c r="BH29" s="190">
        <v>1178.9626132999999</v>
      </c>
      <c r="BI29" s="242">
        <v>1180.8910000000001</v>
      </c>
      <c r="BJ29" s="242">
        <v>1183.28</v>
      </c>
      <c r="BK29" s="242">
        <v>1186.82</v>
      </c>
      <c r="BL29" s="242">
        <v>1189.616</v>
      </c>
      <c r="BM29" s="242">
        <v>1192.357</v>
      </c>
      <c r="BN29" s="242">
        <v>1195.0450000000001</v>
      </c>
      <c r="BO29" s="242">
        <v>1197.675</v>
      </c>
      <c r="BP29" s="242">
        <v>1200.25</v>
      </c>
      <c r="BQ29" s="242">
        <v>1202.8309999999999</v>
      </c>
      <c r="BR29" s="242">
        <v>1205.249</v>
      </c>
      <c r="BS29" s="242">
        <v>1207.5640000000001</v>
      </c>
      <c r="BT29" s="242">
        <v>1209.5219999999999</v>
      </c>
      <c r="BU29" s="242">
        <v>1211.826</v>
      </c>
      <c r="BV29" s="242">
        <v>1214.22</v>
      </c>
    </row>
    <row r="30" spans="1:74" ht="11.15" customHeight="1" x14ac:dyDescent="0.25">
      <c r="A30" s="117" t="s">
        <v>685</v>
      </c>
      <c r="B30" s="164" t="s">
        <v>419</v>
      </c>
      <c r="C30" s="190">
        <v>3221.4301037</v>
      </c>
      <c r="D30" s="190">
        <v>3239.6785885999998</v>
      </c>
      <c r="E30" s="190">
        <v>3252.7194370000002</v>
      </c>
      <c r="F30" s="190">
        <v>3253.8997104</v>
      </c>
      <c r="G30" s="190">
        <v>3261.5149898</v>
      </c>
      <c r="H30" s="190">
        <v>3268.9123367000002</v>
      </c>
      <c r="I30" s="190">
        <v>3275.9380328000002</v>
      </c>
      <c r="J30" s="190">
        <v>3283.0148033</v>
      </c>
      <c r="K30" s="190">
        <v>3289.9889299000001</v>
      </c>
      <c r="L30" s="190">
        <v>3297.7848214999999</v>
      </c>
      <c r="M30" s="190">
        <v>3303.8603539000001</v>
      </c>
      <c r="N30" s="190">
        <v>3309.139936</v>
      </c>
      <c r="O30" s="190">
        <v>3276.7703591</v>
      </c>
      <c r="P30" s="190">
        <v>3308.0979470000002</v>
      </c>
      <c r="Q30" s="190">
        <v>3366.269491</v>
      </c>
      <c r="R30" s="190">
        <v>3546.1616915999998</v>
      </c>
      <c r="S30" s="190">
        <v>3586.8636225999999</v>
      </c>
      <c r="T30" s="190">
        <v>3583.2519843999999</v>
      </c>
      <c r="U30" s="190">
        <v>3461.8984061000001</v>
      </c>
      <c r="V30" s="190">
        <v>3424.7309079000001</v>
      </c>
      <c r="W30" s="190">
        <v>3398.3211188999999</v>
      </c>
      <c r="X30" s="190">
        <v>3334.6736744999998</v>
      </c>
      <c r="Y30" s="190">
        <v>3365.7758269999999</v>
      </c>
      <c r="Z30" s="190">
        <v>3443.6322117999998</v>
      </c>
      <c r="AA30" s="190">
        <v>3728.3508335000001</v>
      </c>
      <c r="AB30" s="190">
        <v>3779.6346797000001</v>
      </c>
      <c r="AC30" s="190">
        <v>3757.5917548000002</v>
      </c>
      <c r="AD30" s="190">
        <v>3527.5458167000002</v>
      </c>
      <c r="AE30" s="190">
        <v>3459.8565312999999</v>
      </c>
      <c r="AF30" s="190">
        <v>3419.8476565000001</v>
      </c>
      <c r="AG30" s="190">
        <v>3439.2794966000001</v>
      </c>
      <c r="AH30" s="190">
        <v>3430.8112145999999</v>
      </c>
      <c r="AI30" s="190">
        <v>3426.2031148999999</v>
      </c>
      <c r="AJ30" s="190">
        <v>3436.2505673999999</v>
      </c>
      <c r="AK30" s="190">
        <v>3431.2663047000001</v>
      </c>
      <c r="AL30" s="190">
        <v>3422.0456967999999</v>
      </c>
      <c r="AM30" s="190">
        <v>3398.6333601000001</v>
      </c>
      <c r="AN30" s="190">
        <v>3388.4065995000001</v>
      </c>
      <c r="AO30" s="190">
        <v>3381.4100315000001</v>
      </c>
      <c r="AP30" s="190">
        <v>3376.0785899000002</v>
      </c>
      <c r="AQ30" s="190">
        <v>3376.7162066999999</v>
      </c>
      <c r="AR30" s="190">
        <v>3381.7578156</v>
      </c>
      <c r="AS30" s="190">
        <v>3398.4573117999998</v>
      </c>
      <c r="AT30" s="190">
        <v>3406.8664837000001</v>
      </c>
      <c r="AU30" s="190">
        <v>3414.2392264999999</v>
      </c>
      <c r="AV30" s="190">
        <v>3417.2785085</v>
      </c>
      <c r="AW30" s="190">
        <v>3425.0511667999999</v>
      </c>
      <c r="AX30" s="190">
        <v>3434.2601697</v>
      </c>
      <c r="AY30" s="190">
        <v>3448.5028496999998</v>
      </c>
      <c r="AZ30" s="190">
        <v>3457.8865424000001</v>
      </c>
      <c r="BA30" s="190">
        <v>3466.0085803000002</v>
      </c>
      <c r="BB30" s="190">
        <v>3472.7918647000001</v>
      </c>
      <c r="BC30" s="190">
        <v>3478.4484170999999</v>
      </c>
      <c r="BD30" s="190">
        <v>3482.9011389000002</v>
      </c>
      <c r="BE30" s="190">
        <v>3483.2917504000002</v>
      </c>
      <c r="BF30" s="190">
        <v>3487.4805204999998</v>
      </c>
      <c r="BG30" s="190">
        <v>3492.6091694000002</v>
      </c>
      <c r="BH30" s="190">
        <v>3498.1526591000002</v>
      </c>
      <c r="BI30" s="242">
        <v>3505.5549999999998</v>
      </c>
      <c r="BJ30" s="242">
        <v>3514.2910000000002</v>
      </c>
      <c r="BK30" s="242">
        <v>3526.194</v>
      </c>
      <c r="BL30" s="242">
        <v>3536.2220000000002</v>
      </c>
      <c r="BM30" s="242">
        <v>3546.2080000000001</v>
      </c>
      <c r="BN30" s="242">
        <v>3556.3240000000001</v>
      </c>
      <c r="BO30" s="242">
        <v>3566.098</v>
      </c>
      <c r="BP30" s="242">
        <v>3575.7020000000002</v>
      </c>
      <c r="BQ30" s="242">
        <v>3585.4940000000001</v>
      </c>
      <c r="BR30" s="242">
        <v>3594.4879999999998</v>
      </c>
      <c r="BS30" s="242">
        <v>3603.0419999999999</v>
      </c>
      <c r="BT30" s="242">
        <v>3609.87</v>
      </c>
      <c r="BU30" s="242">
        <v>3618.51</v>
      </c>
      <c r="BV30" s="242">
        <v>3627.6770000000001</v>
      </c>
    </row>
    <row r="31" spans="1:74" ht="11.15" customHeight="1" x14ac:dyDescent="0.25">
      <c r="A31" s="117" t="s">
        <v>686</v>
      </c>
      <c r="B31" s="164" t="s">
        <v>420</v>
      </c>
      <c r="C31" s="190">
        <v>881.82780606999995</v>
      </c>
      <c r="D31" s="190">
        <v>883.51226086999998</v>
      </c>
      <c r="E31" s="190">
        <v>883.89919917999998</v>
      </c>
      <c r="F31" s="190">
        <v>880.22632134000003</v>
      </c>
      <c r="G31" s="190">
        <v>880.08995138</v>
      </c>
      <c r="H31" s="190">
        <v>880.72778963999997</v>
      </c>
      <c r="I31" s="190">
        <v>882.98718830999996</v>
      </c>
      <c r="J31" s="190">
        <v>884.53792891000001</v>
      </c>
      <c r="K31" s="190">
        <v>886.22736359999999</v>
      </c>
      <c r="L31" s="190">
        <v>886.14426172000003</v>
      </c>
      <c r="M31" s="190">
        <v>889.54450763</v>
      </c>
      <c r="N31" s="190">
        <v>894.51687063999998</v>
      </c>
      <c r="O31" s="190">
        <v>893.22681377000004</v>
      </c>
      <c r="P31" s="190">
        <v>907.21931374999997</v>
      </c>
      <c r="Q31" s="190">
        <v>928.65983358999995</v>
      </c>
      <c r="R31" s="190">
        <v>987.46146466000005</v>
      </c>
      <c r="S31" s="190">
        <v>1001.3632057</v>
      </c>
      <c r="T31" s="190">
        <v>1000.2781481</v>
      </c>
      <c r="U31" s="190">
        <v>958.90128229000004</v>
      </c>
      <c r="V31" s="190">
        <v>946.82138442999997</v>
      </c>
      <c r="W31" s="190">
        <v>938.73344502999998</v>
      </c>
      <c r="X31" s="190">
        <v>919.56912305000003</v>
      </c>
      <c r="Y31" s="190">
        <v>930.76635629999998</v>
      </c>
      <c r="Z31" s="190">
        <v>957.25680377000003</v>
      </c>
      <c r="AA31" s="190">
        <v>1052.7225868</v>
      </c>
      <c r="AB31" s="190">
        <v>1069.5378717000001</v>
      </c>
      <c r="AC31" s="190">
        <v>1061.3847797000001</v>
      </c>
      <c r="AD31" s="190">
        <v>981.44212852999999</v>
      </c>
      <c r="AE31" s="190">
        <v>958.46816970999998</v>
      </c>
      <c r="AF31" s="190">
        <v>945.64172084999996</v>
      </c>
      <c r="AG31" s="190">
        <v>955.74936142000001</v>
      </c>
      <c r="AH31" s="190">
        <v>953.62799791999998</v>
      </c>
      <c r="AI31" s="190">
        <v>952.06420979999996</v>
      </c>
      <c r="AJ31" s="190">
        <v>952.74200584000005</v>
      </c>
      <c r="AK31" s="190">
        <v>951.03036191000001</v>
      </c>
      <c r="AL31" s="190">
        <v>948.61328677999995</v>
      </c>
      <c r="AM31" s="190">
        <v>944.04736007999998</v>
      </c>
      <c r="AN31" s="190">
        <v>941.30198783000003</v>
      </c>
      <c r="AO31" s="190">
        <v>938.93374964999998</v>
      </c>
      <c r="AP31" s="190">
        <v>936.07590097000002</v>
      </c>
      <c r="AQ31" s="190">
        <v>935.11198937999995</v>
      </c>
      <c r="AR31" s="190">
        <v>935.17527028999996</v>
      </c>
      <c r="AS31" s="190">
        <v>938.16074744000002</v>
      </c>
      <c r="AT31" s="190">
        <v>938.85716058000003</v>
      </c>
      <c r="AU31" s="190">
        <v>939.15951343999996</v>
      </c>
      <c r="AV31" s="190">
        <v>937.24778866999998</v>
      </c>
      <c r="AW31" s="190">
        <v>938.12703398999997</v>
      </c>
      <c r="AX31" s="190">
        <v>939.97723203999999</v>
      </c>
      <c r="AY31" s="190">
        <v>944.93014802000005</v>
      </c>
      <c r="AZ31" s="190">
        <v>947.12342765999995</v>
      </c>
      <c r="BA31" s="190">
        <v>948.68883614000003</v>
      </c>
      <c r="BB31" s="190">
        <v>949.12829148000003</v>
      </c>
      <c r="BC31" s="190">
        <v>949.81151915999999</v>
      </c>
      <c r="BD31" s="190">
        <v>950.24043717999996</v>
      </c>
      <c r="BE31" s="190">
        <v>949.73025846999997</v>
      </c>
      <c r="BF31" s="190">
        <v>950.16414749</v>
      </c>
      <c r="BG31" s="190">
        <v>950.85731715999998</v>
      </c>
      <c r="BH31" s="190">
        <v>951.83970278000004</v>
      </c>
      <c r="BI31" s="242">
        <v>953.029</v>
      </c>
      <c r="BJ31" s="242">
        <v>954.45510000000002</v>
      </c>
      <c r="BK31" s="242">
        <v>956.41970000000003</v>
      </c>
      <c r="BL31" s="242">
        <v>958.09320000000002</v>
      </c>
      <c r="BM31" s="242">
        <v>959.77719999999999</v>
      </c>
      <c r="BN31" s="242">
        <v>961.53610000000003</v>
      </c>
      <c r="BO31" s="242">
        <v>963.19299999999998</v>
      </c>
      <c r="BP31" s="242">
        <v>964.81219999999996</v>
      </c>
      <c r="BQ31" s="242">
        <v>966.47029999999995</v>
      </c>
      <c r="BR31" s="242">
        <v>967.95650000000001</v>
      </c>
      <c r="BS31" s="242">
        <v>969.34760000000006</v>
      </c>
      <c r="BT31" s="242">
        <v>970.28539999999998</v>
      </c>
      <c r="BU31" s="242">
        <v>971.75469999999996</v>
      </c>
      <c r="BV31" s="242">
        <v>973.3972</v>
      </c>
    </row>
    <row r="32" spans="1:74" ht="11.15" customHeight="1" x14ac:dyDescent="0.25">
      <c r="A32" s="117" t="s">
        <v>687</v>
      </c>
      <c r="B32" s="164" t="s">
        <v>421</v>
      </c>
      <c r="C32" s="190">
        <v>1986.8277796</v>
      </c>
      <c r="D32" s="190">
        <v>1990.3753884</v>
      </c>
      <c r="E32" s="190">
        <v>1991.6369027000001</v>
      </c>
      <c r="F32" s="190">
        <v>1985.4419542999999</v>
      </c>
      <c r="G32" s="190">
        <v>1986.0090556</v>
      </c>
      <c r="H32" s="190">
        <v>1988.1678385</v>
      </c>
      <c r="I32" s="190">
        <v>1994.2748184</v>
      </c>
      <c r="J32" s="190">
        <v>1997.8495779</v>
      </c>
      <c r="K32" s="190">
        <v>2001.2486326000001</v>
      </c>
      <c r="L32" s="190">
        <v>2007.5214057999999</v>
      </c>
      <c r="M32" s="190">
        <v>2008.2819829</v>
      </c>
      <c r="N32" s="190">
        <v>2006.5797874</v>
      </c>
      <c r="O32" s="190">
        <v>1974.579571</v>
      </c>
      <c r="P32" s="190">
        <v>1988.8282664999999</v>
      </c>
      <c r="Q32" s="190">
        <v>2021.4906255999999</v>
      </c>
      <c r="R32" s="190">
        <v>2131.9592158</v>
      </c>
      <c r="S32" s="190">
        <v>2156.9044764999999</v>
      </c>
      <c r="T32" s="190">
        <v>2155.7189751999999</v>
      </c>
      <c r="U32" s="190">
        <v>2087.1575969</v>
      </c>
      <c r="V32" s="190">
        <v>2064.6444078999998</v>
      </c>
      <c r="W32" s="190">
        <v>2046.9342932</v>
      </c>
      <c r="X32" s="190">
        <v>1998.4820548</v>
      </c>
      <c r="Y32" s="190">
        <v>2017.0369871</v>
      </c>
      <c r="Z32" s="190">
        <v>2067.0538919999999</v>
      </c>
      <c r="AA32" s="190">
        <v>2250.6626584000001</v>
      </c>
      <c r="AB32" s="190">
        <v>2287.0060920999999</v>
      </c>
      <c r="AC32" s="190">
        <v>2278.2140820999998</v>
      </c>
      <c r="AD32" s="190">
        <v>2142.3876813000002</v>
      </c>
      <c r="AE32" s="190">
        <v>2104.7489937999999</v>
      </c>
      <c r="AF32" s="190">
        <v>2083.3990726000002</v>
      </c>
      <c r="AG32" s="190">
        <v>2096.9128070000002</v>
      </c>
      <c r="AH32" s="190">
        <v>2094.2092517000001</v>
      </c>
      <c r="AI32" s="190">
        <v>2093.863296</v>
      </c>
      <c r="AJ32" s="190">
        <v>2103.0187308</v>
      </c>
      <c r="AK32" s="190">
        <v>2102.0301307</v>
      </c>
      <c r="AL32" s="190">
        <v>2098.0412869000002</v>
      </c>
      <c r="AM32" s="190">
        <v>2083.8991802</v>
      </c>
      <c r="AN32" s="190">
        <v>2079.274613</v>
      </c>
      <c r="AO32" s="190">
        <v>2077.0145664000001</v>
      </c>
      <c r="AP32" s="190">
        <v>2077.0369274999998</v>
      </c>
      <c r="AQ32" s="190">
        <v>2079.5675064000002</v>
      </c>
      <c r="AR32" s="190">
        <v>2084.5241903000001</v>
      </c>
      <c r="AS32" s="190">
        <v>2097.9891564</v>
      </c>
      <c r="AT32" s="190">
        <v>2103.2364173000001</v>
      </c>
      <c r="AU32" s="190">
        <v>2106.3481502</v>
      </c>
      <c r="AV32" s="190">
        <v>2102.1571949999998</v>
      </c>
      <c r="AW32" s="190">
        <v>2104.8732421</v>
      </c>
      <c r="AX32" s="190">
        <v>2109.3291315000001</v>
      </c>
      <c r="AY32" s="190">
        <v>2118.5770963</v>
      </c>
      <c r="AZ32" s="190">
        <v>2124.2234951</v>
      </c>
      <c r="BA32" s="190">
        <v>2129.3205610999998</v>
      </c>
      <c r="BB32" s="190">
        <v>2134.2779418999999</v>
      </c>
      <c r="BC32" s="190">
        <v>2137.9691066999999</v>
      </c>
      <c r="BD32" s="190">
        <v>2140.803703</v>
      </c>
      <c r="BE32" s="190">
        <v>2140.9729886999999</v>
      </c>
      <c r="BF32" s="190">
        <v>2143.4510048000002</v>
      </c>
      <c r="BG32" s="190">
        <v>2146.429009</v>
      </c>
      <c r="BH32" s="190">
        <v>2149.5164414999999</v>
      </c>
      <c r="BI32" s="242">
        <v>2153.7869999999998</v>
      </c>
      <c r="BJ32" s="242">
        <v>2158.8510000000001</v>
      </c>
      <c r="BK32" s="242">
        <v>2165.7330000000002</v>
      </c>
      <c r="BL32" s="242">
        <v>2171.614</v>
      </c>
      <c r="BM32" s="242">
        <v>2177.518</v>
      </c>
      <c r="BN32" s="242">
        <v>2183.63</v>
      </c>
      <c r="BO32" s="242">
        <v>2189.444</v>
      </c>
      <c r="BP32" s="242">
        <v>2195.145</v>
      </c>
      <c r="BQ32" s="242">
        <v>2200.8609999999999</v>
      </c>
      <c r="BR32" s="242">
        <v>2206.2379999999998</v>
      </c>
      <c r="BS32" s="242">
        <v>2211.4050000000002</v>
      </c>
      <c r="BT32" s="242">
        <v>2215.817</v>
      </c>
      <c r="BU32" s="242">
        <v>2220.9720000000002</v>
      </c>
      <c r="BV32" s="242">
        <v>2226.3249999999998</v>
      </c>
    </row>
    <row r="33" spans="1:74" ht="11.15" customHeight="1" x14ac:dyDescent="0.25">
      <c r="A33" s="117" t="s">
        <v>688</v>
      </c>
      <c r="B33" s="164" t="s">
        <v>422</v>
      </c>
      <c r="C33" s="190">
        <v>1178.2266942000001</v>
      </c>
      <c r="D33" s="190">
        <v>1182.5461456999999</v>
      </c>
      <c r="E33" s="190">
        <v>1184.6239877</v>
      </c>
      <c r="F33" s="190">
        <v>1179.9230778000001</v>
      </c>
      <c r="G33" s="190">
        <v>1180.9205574</v>
      </c>
      <c r="H33" s="190">
        <v>1183.0792841</v>
      </c>
      <c r="I33" s="190">
        <v>1188.3540198999999</v>
      </c>
      <c r="J33" s="190">
        <v>1191.3691693000001</v>
      </c>
      <c r="K33" s="190">
        <v>1194.0794945</v>
      </c>
      <c r="L33" s="190">
        <v>1194.4173198000001</v>
      </c>
      <c r="M33" s="190">
        <v>1198.0687528999999</v>
      </c>
      <c r="N33" s="190">
        <v>1202.9661183000001</v>
      </c>
      <c r="O33" s="190">
        <v>1197.4118033</v>
      </c>
      <c r="P33" s="190">
        <v>1213.5742425999999</v>
      </c>
      <c r="Q33" s="190">
        <v>1239.7558237000001</v>
      </c>
      <c r="R33" s="190">
        <v>1312.6363842999999</v>
      </c>
      <c r="S33" s="190">
        <v>1331.3463706</v>
      </c>
      <c r="T33" s="190">
        <v>1332.5656205</v>
      </c>
      <c r="U33" s="190">
        <v>1286.6614181</v>
      </c>
      <c r="V33" s="190">
        <v>1275.1237318999999</v>
      </c>
      <c r="W33" s="190">
        <v>1268.3198460999999</v>
      </c>
      <c r="X33" s="190">
        <v>1249.9856056000001</v>
      </c>
      <c r="Y33" s="190">
        <v>1264.8474369</v>
      </c>
      <c r="Z33" s="190">
        <v>1296.6411849000001</v>
      </c>
      <c r="AA33" s="190">
        <v>1404.0828747</v>
      </c>
      <c r="AB33" s="190">
        <v>1425.7034372999999</v>
      </c>
      <c r="AC33" s="190">
        <v>1420.2188977999999</v>
      </c>
      <c r="AD33" s="190">
        <v>1337.6587018</v>
      </c>
      <c r="AE33" s="190">
        <v>1315.4418739</v>
      </c>
      <c r="AF33" s="190">
        <v>1303.5978597999999</v>
      </c>
      <c r="AG33" s="190">
        <v>1314.4084981999999</v>
      </c>
      <c r="AH33" s="190">
        <v>1314.0987325999999</v>
      </c>
      <c r="AI33" s="190">
        <v>1314.9504016000001</v>
      </c>
      <c r="AJ33" s="190">
        <v>1321.6982488000001</v>
      </c>
      <c r="AK33" s="190">
        <v>1321.3217296</v>
      </c>
      <c r="AL33" s="190">
        <v>1318.5555875</v>
      </c>
      <c r="AM33" s="190">
        <v>1308.0733461</v>
      </c>
      <c r="AN33" s="190">
        <v>1304.5228153999999</v>
      </c>
      <c r="AO33" s="190">
        <v>1302.5775191</v>
      </c>
      <c r="AP33" s="190">
        <v>1301.8770322</v>
      </c>
      <c r="AQ33" s="190">
        <v>1303.4125231999999</v>
      </c>
      <c r="AR33" s="190">
        <v>1306.8235672000001</v>
      </c>
      <c r="AS33" s="190">
        <v>1317.0172071</v>
      </c>
      <c r="AT33" s="190">
        <v>1320.4990749000001</v>
      </c>
      <c r="AU33" s="190">
        <v>1322.1762133</v>
      </c>
      <c r="AV33" s="190">
        <v>1318.0944317999999</v>
      </c>
      <c r="AW33" s="190">
        <v>1319.1277548</v>
      </c>
      <c r="AX33" s="190">
        <v>1321.3219916</v>
      </c>
      <c r="AY33" s="190">
        <v>1326.9257206</v>
      </c>
      <c r="AZ33" s="190">
        <v>1329.7553511000001</v>
      </c>
      <c r="BA33" s="190">
        <v>1332.0594616000001</v>
      </c>
      <c r="BB33" s="190">
        <v>1333.9186121</v>
      </c>
      <c r="BC33" s="190">
        <v>1335.1112625999999</v>
      </c>
      <c r="BD33" s="190">
        <v>1335.7179728999999</v>
      </c>
      <c r="BE33" s="190">
        <v>1334.189932</v>
      </c>
      <c r="BF33" s="190">
        <v>1334.7863706999999</v>
      </c>
      <c r="BG33" s="190">
        <v>1335.9584778000001</v>
      </c>
      <c r="BH33" s="190">
        <v>1337.7452426</v>
      </c>
      <c r="BI33" s="242">
        <v>1340.039</v>
      </c>
      <c r="BJ33" s="242">
        <v>1342.88</v>
      </c>
      <c r="BK33" s="242">
        <v>1346.961</v>
      </c>
      <c r="BL33" s="242">
        <v>1350.374</v>
      </c>
      <c r="BM33" s="242">
        <v>1353.8130000000001</v>
      </c>
      <c r="BN33" s="242">
        <v>1357.431</v>
      </c>
      <c r="BO33" s="242">
        <v>1360.809</v>
      </c>
      <c r="BP33" s="242">
        <v>1364.0989999999999</v>
      </c>
      <c r="BQ33" s="242">
        <v>1367.3109999999999</v>
      </c>
      <c r="BR33" s="242">
        <v>1370.4190000000001</v>
      </c>
      <c r="BS33" s="242">
        <v>1373.432</v>
      </c>
      <c r="BT33" s="242">
        <v>1376</v>
      </c>
      <c r="BU33" s="242">
        <v>1379.087</v>
      </c>
      <c r="BV33" s="242">
        <v>1382.3420000000001</v>
      </c>
    </row>
    <row r="34" spans="1:74" ht="11.15" customHeight="1" x14ac:dyDescent="0.25">
      <c r="A34" s="117" t="s">
        <v>689</v>
      </c>
      <c r="B34" s="164" t="s">
        <v>423</v>
      </c>
      <c r="C34" s="190">
        <v>2772.0957830000002</v>
      </c>
      <c r="D34" s="190">
        <v>2786.7707974</v>
      </c>
      <c r="E34" s="190">
        <v>2797.6044636000001</v>
      </c>
      <c r="F34" s="190">
        <v>2800.3484705000001</v>
      </c>
      <c r="G34" s="190">
        <v>2806.6856736999998</v>
      </c>
      <c r="H34" s="190">
        <v>2812.3677622</v>
      </c>
      <c r="I34" s="190">
        <v>2814.2817933000001</v>
      </c>
      <c r="J34" s="190">
        <v>2820.9883592000001</v>
      </c>
      <c r="K34" s="190">
        <v>2829.3745174000001</v>
      </c>
      <c r="L34" s="190">
        <v>2843.8700681999999</v>
      </c>
      <c r="M34" s="190">
        <v>2852.2930605000001</v>
      </c>
      <c r="N34" s="190">
        <v>2859.0732948</v>
      </c>
      <c r="O34" s="190">
        <v>2834.2582391000001</v>
      </c>
      <c r="P34" s="190">
        <v>2860.2173560000001</v>
      </c>
      <c r="Q34" s="190">
        <v>2906.9981136000001</v>
      </c>
      <c r="R34" s="190">
        <v>3033.6333436</v>
      </c>
      <c r="S34" s="190">
        <v>3077.7827590000002</v>
      </c>
      <c r="T34" s="190">
        <v>3098.4791915999999</v>
      </c>
      <c r="U34" s="190">
        <v>3071.6616374</v>
      </c>
      <c r="V34" s="190">
        <v>3063.4978569</v>
      </c>
      <c r="W34" s="190">
        <v>3049.9268462</v>
      </c>
      <c r="X34" s="190">
        <v>2976.7768897000001</v>
      </c>
      <c r="Y34" s="190">
        <v>2993.0202055</v>
      </c>
      <c r="Z34" s="190">
        <v>3044.4850778</v>
      </c>
      <c r="AA34" s="190">
        <v>3244.1511255</v>
      </c>
      <c r="AB34" s="190">
        <v>3281.3243968000002</v>
      </c>
      <c r="AC34" s="190">
        <v>3268.9845104000001</v>
      </c>
      <c r="AD34" s="190">
        <v>3115.6004665</v>
      </c>
      <c r="AE34" s="190">
        <v>3072.8825148999999</v>
      </c>
      <c r="AF34" s="190">
        <v>3049.2996555</v>
      </c>
      <c r="AG34" s="190">
        <v>3075.4089794000001</v>
      </c>
      <c r="AH34" s="190">
        <v>3067.1784865</v>
      </c>
      <c r="AI34" s="190">
        <v>3055.1652677000002</v>
      </c>
      <c r="AJ34" s="190">
        <v>3037.4563229</v>
      </c>
      <c r="AK34" s="190">
        <v>3019.3124025000002</v>
      </c>
      <c r="AL34" s="190">
        <v>2998.8205063999999</v>
      </c>
      <c r="AM34" s="190">
        <v>2966.7119292000002</v>
      </c>
      <c r="AN34" s="190">
        <v>2948.4756108000001</v>
      </c>
      <c r="AO34" s="190">
        <v>2934.8428457999998</v>
      </c>
      <c r="AP34" s="190">
        <v>2926.7250543</v>
      </c>
      <c r="AQ34" s="190">
        <v>2921.6158310999999</v>
      </c>
      <c r="AR34" s="190">
        <v>2920.4265962999998</v>
      </c>
      <c r="AS34" s="190">
        <v>2928.5738569</v>
      </c>
      <c r="AT34" s="190">
        <v>2931.1622186</v>
      </c>
      <c r="AU34" s="190">
        <v>2933.6081884</v>
      </c>
      <c r="AV34" s="190">
        <v>2936.9449144</v>
      </c>
      <c r="AW34" s="190">
        <v>2938.3312393000001</v>
      </c>
      <c r="AX34" s="190">
        <v>2938.8003113</v>
      </c>
      <c r="AY34" s="190">
        <v>2934.0409451999999</v>
      </c>
      <c r="AZ34" s="190">
        <v>2935.9089001000002</v>
      </c>
      <c r="BA34" s="190">
        <v>2940.0929909000001</v>
      </c>
      <c r="BB34" s="190">
        <v>2951.2372203</v>
      </c>
      <c r="BC34" s="190">
        <v>2956.5705809000001</v>
      </c>
      <c r="BD34" s="190">
        <v>2960.7370753</v>
      </c>
      <c r="BE34" s="190">
        <v>2961.2538338999998</v>
      </c>
      <c r="BF34" s="190">
        <v>2964.9487485</v>
      </c>
      <c r="BG34" s="190">
        <v>2969.3389493999998</v>
      </c>
      <c r="BH34" s="190">
        <v>2973.8438058000002</v>
      </c>
      <c r="BI34" s="242">
        <v>2980.06</v>
      </c>
      <c r="BJ34" s="242">
        <v>2987.4070000000002</v>
      </c>
      <c r="BK34" s="242">
        <v>2997.4140000000002</v>
      </c>
      <c r="BL34" s="242">
        <v>3005.8760000000002</v>
      </c>
      <c r="BM34" s="242">
        <v>3014.3209999999999</v>
      </c>
      <c r="BN34" s="242">
        <v>3023.0070000000001</v>
      </c>
      <c r="BO34" s="242">
        <v>3031.2269999999999</v>
      </c>
      <c r="BP34" s="242">
        <v>3039.2370000000001</v>
      </c>
      <c r="BQ34" s="242">
        <v>3046.989</v>
      </c>
      <c r="BR34" s="242">
        <v>3054.6179999999999</v>
      </c>
      <c r="BS34" s="242">
        <v>3062.0740000000001</v>
      </c>
      <c r="BT34" s="242">
        <v>3068.9180000000001</v>
      </c>
      <c r="BU34" s="242">
        <v>3076.3580000000002</v>
      </c>
      <c r="BV34" s="242">
        <v>3083.9549999999999</v>
      </c>
    </row>
    <row r="35" spans="1:74" ht="11.15" customHeight="1" x14ac:dyDescent="0.25">
      <c r="A35" s="117"/>
      <c r="B35" s="129" t="s">
        <v>35</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253"/>
      <c r="BJ35" s="253"/>
      <c r="BK35" s="253"/>
      <c r="BL35" s="253"/>
      <c r="BM35" s="253"/>
      <c r="BN35" s="253"/>
      <c r="BO35" s="253"/>
      <c r="BP35" s="253"/>
      <c r="BQ35" s="253"/>
      <c r="BR35" s="253"/>
      <c r="BS35" s="253"/>
      <c r="BT35" s="253"/>
      <c r="BU35" s="253"/>
      <c r="BV35" s="253"/>
    </row>
    <row r="36" spans="1:74" ht="11.15" customHeight="1" x14ac:dyDescent="0.25">
      <c r="A36" s="117" t="s">
        <v>690</v>
      </c>
      <c r="B36" s="164" t="s">
        <v>416</v>
      </c>
      <c r="C36" s="190">
        <v>6016.5138828999998</v>
      </c>
      <c r="D36" s="190">
        <v>6019.0431865</v>
      </c>
      <c r="E36" s="190">
        <v>6022.1333336999996</v>
      </c>
      <c r="F36" s="190">
        <v>6026.0165725999996</v>
      </c>
      <c r="G36" s="190">
        <v>6030.1826701999998</v>
      </c>
      <c r="H36" s="190">
        <v>6033.9357728000004</v>
      </c>
      <c r="I36" s="190">
        <v>6036.9175439000001</v>
      </c>
      <c r="J36" s="190">
        <v>6040.1197135000002</v>
      </c>
      <c r="K36" s="190">
        <v>6044.8715284</v>
      </c>
      <c r="L36" s="190">
        <v>6051.5446039999997</v>
      </c>
      <c r="M36" s="190">
        <v>6056.6800303</v>
      </c>
      <c r="N36" s="190">
        <v>6055.8612660999997</v>
      </c>
      <c r="O36" s="190">
        <v>6046.3655787999996</v>
      </c>
      <c r="P36" s="190">
        <v>6032.2454721000004</v>
      </c>
      <c r="Q36" s="190">
        <v>6019.2472584999996</v>
      </c>
      <c r="R36" s="190">
        <v>6011.8236452000001</v>
      </c>
      <c r="S36" s="190">
        <v>6009.2529179000003</v>
      </c>
      <c r="T36" s="190">
        <v>6009.5197572999996</v>
      </c>
      <c r="U36" s="190">
        <v>6010.9299552000002</v>
      </c>
      <c r="V36" s="190">
        <v>6013.0737504999997</v>
      </c>
      <c r="W36" s="190">
        <v>6015.8624931000004</v>
      </c>
      <c r="X36" s="190">
        <v>6019.1608169000001</v>
      </c>
      <c r="Y36" s="190">
        <v>6022.6464889999997</v>
      </c>
      <c r="Z36" s="190">
        <v>6025.9505601999999</v>
      </c>
      <c r="AA36" s="190">
        <v>6028.9520990999999</v>
      </c>
      <c r="AB36" s="190">
        <v>6032.5222452999997</v>
      </c>
      <c r="AC36" s="190">
        <v>6037.7801562000004</v>
      </c>
      <c r="AD36" s="190">
        <v>6045.3893017999999</v>
      </c>
      <c r="AE36" s="190">
        <v>6054.1904010999997</v>
      </c>
      <c r="AF36" s="190">
        <v>6062.5684855</v>
      </c>
      <c r="AG36" s="190">
        <v>6069.2665549000003</v>
      </c>
      <c r="AH36" s="190">
        <v>6074.4594826000002</v>
      </c>
      <c r="AI36" s="190">
        <v>6078.6801103999996</v>
      </c>
      <c r="AJ36" s="190">
        <v>6082.4520208000004</v>
      </c>
      <c r="AK36" s="190">
        <v>6086.2617591999997</v>
      </c>
      <c r="AL36" s="190">
        <v>6090.5866119000002</v>
      </c>
      <c r="AM36" s="190">
        <v>6095.5347725000001</v>
      </c>
      <c r="AN36" s="190">
        <v>6099.7380630999996</v>
      </c>
      <c r="AO36" s="190">
        <v>6101.4592134000004</v>
      </c>
      <c r="AP36" s="190">
        <v>6099.5531785000003</v>
      </c>
      <c r="AQ36" s="190">
        <v>6095.2438156999997</v>
      </c>
      <c r="AR36" s="190">
        <v>6090.3472081</v>
      </c>
      <c r="AS36" s="190">
        <v>6086.3345527000001</v>
      </c>
      <c r="AT36" s="190">
        <v>6083.2975032000004</v>
      </c>
      <c r="AU36" s="190">
        <v>6080.9828274000001</v>
      </c>
      <c r="AV36" s="190">
        <v>6079.1394514000003</v>
      </c>
      <c r="AW36" s="190">
        <v>6077.5249342999996</v>
      </c>
      <c r="AX36" s="190">
        <v>6075.8989936999997</v>
      </c>
      <c r="AY36" s="190">
        <v>6074.1910049999997</v>
      </c>
      <c r="AZ36" s="190">
        <v>6073.0089754000001</v>
      </c>
      <c r="BA36" s="190">
        <v>6073.1305695999999</v>
      </c>
      <c r="BB36" s="190">
        <v>6075.0803658000004</v>
      </c>
      <c r="BC36" s="190">
        <v>6078.3705944000003</v>
      </c>
      <c r="BD36" s="190">
        <v>6082.2603986000004</v>
      </c>
      <c r="BE36" s="190">
        <v>6086.1409788000001</v>
      </c>
      <c r="BF36" s="190">
        <v>6089.9317633000001</v>
      </c>
      <c r="BG36" s="190">
        <v>6093.6842372000001</v>
      </c>
      <c r="BH36" s="190">
        <v>6097.4157936000001</v>
      </c>
      <c r="BI36" s="242">
        <v>6101.0069999999996</v>
      </c>
      <c r="BJ36" s="242">
        <v>6104.3059999999996</v>
      </c>
      <c r="BK36" s="242">
        <v>6107.201</v>
      </c>
      <c r="BL36" s="242">
        <v>6109.75</v>
      </c>
      <c r="BM36" s="242">
        <v>6112.0550000000003</v>
      </c>
      <c r="BN36" s="242">
        <v>6114.2089999999998</v>
      </c>
      <c r="BO36" s="242">
        <v>6116.2870000000003</v>
      </c>
      <c r="BP36" s="242">
        <v>6118.3590000000004</v>
      </c>
      <c r="BQ36" s="242">
        <v>6120.47</v>
      </c>
      <c r="BR36" s="242">
        <v>6122.567</v>
      </c>
      <c r="BS36" s="242">
        <v>6124.5720000000001</v>
      </c>
      <c r="BT36" s="242">
        <v>6126.4470000000001</v>
      </c>
      <c r="BU36" s="242">
        <v>6128.2929999999997</v>
      </c>
      <c r="BV36" s="242">
        <v>6130.25</v>
      </c>
    </row>
    <row r="37" spans="1:74" ht="11.15" customHeight="1" x14ac:dyDescent="0.25">
      <c r="A37" s="117" t="s">
        <v>691</v>
      </c>
      <c r="B37" s="164" t="s">
        <v>446</v>
      </c>
      <c r="C37" s="190">
        <v>16337.839851000001</v>
      </c>
      <c r="D37" s="190">
        <v>16347.999718999999</v>
      </c>
      <c r="E37" s="190">
        <v>16360.045717999999</v>
      </c>
      <c r="F37" s="190">
        <v>16374.596347999999</v>
      </c>
      <c r="G37" s="190">
        <v>16389.550027000001</v>
      </c>
      <c r="H37" s="190">
        <v>16402.125153000001</v>
      </c>
      <c r="I37" s="190">
        <v>16410.725087999999</v>
      </c>
      <c r="J37" s="190">
        <v>16418.493043999999</v>
      </c>
      <c r="K37" s="190">
        <v>16429.757194000002</v>
      </c>
      <c r="L37" s="190">
        <v>16446.221992999999</v>
      </c>
      <c r="M37" s="190">
        <v>16459.097002999999</v>
      </c>
      <c r="N37" s="190">
        <v>16456.968066000001</v>
      </c>
      <c r="O37" s="190">
        <v>16432.326422999999</v>
      </c>
      <c r="P37" s="190">
        <v>16393.284910999999</v>
      </c>
      <c r="Q37" s="190">
        <v>16351.861768000001</v>
      </c>
      <c r="R37" s="190">
        <v>16317.610332</v>
      </c>
      <c r="S37" s="190">
        <v>16290.224356999999</v>
      </c>
      <c r="T37" s="190">
        <v>16266.932697</v>
      </c>
      <c r="U37" s="190">
        <v>16245.331663999999</v>
      </c>
      <c r="V37" s="190">
        <v>16224.487401</v>
      </c>
      <c r="W37" s="190">
        <v>16203.833509</v>
      </c>
      <c r="X37" s="190">
        <v>16182.855051</v>
      </c>
      <c r="Y37" s="190">
        <v>16161.242944</v>
      </c>
      <c r="Z37" s="190">
        <v>16138.739566</v>
      </c>
      <c r="AA37" s="190">
        <v>16115.383107</v>
      </c>
      <c r="AB37" s="190">
        <v>16092.395012999999</v>
      </c>
      <c r="AC37" s="190">
        <v>16071.292538</v>
      </c>
      <c r="AD37" s="190">
        <v>16053.807369</v>
      </c>
      <c r="AE37" s="190">
        <v>16042.528910999999</v>
      </c>
      <c r="AF37" s="190">
        <v>16040.260999</v>
      </c>
      <c r="AG37" s="190">
        <v>16048.363740000001</v>
      </c>
      <c r="AH37" s="190">
        <v>16062.422334000001</v>
      </c>
      <c r="AI37" s="190">
        <v>16076.57825</v>
      </c>
      <c r="AJ37" s="190">
        <v>16086.470785</v>
      </c>
      <c r="AK37" s="190">
        <v>16093.730522</v>
      </c>
      <c r="AL37" s="190">
        <v>16101.485871000001</v>
      </c>
      <c r="AM37" s="190">
        <v>16111.561698</v>
      </c>
      <c r="AN37" s="190">
        <v>16120.568706</v>
      </c>
      <c r="AO37" s="190">
        <v>16123.814057</v>
      </c>
      <c r="AP37" s="190">
        <v>16118.105160999999</v>
      </c>
      <c r="AQ37" s="190">
        <v>16106.250415</v>
      </c>
      <c r="AR37" s="190">
        <v>16092.558466</v>
      </c>
      <c r="AS37" s="190">
        <v>16080.589336999999</v>
      </c>
      <c r="AT37" s="190">
        <v>16070.90856</v>
      </c>
      <c r="AU37" s="190">
        <v>16063.333043000001</v>
      </c>
      <c r="AV37" s="190">
        <v>16057.508572000001</v>
      </c>
      <c r="AW37" s="190">
        <v>16052.396430000001</v>
      </c>
      <c r="AX37" s="190">
        <v>16046.786776999999</v>
      </c>
      <c r="AY37" s="190">
        <v>16040.154828000001</v>
      </c>
      <c r="AZ37" s="190">
        <v>16034.716036</v>
      </c>
      <c r="BA37" s="190">
        <v>16033.370906</v>
      </c>
      <c r="BB37" s="190">
        <v>16038.068300999999</v>
      </c>
      <c r="BC37" s="190">
        <v>16046.950492</v>
      </c>
      <c r="BD37" s="190">
        <v>16057.208103000001</v>
      </c>
      <c r="BE37" s="190">
        <v>16066.635359</v>
      </c>
      <c r="BF37" s="190">
        <v>16075.440891</v>
      </c>
      <c r="BG37" s="190">
        <v>16084.436927999999</v>
      </c>
      <c r="BH37" s="190">
        <v>16094.177116999999</v>
      </c>
      <c r="BI37" s="242">
        <v>16104.18</v>
      </c>
      <c r="BJ37" s="242">
        <v>16113.71</v>
      </c>
      <c r="BK37" s="242">
        <v>16122.18</v>
      </c>
      <c r="BL37" s="242">
        <v>16129.67</v>
      </c>
      <c r="BM37" s="242">
        <v>16136.39</v>
      </c>
      <c r="BN37" s="242">
        <v>16142.6</v>
      </c>
      <c r="BO37" s="242">
        <v>16148.59</v>
      </c>
      <c r="BP37" s="242">
        <v>16154.69</v>
      </c>
      <c r="BQ37" s="242">
        <v>16161.11</v>
      </c>
      <c r="BR37" s="242">
        <v>16167.69</v>
      </c>
      <c r="BS37" s="242">
        <v>16174.16</v>
      </c>
      <c r="BT37" s="242">
        <v>16180.34</v>
      </c>
      <c r="BU37" s="242">
        <v>16186.34</v>
      </c>
      <c r="BV37" s="242">
        <v>16192.34</v>
      </c>
    </row>
    <row r="38" spans="1:74" ht="11.15" customHeight="1" x14ac:dyDescent="0.25">
      <c r="A38" s="117" t="s">
        <v>692</v>
      </c>
      <c r="B38" s="164" t="s">
        <v>417</v>
      </c>
      <c r="C38" s="190">
        <v>18986.069304000001</v>
      </c>
      <c r="D38" s="190">
        <v>18986.540179</v>
      </c>
      <c r="E38" s="190">
        <v>18988.160895000001</v>
      </c>
      <c r="F38" s="190">
        <v>18991.618236999999</v>
      </c>
      <c r="G38" s="190">
        <v>18996.584771000002</v>
      </c>
      <c r="H38" s="190">
        <v>19002.479510000001</v>
      </c>
      <c r="I38" s="190">
        <v>19009.270544999999</v>
      </c>
      <c r="J38" s="190">
        <v>19019.122275999998</v>
      </c>
      <c r="K38" s="190">
        <v>19034.748181999999</v>
      </c>
      <c r="L38" s="190">
        <v>19055.995363000002</v>
      </c>
      <c r="M38" s="190">
        <v>19071.245411</v>
      </c>
      <c r="N38" s="190">
        <v>19066.013543000001</v>
      </c>
      <c r="O38" s="190">
        <v>19031.825271000002</v>
      </c>
      <c r="P38" s="190">
        <v>18984.247302</v>
      </c>
      <c r="Q38" s="190">
        <v>18944.856640000002</v>
      </c>
      <c r="R38" s="190">
        <v>18929.524922000001</v>
      </c>
      <c r="S38" s="190">
        <v>18931.302312</v>
      </c>
      <c r="T38" s="190">
        <v>18937.533608999998</v>
      </c>
      <c r="U38" s="190">
        <v>18938.142629999998</v>
      </c>
      <c r="V38" s="190">
        <v>18933.369275000001</v>
      </c>
      <c r="W38" s="190">
        <v>18926.032464</v>
      </c>
      <c r="X38" s="190">
        <v>18918.458059000001</v>
      </c>
      <c r="Y38" s="190">
        <v>18910.999688</v>
      </c>
      <c r="Z38" s="190">
        <v>18903.517919999998</v>
      </c>
      <c r="AA38" s="190">
        <v>18896.216799999998</v>
      </c>
      <c r="AB38" s="190">
        <v>18890.674277999999</v>
      </c>
      <c r="AC38" s="190">
        <v>18888.811781</v>
      </c>
      <c r="AD38" s="190">
        <v>18892.162865999999</v>
      </c>
      <c r="AE38" s="190">
        <v>18900.709602999999</v>
      </c>
      <c r="AF38" s="190">
        <v>18914.046194999999</v>
      </c>
      <c r="AG38" s="190">
        <v>18931.378545</v>
      </c>
      <c r="AH38" s="190">
        <v>18950.359365</v>
      </c>
      <c r="AI38" s="190">
        <v>18968.253073</v>
      </c>
      <c r="AJ38" s="190">
        <v>18983.243635999999</v>
      </c>
      <c r="AK38" s="190">
        <v>18997.193238</v>
      </c>
      <c r="AL38" s="190">
        <v>19012.883615999999</v>
      </c>
      <c r="AM38" s="190">
        <v>19031.617028000001</v>
      </c>
      <c r="AN38" s="190">
        <v>19048.777817999999</v>
      </c>
      <c r="AO38" s="190">
        <v>19058.270853000002</v>
      </c>
      <c r="AP38" s="190">
        <v>19055.957444</v>
      </c>
      <c r="AQ38" s="190">
        <v>19045.524680999999</v>
      </c>
      <c r="AR38" s="190">
        <v>19032.616101</v>
      </c>
      <c r="AS38" s="190">
        <v>19021.844358999999</v>
      </c>
      <c r="AT38" s="190">
        <v>19013.698598999999</v>
      </c>
      <c r="AU38" s="190">
        <v>19007.637083000001</v>
      </c>
      <c r="AV38" s="190">
        <v>19002.932401999999</v>
      </c>
      <c r="AW38" s="190">
        <v>18998.114453999999</v>
      </c>
      <c r="AX38" s="190">
        <v>18991.527466</v>
      </c>
      <c r="AY38" s="190">
        <v>18982.478048000001</v>
      </c>
      <c r="AZ38" s="190">
        <v>18974.122355</v>
      </c>
      <c r="BA38" s="190">
        <v>18970.578924000001</v>
      </c>
      <c r="BB38" s="190">
        <v>18974.727943999998</v>
      </c>
      <c r="BC38" s="190">
        <v>18984.496202999999</v>
      </c>
      <c r="BD38" s="190">
        <v>18996.572135999999</v>
      </c>
      <c r="BE38" s="190">
        <v>19008.296676000002</v>
      </c>
      <c r="BF38" s="190">
        <v>19019.620731999999</v>
      </c>
      <c r="BG38" s="190">
        <v>19031.147709000001</v>
      </c>
      <c r="BH38" s="190">
        <v>19043.243242</v>
      </c>
      <c r="BI38" s="242">
        <v>19055.32</v>
      </c>
      <c r="BJ38" s="242">
        <v>19066.560000000001</v>
      </c>
      <c r="BK38" s="242">
        <v>19076.32</v>
      </c>
      <c r="BL38" s="242">
        <v>19084.689999999999</v>
      </c>
      <c r="BM38" s="242">
        <v>19091.939999999999</v>
      </c>
      <c r="BN38" s="242">
        <v>19098.400000000001</v>
      </c>
      <c r="BO38" s="242">
        <v>19104.53</v>
      </c>
      <c r="BP38" s="242">
        <v>19110.849999999999</v>
      </c>
      <c r="BQ38" s="242">
        <v>19117.7</v>
      </c>
      <c r="BR38" s="242">
        <v>19124.77</v>
      </c>
      <c r="BS38" s="242">
        <v>19131.59</v>
      </c>
      <c r="BT38" s="242">
        <v>19137.8</v>
      </c>
      <c r="BU38" s="242">
        <v>19143.599999999999</v>
      </c>
      <c r="BV38" s="242">
        <v>19149.29</v>
      </c>
    </row>
    <row r="39" spans="1:74" ht="11.15" customHeight="1" x14ac:dyDescent="0.25">
      <c r="A39" s="117" t="s">
        <v>693</v>
      </c>
      <c r="B39" s="164" t="s">
        <v>418</v>
      </c>
      <c r="C39" s="190">
        <v>8597.1285623000003</v>
      </c>
      <c r="D39" s="190">
        <v>8601.9410750999996</v>
      </c>
      <c r="E39" s="190">
        <v>8607.5231311000007</v>
      </c>
      <c r="F39" s="190">
        <v>8614.1936848000005</v>
      </c>
      <c r="G39" s="190">
        <v>8621.2960789999997</v>
      </c>
      <c r="H39" s="190">
        <v>8627.9297533999998</v>
      </c>
      <c r="I39" s="190">
        <v>8633.6471612999994</v>
      </c>
      <c r="J39" s="190">
        <v>8639.8128101999991</v>
      </c>
      <c r="K39" s="190">
        <v>8648.2442212000005</v>
      </c>
      <c r="L39" s="190">
        <v>8659.3876641999996</v>
      </c>
      <c r="M39" s="190">
        <v>8668.2044040000001</v>
      </c>
      <c r="N39" s="190">
        <v>8668.2844545000007</v>
      </c>
      <c r="O39" s="190">
        <v>8655.7164145000006</v>
      </c>
      <c r="P39" s="190">
        <v>8636.5832238000003</v>
      </c>
      <c r="Q39" s="190">
        <v>8619.4664076999998</v>
      </c>
      <c r="R39" s="190">
        <v>8610.7766142</v>
      </c>
      <c r="S39" s="190">
        <v>8608.2409833000002</v>
      </c>
      <c r="T39" s="190">
        <v>8607.4157778000008</v>
      </c>
      <c r="U39" s="190">
        <v>8604.7433266000007</v>
      </c>
      <c r="V39" s="190">
        <v>8600.210223</v>
      </c>
      <c r="W39" s="190">
        <v>8594.6891262000008</v>
      </c>
      <c r="X39" s="190">
        <v>8588.9467115999996</v>
      </c>
      <c r="Y39" s="190">
        <v>8583.3257190999993</v>
      </c>
      <c r="Z39" s="190">
        <v>8578.0629048999999</v>
      </c>
      <c r="AA39" s="190">
        <v>8573.4163619999999</v>
      </c>
      <c r="AB39" s="190">
        <v>8569.7295307000004</v>
      </c>
      <c r="AC39" s="190">
        <v>8567.3671883000006</v>
      </c>
      <c r="AD39" s="190">
        <v>8566.7592970999995</v>
      </c>
      <c r="AE39" s="190">
        <v>8568.5965593000001</v>
      </c>
      <c r="AF39" s="190">
        <v>8573.6348622000005</v>
      </c>
      <c r="AG39" s="190">
        <v>8582.1820095999992</v>
      </c>
      <c r="AH39" s="190">
        <v>8592.7534723000008</v>
      </c>
      <c r="AI39" s="190">
        <v>8603.4166373999997</v>
      </c>
      <c r="AJ39" s="190">
        <v>8612.7430095</v>
      </c>
      <c r="AK39" s="190">
        <v>8621.3205608999997</v>
      </c>
      <c r="AL39" s="190">
        <v>8630.2413813999992</v>
      </c>
      <c r="AM39" s="190">
        <v>8640.0551049000005</v>
      </c>
      <c r="AN39" s="190">
        <v>8649.1415426000003</v>
      </c>
      <c r="AO39" s="190">
        <v>8655.3380502</v>
      </c>
      <c r="AP39" s="190">
        <v>8657.1954454999996</v>
      </c>
      <c r="AQ39" s="190">
        <v>8656.1183961999996</v>
      </c>
      <c r="AR39" s="190">
        <v>8654.2250323999997</v>
      </c>
      <c r="AS39" s="190">
        <v>8653.2149002999995</v>
      </c>
      <c r="AT39" s="190">
        <v>8653.1132116999997</v>
      </c>
      <c r="AU39" s="190">
        <v>8653.5265947000007</v>
      </c>
      <c r="AV39" s="190">
        <v>8654.0802915999993</v>
      </c>
      <c r="AW39" s="190">
        <v>8654.4740008999997</v>
      </c>
      <c r="AX39" s="190">
        <v>8654.4260350999994</v>
      </c>
      <c r="AY39" s="190">
        <v>8653.9491641999994</v>
      </c>
      <c r="AZ39" s="190">
        <v>8654.2339881000007</v>
      </c>
      <c r="BA39" s="190">
        <v>8656.7655637999997</v>
      </c>
      <c r="BB39" s="190">
        <v>8662.5428706000002</v>
      </c>
      <c r="BC39" s="190">
        <v>8670.6205766000003</v>
      </c>
      <c r="BD39" s="190">
        <v>8679.5672720000002</v>
      </c>
      <c r="BE39" s="190">
        <v>8688.2414392999999</v>
      </c>
      <c r="BF39" s="190">
        <v>8696.6611300999994</v>
      </c>
      <c r="BG39" s="190">
        <v>8705.1342882999998</v>
      </c>
      <c r="BH39" s="190">
        <v>8713.8663484000008</v>
      </c>
      <c r="BI39" s="242">
        <v>8722.6530000000002</v>
      </c>
      <c r="BJ39" s="242">
        <v>8731.1859999999997</v>
      </c>
      <c r="BK39" s="242">
        <v>8739.1990000000005</v>
      </c>
      <c r="BL39" s="242">
        <v>8746.5789999999997</v>
      </c>
      <c r="BM39" s="242">
        <v>8753.2530000000006</v>
      </c>
      <c r="BN39" s="242">
        <v>8759.2219999999998</v>
      </c>
      <c r="BO39" s="242">
        <v>8764.7739999999994</v>
      </c>
      <c r="BP39" s="242">
        <v>8770.2729999999992</v>
      </c>
      <c r="BQ39" s="242">
        <v>8775.982</v>
      </c>
      <c r="BR39" s="242">
        <v>8781.7729999999992</v>
      </c>
      <c r="BS39" s="242">
        <v>8787.42</v>
      </c>
      <c r="BT39" s="242">
        <v>8792.7620000000006</v>
      </c>
      <c r="BU39" s="242">
        <v>8797.9069999999992</v>
      </c>
      <c r="BV39" s="242">
        <v>8803.0319999999992</v>
      </c>
    </row>
    <row r="40" spans="1:74" ht="11.15" customHeight="1" x14ac:dyDescent="0.25">
      <c r="A40" s="117" t="s">
        <v>694</v>
      </c>
      <c r="B40" s="164" t="s">
        <v>419</v>
      </c>
      <c r="C40" s="190">
        <v>25638.735850000001</v>
      </c>
      <c r="D40" s="190">
        <v>25654.174802000001</v>
      </c>
      <c r="E40" s="190">
        <v>25670.720174999999</v>
      </c>
      <c r="F40" s="190">
        <v>25689.189861999999</v>
      </c>
      <c r="G40" s="190">
        <v>25710.141093999999</v>
      </c>
      <c r="H40" s="190">
        <v>25734.065938</v>
      </c>
      <c r="I40" s="190">
        <v>25761.852846999998</v>
      </c>
      <c r="J40" s="190">
        <v>25795.975809</v>
      </c>
      <c r="K40" s="190">
        <v>25839.305197999998</v>
      </c>
      <c r="L40" s="190">
        <v>25890.703740000001</v>
      </c>
      <c r="M40" s="190">
        <v>25933.003583000002</v>
      </c>
      <c r="N40" s="190">
        <v>25945.029225999999</v>
      </c>
      <c r="O40" s="190">
        <v>25915.111079999999</v>
      </c>
      <c r="P40" s="190">
        <v>25869.603192999999</v>
      </c>
      <c r="Q40" s="190">
        <v>25844.365519999999</v>
      </c>
      <c r="R40" s="190">
        <v>25865.305070999999</v>
      </c>
      <c r="S40" s="190">
        <v>25918.517060999999</v>
      </c>
      <c r="T40" s="190">
        <v>25980.143757999998</v>
      </c>
      <c r="U40" s="190">
        <v>26031.604760999999</v>
      </c>
      <c r="V40" s="190">
        <v>26075.429005999998</v>
      </c>
      <c r="W40" s="190">
        <v>26119.422757</v>
      </c>
      <c r="X40" s="190">
        <v>26169.290766999999</v>
      </c>
      <c r="Y40" s="190">
        <v>26222.331727000001</v>
      </c>
      <c r="Z40" s="190">
        <v>26273.742816000002</v>
      </c>
      <c r="AA40" s="190">
        <v>26320.810240999999</v>
      </c>
      <c r="AB40" s="190">
        <v>26369.176334</v>
      </c>
      <c r="AC40" s="190">
        <v>26426.572458999999</v>
      </c>
      <c r="AD40" s="190">
        <v>26497.491321000001</v>
      </c>
      <c r="AE40" s="190">
        <v>26573.471000000001</v>
      </c>
      <c r="AF40" s="190">
        <v>26642.810915999999</v>
      </c>
      <c r="AG40" s="190">
        <v>26697.171514000001</v>
      </c>
      <c r="AH40" s="190">
        <v>26741.657327000001</v>
      </c>
      <c r="AI40" s="190">
        <v>26784.733908999999</v>
      </c>
      <c r="AJ40" s="190">
        <v>26833.183104</v>
      </c>
      <c r="AK40" s="190">
        <v>26887.051912999999</v>
      </c>
      <c r="AL40" s="190">
        <v>26944.703624000002</v>
      </c>
      <c r="AM40" s="190">
        <v>27003.756701999999</v>
      </c>
      <c r="AN40" s="190">
        <v>27058.850307000001</v>
      </c>
      <c r="AO40" s="190">
        <v>27103.878773</v>
      </c>
      <c r="AP40" s="190">
        <v>27134.866690999999</v>
      </c>
      <c r="AQ40" s="190">
        <v>27156.359672999999</v>
      </c>
      <c r="AR40" s="190">
        <v>27175.033589999999</v>
      </c>
      <c r="AS40" s="190">
        <v>27196.068617000001</v>
      </c>
      <c r="AT40" s="190">
        <v>27218.662165000002</v>
      </c>
      <c r="AU40" s="190">
        <v>27240.515951000001</v>
      </c>
      <c r="AV40" s="190">
        <v>27259.706332999998</v>
      </c>
      <c r="AW40" s="190">
        <v>27275.808217999998</v>
      </c>
      <c r="AX40" s="190">
        <v>27288.771153999998</v>
      </c>
      <c r="AY40" s="190">
        <v>27299.373157999999</v>
      </c>
      <c r="AZ40" s="190">
        <v>27311.706127000001</v>
      </c>
      <c r="BA40" s="190">
        <v>27330.690426000001</v>
      </c>
      <c r="BB40" s="190">
        <v>27359.62011</v>
      </c>
      <c r="BC40" s="190">
        <v>27395.283995999998</v>
      </c>
      <c r="BD40" s="190">
        <v>27432.844589</v>
      </c>
      <c r="BE40" s="190">
        <v>27468.481471999999</v>
      </c>
      <c r="BF40" s="190">
        <v>27502.442542000001</v>
      </c>
      <c r="BG40" s="190">
        <v>27535.992773999998</v>
      </c>
      <c r="BH40" s="190">
        <v>27569.988743000002</v>
      </c>
      <c r="BI40" s="242">
        <v>27603.65</v>
      </c>
      <c r="BJ40" s="242">
        <v>27635.8</v>
      </c>
      <c r="BK40" s="242">
        <v>27665.49</v>
      </c>
      <c r="BL40" s="242">
        <v>27692.73</v>
      </c>
      <c r="BM40" s="242">
        <v>27717.8</v>
      </c>
      <c r="BN40" s="242">
        <v>27741.06</v>
      </c>
      <c r="BO40" s="242">
        <v>27763.42</v>
      </c>
      <c r="BP40" s="242">
        <v>27785.89</v>
      </c>
      <c r="BQ40" s="242">
        <v>27809.14</v>
      </c>
      <c r="BR40" s="242">
        <v>27832.55</v>
      </c>
      <c r="BS40" s="242">
        <v>27855.14</v>
      </c>
      <c r="BT40" s="242">
        <v>27876.2</v>
      </c>
      <c r="BU40" s="242">
        <v>27896.06</v>
      </c>
      <c r="BV40" s="242">
        <v>27915.279999999999</v>
      </c>
    </row>
    <row r="41" spans="1:74" ht="11.15" customHeight="1" x14ac:dyDescent="0.25">
      <c r="A41" s="117" t="s">
        <v>695</v>
      </c>
      <c r="B41" s="164" t="s">
        <v>420</v>
      </c>
      <c r="C41" s="190">
        <v>7671.6954728000001</v>
      </c>
      <c r="D41" s="190">
        <v>7678.1470421000004</v>
      </c>
      <c r="E41" s="190">
        <v>7685.4589772999998</v>
      </c>
      <c r="F41" s="190">
        <v>7693.8623472999998</v>
      </c>
      <c r="G41" s="190">
        <v>7702.4786819999999</v>
      </c>
      <c r="H41" s="190">
        <v>7710.1521258000002</v>
      </c>
      <c r="I41" s="190">
        <v>7716.2653880999997</v>
      </c>
      <c r="J41" s="190">
        <v>7722.3554354999997</v>
      </c>
      <c r="K41" s="190">
        <v>7730.4977988000001</v>
      </c>
      <c r="L41" s="190">
        <v>7741.4059561000004</v>
      </c>
      <c r="M41" s="190">
        <v>7750.3451728999999</v>
      </c>
      <c r="N41" s="190">
        <v>7751.2186615000001</v>
      </c>
      <c r="O41" s="190">
        <v>7740.3954500999998</v>
      </c>
      <c r="P41" s="190">
        <v>7724.1078293</v>
      </c>
      <c r="Q41" s="190">
        <v>7711.0539054999999</v>
      </c>
      <c r="R41" s="190">
        <v>7707.6036703</v>
      </c>
      <c r="S41" s="190">
        <v>7710.8146558999997</v>
      </c>
      <c r="T41" s="190">
        <v>7715.4162802000001</v>
      </c>
      <c r="U41" s="190">
        <v>7717.2865666999996</v>
      </c>
      <c r="V41" s="190">
        <v>7716.8979637000002</v>
      </c>
      <c r="W41" s="190">
        <v>7715.8715257000003</v>
      </c>
      <c r="X41" s="190">
        <v>7715.4493564000004</v>
      </c>
      <c r="Y41" s="190">
        <v>7715.3577580000001</v>
      </c>
      <c r="Z41" s="190">
        <v>7714.9440820999998</v>
      </c>
      <c r="AA41" s="190">
        <v>7713.8723074</v>
      </c>
      <c r="AB41" s="190">
        <v>7713.0729196000002</v>
      </c>
      <c r="AC41" s="190">
        <v>7713.7930317999999</v>
      </c>
      <c r="AD41" s="190">
        <v>7717.0042814999997</v>
      </c>
      <c r="AE41" s="190">
        <v>7722.5764054000001</v>
      </c>
      <c r="AF41" s="190">
        <v>7730.1036648999998</v>
      </c>
      <c r="AG41" s="190">
        <v>7739.1600709000004</v>
      </c>
      <c r="AH41" s="190">
        <v>7749.2386336</v>
      </c>
      <c r="AI41" s="190">
        <v>7759.8121127000004</v>
      </c>
      <c r="AJ41" s="190">
        <v>7770.4942338000001</v>
      </c>
      <c r="AK41" s="190">
        <v>7781.4625865999997</v>
      </c>
      <c r="AL41" s="190">
        <v>7793.0357267999998</v>
      </c>
      <c r="AM41" s="190">
        <v>7805.1858487</v>
      </c>
      <c r="AN41" s="190">
        <v>7816.4997025000002</v>
      </c>
      <c r="AO41" s="190">
        <v>7825.2176768999998</v>
      </c>
      <c r="AP41" s="190">
        <v>7830.1619245000002</v>
      </c>
      <c r="AQ41" s="190">
        <v>7832.4816524999997</v>
      </c>
      <c r="AR41" s="190">
        <v>7833.9078317000003</v>
      </c>
      <c r="AS41" s="190">
        <v>7835.8703263999996</v>
      </c>
      <c r="AT41" s="190">
        <v>7838.5945744000001</v>
      </c>
      <c r="AU41" s="190">
        <v>7842.0049069999995</v>
      </c>
      <c r="AV41" s="190">
        <v>7845.9493607000004</v>
      </c>
      <c r="AW41" s="190">
        <v>7849.9707932000001</v>
      </c>
      <c r="AX41" s="190">
        <v>7853.5357676000003</v>
      </c>
      <c r="AY41" s="190">
        <v>7856.4535972000003</v>
      </c>
      <c r="AZ41" s="190">
        <v>7859.9045958999995</v>
      </c>
      <c r="BA41" s="190">
        <v>7865.4118279000004</v>
      </c>
      <c r="BB41" s="190">
        <v>7873.9917101000001</v>
      </c>
      <c r="BC41" s="190">
        <v>7884.6340701999998</v>
      </c>
      <c r="BD41" s="190">
        <v>7895.8220890000002</v>
      </c>
      <c r="BE41" s="190">
        <v>7906.3755080000001</v>
      </c>
      <c r="BF41" s="190">
        <v>7916.4603139999999</v>
      </c>
      <c r="BG41" s="190">
        <v>7926.5790548000004</v>
      </c>
      <c r="BH41" s="190">
        <v>7937.0730430000003</v>
      </c>
      <c r="BI41" s="242">
        <v>7947.6390000000001</v>
      </c>
      <c r="BJ41" s="242">
        <v>7957.8109999999997</v>
      </c>
      <c r="BK41" s="242">
        <v>7967.2259999999997</v>
      </c>
      <c r="BL41" s="242">
        <v>7975.9189999999999</v>
      </c>
      <c r="BM41" s="242">
        <v>7984.0290000000005</v>
      </c>
      <c r="BN41" s="242">
        <v>7991.6959999999999</v>
      </c>
      <c r="BO41" s="242">
        <v>7999.0829999999996</v>
      </c>
      <c r="BP41" s="242">
        <v>8006.3559999999998</v>
      </c>
      <c r="BQ41" s="242">
        <v>8013.6360000000004</v>
      </c>
      <c r="BR41" s="242">
        <v>8020.8590000000004</v>
      </c>
      <c r="BS41" s="242">
        <v>8027.915</v>
      </c>
      <c r="BT41" s="242">
        <v>8034.7139999999999</v>
      </c>
      <c r="BU41" s="242">
        <v>8041.2520000000004</v>
      </c>
      <c r="BV41" s="242">
        <v>8047.5460000000003</v>
      </c>
    </row>
    <row r="42" spans="1:74" ht="11.15" customHeight="1" x14ac:dyDescent="0.25">
      <c r="A42" s="117" t="s">
        <v>696</v>
      </c>
      <c r="B42" s="164" t="s">
        <v>421</v>
      </c>
      <c r="C42" s="190">
        <v>14889.098690999999</v>
      </c>
      <c r="D42" s="190">
        <v>14905.264244</v>
      </c>
      <c r="E42" s="190">
        <v>14922.705857000001</v>
      </c>
      <c r="F42" s="190">
        <v>14941.855348999999</v>
      </c>
      <c r="G42" s="190">
        <v>14961.81503</v>
      </c>
      <c r="H42" s="190">
        <v>14981.354835</v>
      </c>
      <c r="I42" s="190">
        <v>15000.006503000001</v>
      </c>
      <c r="J42" s="190">
        <v>15020.348978</v>
      </c>
      <c r="K42" s="190">
        <v>15045.72301</v>
      </c>
      <c r="L42" s="190">
        <v>15076.724582999999</v>
      </c>
      <c r="M42" s="190">
        <v>15102.970625</v>
      </c>
      <c r="N42" s="190">
        <v>15111.333301999999</v>
      </c>
      <c r="O42" s="190">
        <v>15094.614659000001</v>
      </c>
      <c r="P42" s="190">
        <v>15069.336252999999</v>
      </c>
      <c r="Q42" s="190">
        <v>15057.949521</v>
      </c>
      <c r="R42" s="190">
        <v>15076.523571</v>
      </c>
      <c r="S42" s="190">
        <v>15115.598201999999</v>
      </c>
      <c r="T42" s="190">
        <v>15159.330888</v>
      </c>
      <c r="U42" s="190">
        <v>15195.39755</v>
      </c>
      <c r="V42" s="190">
        <v>15225.547911</v>
      </c>
      <c r="W42" s="190">
        <v>15255.050146</v>
      </c>
      <c r="X42" s="190">
        <v>15287.810027</v>
      </c>
      <c r="Y42" s="190">
        <v>15322.283734000001</v>
      </c>
      <c r="Z42" s="190">
        <v>15355.565044999999</v>
      </c>
      <c r="AA42" s="190">
        <v>15386.034621000001</v>
      </c>
      <c r="AB42" s="190">
        <v>15417.220659000001</v>
      </c>
      <c r="AC42" s="190">
        <v>15453.938237</v>
      </c>
      <c r="AD42" s="190">
        <v>15498.948945</v>
      </c>
      <c r="AE42" s="190">
        <v>15546.80041</v>
      </c>
      <c r="AF42" s="190">
        <v>15589.98677</v>
      </c>
      <c r="AG42" s="190">
        <v>15623.142205</v>
      </c>
      <c r="AH42" s="190">
        <v>15649.461061</v>
      </c>
      <c r="AI42" s="190">
        <v>15674.277727000001</v>
      </c>
      <c r="AJ42" s="190">
        <v>15701.900186000001</v>
      </c>
      <c r="AK42" s="190">
        <v>15732.530803</v>
      </c>
      <c r="AL42" s="190">
        <v>15765.345534</v>
      </c>
      <c r="AM42" s="190">
        <v>15799.061825000001</v>
      </c>
      <c r="AN42" s="190">
        <v>15830.563063</v>
      </c>
      <c r="AO42" s="190">
        <v>15856.274122000001</v>
      </c>
      <c r="AP42" s="190">
        <v>15873.866142000001</v>
      </c>
      <c r="AQ42" s="190">
        <v>15885.995336</v>
      </c>
      <c r="AR42" s="190">
        <v>15896.564183</v>
      </c>
      <c r="AS42" s="190">
        <v>15908.627968000001</v>
      </c>
      <c r="AT42" s="190">
        <v>15921.853201</v>
      </c>
      <c r="AU42" s="190">
        <v>15935.059196</v>
      </c>
      <c r="AV42" s="190">
        <v>15947.190403000001</v>
      </c>
      <c r="AW42" s="190">
        <v>15957.691800000001</v>
      </c>
      <c r="AX42" s="190">
        <v>15966.133502999999</v>
      </c>
      <c r="AY42" s="190">
        <v>15972.687684</v>
      </c>
      <c r="AZ42" s="190">
        <v>15979.934749</v>
      </c>
      <c r="BA42" s="190">
        <v>15991.057165</v>
      </c>
      <c r="BB42" s="190">
        <v>16008.253681</v>
      </c>
      <c r="BC42" s="190">
        <v>16029.788188</v>
      </c>
      <c r="BD42" s="190">
        <v>16052.940860000001</v>
      </c>
      <c r="BE42" s="190">
        <v>16075.526314000001</v>
      </c>
      <c r="BF42" s="190">
        <v>16097.496934999999</v>
      </c>
      <c r="BG42" s="190">
        <v>16119.339550000001</v>
      </c>
      <c r="BH42" s="190">
        <v>16141.355869999999</v>
      </c>
      <c r="BI42" s="242">
        <v>16163.11</v>
      </c>
      <c r="BJ42" s="242">
        <v>16183.97</v>
      </c>
      <c r="BK42" s="242">
        <v>16203.44</v>
      </c>
      <c r="BL42" s="242">
        <v>16221.51</v>
      </c>
      <c r="BM42" s="242">
        <v>16238.28</v>
      </c>
      <c r="BN42" s="242">
        <v>16254</v>
      </c>
      <c r="BO42" s="242">
        <v>16269.48</v>
      </c>
      <c r="BP42" s="242">
        <v>16285.66</v>
      </c>
      <c r="BQ42" s="242">
        <v>16303.18</v>
      </c>
      <c r="BR42" s="242">
        <v>16321.42</v>
      </c>
      <c r="BS42" s="242">
        <v>16339.48</v>
      </c>
      <c r="BT42" s="242">
        <v>16356.65</v>
      </c>
      <c r="BU42" s="242">
        <v>16373.13</v>
      </c>
      <c r="BV42" s="242">
        <v>16389.32</v>
      </c>
    </row>
    <row r="43" spans="1:74" ht="11.15" customHeight="1" x14ac:dyDescent="0.25">
      <c r="A43" s="117" t="s">
        <v>697</v>
      </c>
      <c r="B43" s="164" t="s">
        <v>422</v>
      </c>
      <c r="C43" s="190">
        <v>9252.3243136000001</v>
      </c>
      <c r="D43" s="190">
        <v>9263.5019346000008</v>
      </c>
      <c r="E43" s="190">
        <v>9275.2529493000002</v>
      </c>
      <c r="F43" s="190">
        <v>9287.8885960999996</v>
      </c>
      <c r="G43" s="190">
        <v>9301.2367317999997</v>
      </c>
      <c r="H43" s="190">
        <v>9315.0043681999996</v>
      </c>
      <c r="I43" s="190">
        <v>9329.1914488000002</v>
      </c>
      <c r="J43" s="190">
        <v>9344.9696451</v>
      </c>
      <c r="K43" s="190">
        <v>9363.8035605000005</v>
      </c>
      <c r="L43" s="190">
        <v>9385.6572486999994</v>
      </c>
      <c r="M43" s="190">
        <v>9404.4925641999998</v>
      </c>
      <c r="N43" s="190">
        <v>9412.7708117999991</v>
      </c>
      <c r="O43" s="190">
        <v>9406.2199559000001</v>
      </c>
      <c r="P43" s="190">
        <v>9393.6345982000003</v>
      </c>
      <c r="Q43" s="190">
        <v>9387.0759999999991</v>
      </c>
      <c r="R43" s="190">
        <v>9395.2862518999991</v>
      </c>
      <c r="S43" s="190">
        <v>9413.7307627999999</v>
      </c>
      <c r="T43" s="190">
        <v>9434.5557707999997</v>
      </c>
      <c r="U43" s="190">
        <v>9451.6036048999995</v>
      </c>
      <c r="V43" s="190">
        <v>9465.5009566999997</v>
      </c>
      <c r="W43" s="190">
        <v>9478.5706081999997</v>
      </c>
      <c r="X43" s="190">
        <v>9492.5830048000007</v>
      </c>
      <c r="Y43" s="190">
        <v>9507.0992442000006</v>
      </c>
      <c r="Z43" s="190">
        <v>9521.1280876000001</v>
      </c>
      <c r="AA43" s="190">
        <v>9534.1401867000004</v>
      </c>
      <c r="AB43" s="190">
        <v>9547.4537567000007</v>
      </c>
      <c r="AC43" s="190">
        <v>9562.8489038000007</v>
      </c>
      <c r="AD43" s="190">
        <v>9581.5377427000003</v>
      </c>
      <c r="AE43" s="190">
        <v>9602.4604225000003</v>
      </c>
      <c r="AF43" s="190">
        <v>9623.9891009999992</v>
      </c>
      <c r="AG43" s="190">
        <v>9644.7702380999999</v>
      </c>
      <c r="AH43" s="190">
        <v>9664.5475021999991</v>
      </c>
      <c r="AI43" s="190">
        <v>9683.3388639999994</v>
      </c>
      <c r="AJ43" s="190">
        <v>9701.3177427999999</v>
      </c>
      <c r="AK43" s="190">
        <v>9719.2793531999996</v>
      </c>
      <c r="AL43" s="190">
        <v>9738.1743585999993</v>
      </c>
      <c r="AM43" s="190">
        <v>9758.2968354999994</v>
      </c>
      <c r="AN43" s="190">
        <v>9777.3145139999997</v>
      </c>
      <c r="AO43" s="190">
        <v>9792.2385372999997</v>
      </c>
      <c r="AP43" s="190">
        <v>9801.1152459000004</v>
      </c>
      <c r="AQ43" s="190">
        <v>9806.1317689999996</v>
      </c>
      <c r="AR43" s="190">
        <v>9810.5104334000007</v>
      </c>
      <c r="AS43" s="190">
        <v>9816.6765336999997</v>
      </c>
      <c r="AT43" s="190">
        <v>9823.8672380999997</v>
      </c>
      <c r="AU43" s="190">
        <v>9830.5226827000006</v>
      </c>
      <c r="AV43" s="190">
        <v>9835.4918983000007</v>
      </c>
      <c r="AW43" s="190">
        <v>9839.2594938999991</v>
      </c>
      <c r="AX43" s="190">
        <v>9842.7189729999991</v>
      </c>
      <c r="AY43" s="190">
        <v>9846.7774597999996</v>
      </c>
      <c r="AZ43" s="190">
        <v>9852.3965611999993</v>
      </c>
      <c r="BA43" s="190">
        <v>9860.5515051000002</v>
      </c>
      <c r="BB43" s="190">
        <v>9871.8291367000002</v>
      </c>
      <c r="BC43" s="190">
        <v>9885.2627718000003</v>
      </c>
      <c r="BD43" s="190">
        <v>9899.4973437999997</v>
      </c>
      <c r="BE43" s="190">
        <v>9913.4648634999994</v>
      </c>
      <c r="BF43" s="190">
        <v>9927.2456519999996</v>
      </c>
      <c r="BG43" s="190">
        <v>9941.2071078000008</v>
      </c>
      <c r="BH43" s="190">
        <v>9955.5702357999999</v>
      </c>
      <c r="BI43" s="242">
        <v>9969.9699999999993</v>
      </c>
      <c r="BJ43" s="242">
        <v>9983.8970000000008</v>
      </c>
      <c r="BK43" s="242">
        <v>9996.9650000000001</v>
      </c>
      <c r="BL43" s="242">
        <v>10009.290000000001</v>
      </c>
      <c r="BM43" s="242">
        <v>10021.129999999999</v>
      </c>
      <c r="BN43" s="242">
        <v>10032.709999999999</v>
      </c>
      <c r="BO43" s="242">
        <v>10044.14</v>
      </c>
      <c r="BP43" s="242">
        <v>10055.56</v>
      </c>
      <c r="BQ43" s="242">
        <v>10067.030000000001</v>
      </c>
      <c r="BR43" s="242">
        <v>10078.58</v>
      </c>
      <c r="BS43" s="242">
        <v>10090.19</v>
      </c>
      <c r="BT43" s="242">
        <v>10101.86</v>
      </c>
      <c r="BU43" s="242">
        <v>10113.530000000001</v>
      </c>
      <c r="BV43" s="242">
        <v>10125.16</v>
      </c>
    </row>
    <row r="44" spans="1:74" ht="11.15" customHeight="1" x14ac:dyDescent="0.25">
      <c r="A44" s="117" t="s">
        <v>698</v>
      </c>
      <c r="B44" s="164" t="s">
        <v>423</v>
      </c>
      <c r="C44" s="190">
        <v>18866.829798999999</v>
      </c>
      <c r="D44" s="190">
        <v>18873.171608000001</v>
      </c>
      <c r="E44" s="190">
        <v>18880.998962999998</v>
      </c>
      <c r="F44" s="190">
        <v>18890.955631000001</v>
      </c>
      <c r="G44" s="190">
        <v>18902.06669</v>
      </c>
      <c r="H44" s="190">
        <v>18912.952542999999</v>
      </c>
      <c r="I44" s="190">
        <v>18923.070129</v>
      </c>
      <c r="J44" s="190">
        <v>18935.222516000002</v>
      </c>
      <c r="K44" s="190">
        <v>18953.049307000001</v>
      </c>
      <c r="L44" s="190">
        <v>18977.062273</v>
      </c>
      <c r="M44" s="190">
        <v>18995.261856000001</v>
      </c>
      <c r="N44" s="190">
        <v>18992.520668000001</v>
      </c>
      <c r="O44" s="190">
        <v>18960.167778999999</v>
      </c>
      <c r="P44" s="190">
        <v>18915.358095</v>
      </c>
      <c r="Q44" s="190">
        <v>18881.702979999998</v>
      </c>
      <c r="R44" s="190">
        <v>18876.19168</v>
      </c>
      <c r="S44" s="190">
        <v>18889.324959000001</v>
      </c>
      <c r="T44" s="190">
        <v>18904.981462</v>
      </c>
      <c r="U44" s="190">
        <v>18910.701708000001</v>
      </c>
      <c r="V44" s="190">
        <v>18908.673714</v>
      </c>
      <c r="W44" s="190">
        <v>18904.747372000002</v>
      </c>
      <c r="X44" s="190">
        <v>18903.313382</v>
      </c>
      <c r="Y44" s="190">
        <v>18902.925683000001</v>
      </c>
      <c r="Z44" s="190">
        <v>18900.679018999999</v>
      </c>
      <c r="AA44" s="190">
        <v>18894.943802999998</v>
      </c>
      <c r="AB44" s="190">
        <v>18889.193115999999</v>
      </c>
      <c r="AC44" s="190">
        <v>18888.175705000001</v>
      </c>
      <c r="AD44" s="190">
        <v>18895.220627999999</v>
      </c>
      <c r="AE44" s="190">
        <v>18907.978190000002</v>
      </c>
      <c r="AF44" s="190">
        <v>18922.679005999998</v>
      </c>
      <c r="AG44" s="190">
        <v>18936.284885000001</v>
      </c>
      <c r="AH44" s="190">
        <v>18948.682399000001</v>
      </c>
      <c r="AI44" s="190">
        <v>18960.489315999999</v>
      </c>
      <c r="AJ44" s="190">
        <v>18972.474481000001</v>
      </c>
      <c r="AK44" s="190">
        <v>18986.011053999999</v>
      </c>
      <c r="AL44" s="190">
        <v>19002.623275999998</v>
      </c>
      <c r="AM44" s="190">
        <v>19022.573627999998</v>
      </c>
      <c r="AN44" s="190">
        <v>19041.077549000001</v>
      </c>
      <c r="AO44" s="190">
        <v>19052.088716999999</v>
      </c>
      <c r="AP44" s="190">
        <v>19051.528020999998</v>
      </c>
      <c r="AQ44" s="190">
        <v>19043.185187999999</v>
      </c>
      <c r="AR44" s="190">
        <v>19032.817155000001</v>
      </c>
      <c r="AS44" s="190">
        <v>19024.990729000001</v>
      </c>
      <c r="AT44" s="190">
        <v>19019.512196</v>
      </c>
      <c r="AU44" s="190">
        <v>19014.997714000001</v>
      </c>
      <c r="AV44" s="190">
        <v>19010.262741999999</v>
      </c>
      <c r="AW44" s="190">
        <v>19004.919954000001</v>
      </c>
      <c r="AX44" s="190">
        <v>18998.781330000002</v>
      </c>
      <c r="AY44" s="190">
        <v>18992.151919</v>
      </c>
      <c r="AZ44" s="190">
        <v>18987.309046999999</v>
      </c>
      <c r="BA44" s="190">
        <v>18987.023112999999</v>
      </c>
      <c r="BB44" s="190">
        <v>18993.118450999998</v>
      </c>
      <c r="BC44" s="190">
        <v>19003.635144</v>
      </c>
      <c r="BD44" s="190">
        <v>19015.667207999999</v>
      </c>
      <c r="BE44" s="190">
        <v>19026.900610000001</v>
      </c>
      <c r="BF44" s="190">
        <v>19037.389093999998</v>
      </c>
      <c r="BG44" s="190">
        <v>19047.778351000001</v>
      </c>
      <c r="BH44" s="190">
        <v>19058.519706999999</v>
      </c>
      <c r="BI44" s="242">
        <v>19069.29</v>
      </c>
      <c r="BJ44" s="242">
        <v>19079.560000000001</v>
      </c>
      <c r="BK44" s="242">
        <v>19088.91</v>
      </c>
      <c r="BL44" s="242">
        <v>19097.28</v>
      </c>
      <c r="BM44" s="242">
        <v>19104.72</v>
      </c>
      <c r="BN44" s="242">
        <v>19111.34</v>
      </c>
      <c r="BO44" s="242">
        <v>19117.66</v>
      </c>
      <c r="BP44" s="242">
        <v>19124.27</v>
      </c>
      <c r="BQ44" s="242">
        <v>19131.63</v>
      </c>
      <c r="BR44" s="242">
        <v>19139.55</v>
      </c>
      <c r="BS44" s="242">
        <v>19147.740000000002</v>
      </c>
      <c r="BT44" s="242">
        <v>19155.939999999999</v>
      </c>
      <c r="BU44" s="242">
        <v>19164.23</v>
      </c>
      <c r="BV44" s="242">
        <v>19172.78</v>
      </c>
    </row>
    <row r="45" spans="1:74" ht="11.15" customHeight="1" x14ac:dyDescent="0.25">
      <c r="A45" s="117"/>
      <c r="B45" s="129" t="s">
        <v>699</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254"/>
      <c r="BJ45" s="254"/>
      <c r="BK45" s="254"/>
      <c r="BL45" s="254"/>
      <c r="BM45" s="254"/>
      <c r="BN45" s="254"/>
      <c r="BO45" s="254"/>
      <c r="BP45" s="254"/>
      <c r="BQ45" s="254"/>
      <c r="BR45" s="254"/>
      <c r="BS45" s="254"/>
      <c r="BT45" s="254"/>
      <c r="BU45" s="254"/>
      <c r="BV45" s="254"/>
    </row>
    <row r="46" spans="1:74" ht="11.15" customHeight="1" x14ac:dyDescent="0.25">
      <c r="A46" s="117" t="s">
        <v>700</v>
      </c>
      <c r="B46" s="164" t="s">
        <v>416</v>
      </c>
      <c r="C46" s="54">
        <v>7.5152061728000001</v>
      </c>
      <c r="D46" s="54">
        <v>7.5227432098999998</v>
      </c>
      <c r="E46" s="54">
        <v>7.5313506173000002</v>
      </c>
      <c r="F46" s="54">
        <v>7.5461395062000003</v>
      </c>
      <c r="G46" s="54">
        <v>7.5530543210000003</v>
      </c>
      <c r="H46" s="54">
        <v>7.5572061728</v>
      </c>
      <c r="I46" s="54">
        <v>7.5545506173000003</v>
      </c>
      <c r="J46" s="54">
        <v>7.5562098764999996</v>
      </c>
      <c r="K46" s="54">
        <v>7.5581395061999999</v>
      </c>
      <c r="L46" s="54">
        <v>7.5605074074000003</v>
      </c>
      <c r="M46" s="54">
        <v>7.5628518518999996</v>
      </c>
      <c r="N46" s="54">
        <v>7.5653407407</v>
      </c>
      <c r="O46" s="54">
        <v>7.7429567901</v>
      </c>
      <c r="P46" s="54">
        <v>7.6144975308999996</v>
      </c>
      <c r="Q46" s="54">
        <v>7.3549456790000001</v>
      </c>
      <c r="R46" s="54">
        <v>6.5489037036999997</v>
      </c>
      <c r="S46" s="54">
        <v>6.3387148148000003</v>
      </c>
      <c r="T46" s="54">
        <v>6.3089814815</v>
      </c>
      <c r="U46" s="54">
        <v>6.7432395062000001</v>
      </c>
      <c r="V46" s="54">
        <v>6.8617654321000003</v>
      </c>
      <c r="W46" s="54">
        <v>6.9480950617000001</v>
      </c>
      <c r="X46" s="54">
        <v>6.9738432099000001</v>
      </c>
      <c r="Y46" s="54">
        <v>7.0170691357999999</v>
      </c>
      <c r="Z46" s="54">
        <v>7.0493876543000002</v>
      </c>
      <c r="AA46" s="54">
        <v>7.0524827160000001</v>
      </c>
      <c r="AB46" s="54">
        <v>7.0767234567999999</v>
      </c>
      <c r="AC46" s="54">
        <v>7.1037938271999996</v>
      </c>
      <c r="AD46" s="54">
        <v>7.1358567901000001</v>
      </c>
      <c r="AE46" s="54">
        <v>7.1669641974999996</v>
      </c>
      <c r="AF46" s="54">
        <v>7.1992790122999999</v>
      </c>
      <c r="AG46" s="54">
        <v>7.2404654320999997</v>
      </c>
      <c r="AH46" s="54">
        <v>7.2694469136000004</v>
      </c>
      <c r="AI46" s="54">
        <v>7.2938876542999997</v>
      </c>
      <c r="AJ46" s="54">
        <v>7.3034904231000004</v>
      </c>
      <c r="AK46" s="54">
        <v>7.3265726058</v>
      </c>
      <c r="AL46" s="54">
        <v>7.3528369712000003</v>
      </c>
      <c r="AM46" s="54">
        <v>7.3934962113999996</v>
      </c>
      <c r="AN46" s="54">
        <v>7.4177154230999998</v>
      </c>
      <c r="AO46" s="54">
        <v>7.4367072982</v>
      </c>
      <c r="AP46" s="54">
        <v>7.4431600108999998</v>
      </c>
      <c r="AQ46" s="54">
        <v>7.4571810826</v>
      </c>
      <c r="AR46" s="54">
        <v>7.4714586874000002</v>
      </c>
      <c r="AS46" s="54">
        <v>7.4870984673000001</v>
      </c>
      <c r="AT46" s="54">
        <v>7.5010599065000001</v>
      </c>
      <c r="AU46" s="54">
        <v>7.514448647</v>
      </c>
      <c r="AV46" s="54">
        <v>7.5241543895999996</v>
      </c>
      <c r="AW46" s="54">
        <v>7.5387304572999998</v>
      </c>
      <c r="AX46" s="54">
        <v>7.5550665508000003</v>
      </c>
      <c r="AY46" s="54">
        <v>7.5805723761000001</v>
      </c>
      <c r="AZ46" s="54">
        <v>7.5948712418</v>
      </c>
      <c r="BA46" s="54">
        <v>7.6053728538999996</v>
      </c>
      <c r="BB46" s="54">
        <v>7.6060384495999998</v>
      </c>
      <c r="BC46" s="54">
        <v>7.6134746265000004</v>
      </c>
      <c r="BD46" s="54">
        <v>7.6216426219000004</v>
      </c>
      <c r="BE46" s="54">
        <v>7.6314976802999999</v>
      </c>
      <c r="BF46" s="54">
        <v>7.6404128792000003</v>
      </c>
      <c r="BG46" s="54">
        <v>7.6493434631000001</v>
      </c>
      <c r="BH46" s="54">
        <v>7.6612947684000003</v>
      </c>
      <c r="BI46" s="238">
        <v>7.6680020000000004</v>
      </c>
      <c r="BJ46" s="238">
        <v>7.6724709999999998</v>
      </c>
      <c r="BK46" s="238">
        <v>7.6728310000000004</v>
      </c>
      <c r="BL46" s="238">
        <v>7.6742249999999999</v>
      </c>
      <c r="BM46" s="238">
        <v>7.6747829999999997</v>
      </c>
      <c r="BN46" s="238">
        <v>7.6740440000000003</v>
      </c>
      <c r="BO46" s="238">
        <v>7.6732740000000002</v>
      </c>
      <c r="BP46" s="238">
        <v>7.6720129999999997</v>
      </c>
      <c r="BQ46" s="238">
        <v>7.669702</v>
      </c>
      <c r="BR46" s="238">
        <v>7.6678759999999997</v>
      </c>
      <c r="BS46" s="238">
        <v>7.665978</v>
      </c>
      <c r="BT46" s="238">
        <v>7.6638120000000001</v>
      </c>
      <c r="BU46" s="238">
        <v>7.6619140000000003</v>
      </c>
      <c r="BV46" s="238">
        <v>7.6600910000000004</v>
      </c>
    </row>
    <row r="47" spans="1:74" ht="11.15" customHeight="1" x14ac:dyDescent="0.25">
      <c r="A47" s="117" t="s">
        <v>701</v>
      </c>
      <c r="B47" s="164" t="s">
        <v>446</v>
      </c>
      <c r="C47" s="54">
        <v>19.984697530999998</v>
      </c>
      <c r="D47" s="54">
        <v>20.000916049000001</v>
      </c>
      <c r="E47" s="54">
        <v>20.01648642</v>
      </c>
      <c r="F47" s="54">
        <v>20.033779012</v>
      </c>
      <c r="G47" s="54">
        <v>20.046275308999999</v>
      </c>
      <c r="H47" s="54">
        <v>20.056345679</v>
      </c>
      <c r="I47" s="54">
        <v>20.060345679000001</v>
      </c>
      <c r="J47" s="54">
        <v>20.068297530999999</v>
      </c>
      <c r="K47" s="54">
        <v>20.076556790000001</v>
      </c>
      <c r="L47" s="54">
        <v>20.090644443999999</v>
      </c>
      <c r="M47" s="54">
        <v>20.095377778</v>
      </c>
      <c r="N47" s="54">
        <v>20.096277778000001</v>
      </c>
      <c r="O47" s="54">
        <v>20.583270370000001</v>
      </c>
      <c r="P47" s="54">
        <v>20.209059259</v>
      </c>
      <c r="Q47" s="54">
        <v>19.463570369999999</v>
      </c>
      <c r="R47" s="54">
        <v>17.180961728</v>
      </c>
      <c r="S47" s="54">
        <v>16.567298765</v>
      </c>
      <c r="T47" s="54">
        <v>16.456739506000002</v>
      </c>
      <c r="U47" s="54">
        <v>17.627298764999999</v>
      </c>
      <c r="V47" s="54">
        <v>17.939435801999998</v>
      </c>
      <c r="W47" s="54">
        <v>18.171165431999999</v>
      </c>
      <c r="X47" s="54">
        <v>18.266319753000001</v>
      </c>
      <c r="Y47" s="54">
        <v>18.379360494</v>
      </c>
      <c r="Z47" s="54">
        <v>18.454119753000001</v>
      </c>
      <c r="AA47" s="54">
        <v>18.423876542999999</v>
      </c>
      <c r="AB47" s="54">
        <v>18.472113579999998</v>
      </c>
      <c r="AC47" s="54">
        <v>18.532109877</v>
      </c>
      <c r="AD47" s="54">
        <v>18.612102469</v>
      </c>
      <c r="AE47" s="54">
        <v>18.689439505999999</v>
      </c>
      <c r="AF47" s="54">
        <v>18.772358024999999</v>
      </c>
      <c r="AG47" s="54">
        <v>18.854132099000001</v>
      </c>
      <c r="AH47" s="54">
        <v>18.953258025</v>
      </c>
      <c r="AI47" s="54">
        <v>19.063009876999999</v>
      </c>
      <c r="AJ47" s="54">
        <v>19.215740171</v>
      </c>
      <c r="AK47" s="54">
        <v>19.322479486999999</v>
      </c>
      <c r="AL47" s="54">
        <v>19.415580341999998</v>
      </c>
      <c r="AM47" s="54">
        <v>19.491314499000001</v>
      </c>
      <c r="AN47" s="54">
        <v>19.559934608999999</v>
      </c>
      <c r="AO47" s="54">
        <v>19.617712435000001</v>
      </c>
      <c r="AP47" s="54">
        <v>19.644586325999999</v>
      </c>
      <c r="AQ47" s="54">
        <v>19.695725822</v>
      </c>
      <c r="AR47" s="54">
        <v>19.751069273999999</v>
      </c>
      <c r="AS47" s="54">
        <v>19.824627210999999</v>
      </c>
      <c r="AT47" s="54">
        <v>19.877870672</v>
      </c>
      <c r="AU47" s="54">
        <v>19.924810188999999</v>
      </c>
      <c r="AV47" s="54">
        <v>19.955938572000001</v>
      </c>
      <c r="AW47" s="54">
        <v>19.997400592000002</v>
      </c>
      <c r="AX47" s="54">
        <v>20.039689060000001</v>
      </c>
      <c r="AY47" s="54">
        <v>20.096785576999999</v>
      </c>
      <c r="AZ47" s="54">
        <v>20.130240739000001</v>
      </c>
      <c r="BA47" s="54">
        <v>20.154036145999999</v>
      </c>
      <c r="BB47" s="54">
        <v>20.149942393</v>
      </c>
      <c r="BC47" s="54">
        <v>20.168090349</v>
      </c>
      <c r="BD47" s="54">
        <v>20.190250604999999</v>
      </c>
      <c r="BE47" s="54">
        <v>20.223127466000001</v>
      </c>
      <c r="BF47" s="54">
        <v>20.248284097999999</v>
      </c>
      <c r="BG47" s="54">
        <v>20.272424802</v>
      </c>
      <c r="BH47" s="54">
        <v>20.302491142000001</v>
      </c>
      <c r="BI47" s="238">
        <v>20.319389999999999</v>
      </c>
      <c r="BJ47" s="238">
        <v>20.330069999999999</v>
      </c>
      <c r="BK47" s="238">
        <v>20.32902</v>
      </c>
      <c r="BL47" s="238">
        <v>20.331389999999999</v>
      </c>
      <c r="BM47" s="238">
        <v>20.331679999999999</v>
      </c>
      <c r="BN47" s="238">
        <v>20.32968</v>
      </c>
      <c r="BO47" s="238">
        <v>20.325939999999999</v>
      </c>
      <c r="BP47" s="238">
        <v>20.320270000000001</v>
      </c>
      <c r="BQ47" s="238">
        <v>20.3094</v>
      </c>
      <c r="BR47" s="238">
        <v>20.302299999999999</v>
      </c>
      <c r="BS47" s="238">
        <v>20.2957</v>
      </c>
      <c r="BT47" s="238">
        <v>20.290590000000002</v>
      </c>
      <c r="BU47" s="238">
        <v>20.284269999999999</v>
      </c>
      <c r="BV47" s="238">
        <v>20.277729999999998</v>
      </c>
    </row>
    <row r="48" spans="1:74" ht="11.15" customHeight="1" x14ac:dyDescent="0.25">
      <c r="A48" s="117" t="s">
        <v>702</v>
      </c>
      <c r="B48" s="164" t="s">
        <v>417</v>
      </c>
      <c r="C48" s="54">
        <v>22.277702469000001</v>
      </c>
      <c r="D48" s="54">
        <v>22.286272839999999</v>
      </c>
      <c r="E48" s="54">
        <v>22.295024690999998</v>
      </c>
      <c r="F48" s="54">
        <v>22.307083950999999</v>
      </c>
      <c r="G48" s="54">
        <v>22.313854321000001</v>
      </c>
      <c r="H48" s="54">
        <v>22.318461727999999</v>
      </c>
      <c r="I48" s="54">
        <v>22.318358024999998</v>
      </c>
      <c r="J48" s="54">
        <v>22.320550616999999</v>
      </c>
      <c r="K48" s="54">
        <v>22.322491358000001</v>
      </c>
      <c r="L48" s="54">
        <v>22.328664197999998</v>
      </c>
      <c r="M48" s="54">
        <v>22.326738272</v>
      </c>
      <c r="N48" s="54">
        <v>22.321197530999999</v>
      </c>
      <c r="O48" s="54">
        <v>22.741646914</v>
      </c>
      <c r="P48" s="54">
        <v>22.406672839999999</v>
      </c>
      <c r="Q48" s="54">
        <v>21.745880246999999</v>
      </c>
      <c r="R48" s="54">
        <v>19.686508642</v>
      </c>
      <c r="S48" s="54">
        <v>19.178649383</v>
      </c>
      <c r="T48" s="54">
        <v>19.149541975000002</v>
      </c>
      <c r="U48" s="54">
        <v>20.399517284000002</v>
      </c>
      <c r="V48" s="54">
        <v>20.727665431999998</v>
      </c>
      <c r="W48" s="54">
        <v>20.934317283999999</v>
      </c>
      <c r="X48" s="54">
        <v>20.873344444000001</v>
      </c>
      <c r="Y48" s="54">
        <v>20.9466</v>
      </c>
      <c r="Z48" s="54">
        <v>21.007955555999999</v>
      </c>
      <c r="AA48" s="54">
        <v>21.042448147999998</v>
      </c>
      <c r="AB48" s="54">
        <v>21.091225926</v>
      </c>
      <c r="AC48" s="54">
        <v>21.139325926000001</v>
      </c>
      <c r="AD48" s="54">
        <v>21.173493827000001</v>
      </c>
      <c r="AE48" s="54">
        <v>21.230179012000001</v>
      </c>
      <c r="AF48" s="54">
        <v>21.296127160000001</v>
      </c>
      <c r="AG48" s="54">
        <v>21.379061728</v>
      </c>
      <c r="AH48" s="54">
        <v>21.45774321</v>
      </c>
      <c r="AI48" s="54">
        <v>21.539895061999999</v>
      </c>
      <c r="AJ48" s="54">
        <v>21.637673493000001</v>
      </c>
      <c r="AK48" s="54">
        <v>21.717648928999999</v>
      </c>
      <c r="AL48" s="54">
        <v>21.791977578000001</v>
      </c>
      <c r="AM48" s="54">
        <v>21.865248657999999</v>
      </c>
      <c r="AN48" s="54">
        <v>21.924841820000001</v>
      </c>
      <c r="AO48" s="54">
        <v>21.975346282</v>
      </c>
      <c r="AP48" s="54">
        <v>22.000609478000001</v>
      </c>
      <c r="AQ48" s="54">
        <v>22.045050964000001</v>
      </c>
      <c r="AR48" s="54">
        <v>22.092518174999999</v>
      </c>
      <c r="AS48" s="54">
        <v>22.158884671999999</v>
      </c>
      <c r="AT48" s="54">
        <v>22.200498159999999</v>
      </c>
      <c r="AU48" s="54">
        <v>22.2332322</v>
      </c>
      <c r="AV48" s="54">
        <v>22.240189457</v>
      </c>
      <c r="AW48" s="54">
        <v>22.267837606000001</v>
      </c>
      <c r="AX48" s="54">
        <v>22.299279310999999</v>
      </c>
      <c r="AY48" s="54">
        <v>22.340086805999999</v>
      </c>
      <c r="AZ48" s="54">
        <v>22.374936446</v>
      </c>
      <c r="BA48" s="54">
        <v>22.409400465000001</v>
      </c>
      <c r="BB48" s="54">
        <v>22.444746345999999</v>
      </c>
      <c r="BC48" s="54">
        <v>22.477488512000001</v>
      </c>
      <c r="BD48" s="54">
        <v>22.508894446999999</v>
      </c>
      <c r="BE48" s="54">
        <v>22.537556342999999</v>
      </c>
      <c r="BF48" s="54">
        <v>22.567345666000001</v>
      </c>
      <c r="BG48" s="54">
        <v>22.596854612000001</v>
      </c>
      <c r="BH48" s="54">
        <v>22.63706577</v>
      </c>
      <c r="BI48" s="238">
        <v>22.657779999999999</v>
      </c>
      <c r="BJ48" s="238">
        <v>22.669969999999999</v>
      </c>
      <c r="BK48" s="238">
        <v>22.667560000000002</v>
      </c>
      <c r="BL48" s="238">
        <v>22.667290000000001</v>
      </c>
      <c r="BM48" s="238">
        <v>22.663060000000002</v>
      </c>
      <c r="BN48" s="238">
        <v>22.650179999999999</v>
      </c>
      <c r="BO48" s="238">
        <v>22.641570000000002</v>
      </c>
      <c r="BP48" s="238">
        <v>22.632539999999999</v>
      </c>
      <c r="BQ48" s="238">
        <v>22.62471</v>
      </c>
      <c r="BR48" s="238">
        <v>22.613589999999999</v>
      </c>
      <c r="BS48" s="238">
        <v>22.600809999999999</v>
      </c>
      <c r="BT48" s="238">
        <v>22.583300000000001</v>
      </c>
      <c r="BU48" s="238">
        <v>22.569500000000001</v>
      </c>
      <c r="BV48" s="238">
        <v>22.556329999999999</v>
      </c>
    </row>
    <row r="49" spans="1:74" ht="11.15" customHeight="1" x14ac:dyDescent="0.25">
      <c r="A49" s="117" t="s">
        <v>703</v>
      </c>
      <c r="B49" s="164" t="s">
        <v>418</v>
      </c>
      <c r="C49" s="54">
        <v>10.78155679</v>
      </c>
      <c r="D49" s="54">
        <v>10.787386420000001</v>
      </c>
      <c r="E49" s="54">
        <v>10.794956790000001</v>
      </c>
      <c r="F49" s="54">
        <v>10.809196296</v>
      </c>
      <c r="G49" s="54">
        <v>10.816551852</v>
      </c>
      <c r="H49" s="54">
        <v>10.821951852</v>
      </c>
      <c r="I49" s="54">
        <v>10.822107407000001</v>
      </c>
      <c r="J49" s="54">
        <v>10.826062963</v>
      </c>
      <c r="K49" s="54">
        <v>10.830529629999999</v>
      </c>
      <c r="L49" s="54">
        <v>10.839650617</v>
      </c>
      <c r="M49" s="54">
        <v>10.842032099000001</v>
      </c>
      <c r="N49" s="54">
        <v>10.841817283999999</v>
      </c>
      <c r="O49" s="54">
        <v>10.998137036999999</v>
      </c>
      <c r="P49" s="54">
        <v>10.873381480999999</v>
      </c>
      <c r="Q49" s="54">
        <v>10.626681481</v>
      </c>
      <c r="R49" s="54">
        <v>9.8661506173000006</v>
      </c>
      <c r="S49" s="54">
        <v>9.6694765432000001</v>
      </c>
      <c r="T49" s="54">
        <v>9.6447728394999999</v>
      </c>
      <c r="U49" s="54">
        <v>10.068404938</v>
      </c>
      <c r="V49" s="54">
        <v>10.180367901</v>
      </c>
      <c r="W49" s="54">
        <v>10.25702716</v>
      </c>
      <c r="X49" s="54">
        <v>10.259918518999999</v>
      </c>
      <c r="Y49" s="54">
        <v>10.294818519</v>
      </c>
      <c r="Z49" s="54">
        <v>10.323262962999999</v>
      </c>
      <c r="AA49" s="54">
        <v>10.333380246999999</v>
      </c>
      <c r="AB49" s="54">
        <v>10.357817283999999</v>
      </c>
      <c r="AC49" s="54">
        <v>10.384702469</v>
      </c>
      <c r="AD49" s="54">
        <v>10.418603704000001</v>
      </c>
      <c r="AE49" s="54">
        <v>10.446959259</v>
      </c>
      <c r="AF49" s="54">
        <v>10.474337037</v>
      </c>
      <c r="AG49" s="54">
        <v>10.500633333</v>
      </c>
      <c r="AH49" s="54">
        <v>10.526133333000001</v>
      </c>
      <c r="AI49" s="54">
        <v>10.550733333</v>
      </c>
      <c r="AJ49" s="54">
        <v>10.571627074</v>
      </c>
      <c r="AK49" s="54">
        <v>10.596531768</v>
      </c>
      <c r="AL49" s="54">
        <v>10.622641158</v>
      </c>
      <c r="AM49" s="54">
        <v>10.655779148000001</v>
      </c>
      <c r="AN49" s="54">
        <v>10.679929997</v>
      </c>
      <c r="AO49" s="54">
        <v>10.700917609999999</v>
      </c>
      <c r="AP49" s="54">
        <v>10.712618776999999</v>
      </c>
      <c r="AQ49" s="54">
        <v>10.731872327</v>
      </c>
      <c r="AR49" s="54">
        <v>10.75255505</v>
      </c>
      <c r="AS49" s="54">
        <v>10.774394127000001</v>
      </c>
      <c r="AT49" s="54">
        <v>10.79813981</v>
      </c>
      <c r="AU49" s="54">
        <v>10.823519280999999</v>
      </c>
      <c r="AV49" s="54">
        <v>10.857034050999999</v>
      </c>
      <c r="AW49" s="54">
        <v>10.880804961999999</v>
      </c>
      <c r="AX49" s="54">
        <v>10.901333526</v>
      </c>
      <c r="AY49" s="54">
        <v>10.918037047</v>
      </c>
      <c r="AZ49" s="54">
        <v>10.932517941</v>
      </c>
      <c r="BA49" s="54">
        <v>10.944193511</v>
      </c>
      <c r="BB49" s="54">
        <v>10.947534913</v>
      </c>
      <c r="BC49" s="54">
        <v>10.957746469</v>
      </c>
      <c r="BD49" s="54">
        <v>10.969299336000001</v>
      </c>
      <c r="BE49" s="54">
        <v>10.983885769</v>
      </c>
      <c r="BF49" s="54">
        <v>10.996852065000001</v>
      </c>
      <c r="BG49" s="54">
        <v>11.009890479999999</v>
      </c>
      <c r="BH49" s="54">
        <v>11.027909977</v>
      </c>
      <c r="BI49" s="238">
        <v>11.037409999999999</v>
      </c>
      <c r="BJ49" s="238">
        <v>11.0433</v>
      </c>
      <c r="BK49" s="238">
        <v>11.042870000000001</v>
      </c>
      <c r="BL49" s="238">
        <v>11.04358</v>
      </c>
      <c r="BM49" s="238">
        <v>11.04271</v>
      </c>
      <c r="BN49" s="238">
        <v>11.038819999999999</v>
      </c>
      <c r="BO49" s="238">
        <v>11.0359</v>
      </c>
      <c r="BP49" s="238">
        <v>11.032500000000001</v>
      </c>
      <c r="BQ49" s="238">
        <v>11.02853</v>
      </c>
      <c r="BR49" s="238">
        <v>11.02422</v>
      </c>
      <c r="BS49" s="238">
        <v>11.019489999999999</v>
      </c>
      <c r="BT49" s="238">
        <v>11.0136</v>
      </c>
      <c r="BU49" s="238">
        <v>11.008599999999999</v>
      </c>
      <c r="BV49" s="238">
        <v>11.003729999999999</v>
      </c>
    </row>
    <row r="50" spans="1:74" ht="11.15" customHeight="1" x14ac:dyDescent="0.25">
      <c r="A50" s="117" t="s">
        <v>704</v>
      </c>
      <c r="B50" s="164" t="s">
        <v>419</v>
      </c>
      <c r="C50" s="54">
        <v>28.989417284000002</v>
      </c>
      <c r="D50" s="54">
        <v>29.035343210000001</v>
      </c>
      <c r="E50" s="54">
        <v>29.074839506</v>
      </c>
      <c r="F50" s="54">
        <v>29.100903704</v>
      </c>
      <c r="G50" s="54">
        <v>29.132792593000001</v>
      </c>
      <c r="H50" s="54">
        <v>29.163503704</v>
      </c>
      <c r="I50" s="54">
        <v>29.190488889000001</v>
      </c>
      <c r="J50" s="54">
        <v>29.220755556</v>
      </c>
      <c r="K50" s="54">
        <v>29.251755555999999</v>
      </c>
      <c r="L50" s="54">
        <v>29.293024690999999</v>
      </c>
      <c r="M50" s="54">
        <v>29.318339506000001</v>
      </c>
      <c r="N50" s="54">
        <v>29.337235801999999</v>
      </c>
      <c r="O50" s="54">
        <v>29.815180247000001</v>
      </c>
      <c r="P50" s="54">
        <v>29.472139506000001</v>
      </c>
      <c r="Q50" s="54">
        <v>28.773580247000002</v>
      </c>
      <c r="R50" s="54">
        <v>26.594880246999999</v>
      </c>
      <c r="S50" s="54">
        <v>26.028750617</v>
      </c>
      <c r="T50" s="54">
        <v>25.950569135999999</v>
      </c>
      <c r="U50" s="54">
        <v>27.119269136</v>
      </c>
      <c r="V50" s="54">
        <v>27.447783951000002</v>
      </c>
      <c r="W50" s="54">
        <v>27.695046913999999</v>
      </c>
      <c r="X50" s="54">
        <v>27.783038271999999</v>
      </c>
      <c r="Y50" s="54">
        <v>27.926312346</v>
      </c>
      <c r="Z50" s="54">
        <v>28.046849383000001</v>
      </c>
      <c r="AA50" s="54">
        <v>28.113750617000001</v>
      </c>
      <c r="AB50" s="54">
        <v>28.211987654000001</v>
      </c>
      <c r="AC50" s="54">
        <v>28.310661727999999</v>
      </c>
      <c r="AD50" s="54">
        <v>28.39214321</v>
      </c>
      <c r="AE50" s="54">
        <v>28.50491358</v>
      </c>
      <c r="AF50" s="54">
        <v>28.631343210000001</v>
      </c>
      <c r="AG50" s="54">
        <v>28.797822222000001</v>
      </c>
      <c r="AH50" s="54">
        <v>28.931777778000001</v>
      </c>
      <c r="AI50" s="54">
        <v>29.0596</v>
      </c>
      <c r="AJ50" s="54">
        <v>29.179234956999998</v>
      </c>
      <c r="AK50" s="54">
        <v>29.296330961999999</v>
      </c>
      <c r="AL50" s="54">
        <v>29.408834080999998</v>
      </c>
      <c r="AM50" s="54">
        <v>29.517585343</v>
      </c>
      <c r="AN50" s="54">
        <v>29.620271923000001</v>
      </c>
      <c r="AO50" s="54">
        <v>29.717734848999999</v>
      </c>
      <c r="AP50" s="54">
        <v>29.800466353000001</v>
      </c>
      <c r="AQ50" s="54">
        <v>29.894612795</v>
      </c>
      <c r="AR50" s="54">
        <v>29.990666407999999</v>
      </c>
      <c r="AS50" s="54">
        <v>30.109596784000001</v>
      </c>
      <c r="AT50" s="54">
        <v>30.193737544000001</v>
      </c>
      <c r="AU50" s="54">
        <v>30.264058281000001</v>
      </c>
      <c r="AV50" s="54">
        <v>30.295841387999999</v>
      </c>
      <c r="AW50" s="54">
        <v>30.357060282999999</v>
      </c>
      <c r="AX50" s="54">
        <v>30.42299736</v>
      </c>
      <c r="AY50" s="54">
        <v>30.510861954999999</v>
      </c>
      <c r="AZ50" s="54">
        <v>30.573328392000001</v>
      </c>
      <c r="BA50" s="54">
        <v>30.627606007000001</v>
      </c>
      <c r="BB50" s="54">
        <v>30.660213444</v>
      </c>
      <c r="BC50" s="54">
        <v>30.708224433000002</v>
      </c>
      <c r="BD50" s="54">
        <v>30.758157617999998</v>
      </c>
      <c r="BE50" s="54">
        <v>30.813633062000001</v>
      </c>
      <c r="BF50" s="54">
        <v>30.864695592</v>
      </c>
      <c r="BG50" s="54">
        <v>30.914965272</v>
      </c>
      <c r="BH50" s="54">
        <v>30.978224258000001</v>
      </c>
      <c r="BI50" s="238">
        <v>31.016570000000002</v>
      </c>
      <c r="BJ50" s="238">
        <v>31.043790000000001</v>
      </c>
      <c r="BK50" s="238">
        <v>31.04973</v>
      </c>
      <c r="BL50" s="238">
        <v>31.0623</v>
      </c>
      <c r="BM50" s="238">
        <v>31.071349999999999</v>
      </c>
      <c r="BN50" s="238">
        <v>31.075209999999998</v>
      </c>
      <c r="BO50" s="238">
        <v>31.078489999999999</v>
      </c>
      <c r="BP50" s="238">
        <v>31.079509999999999</v>
      </c>
      <c r="BQ50" s="238">
        <v>31.07338</v>
      </c>
      <c r="BR50" s="238">
        <v>31.07357</v>
      </c>
      <c r="BS50" s="238">
        <v>31.07518</v>
      </c>
      <c r="BT50" s="238">
        <v>31.079709999999999</v>
      </c>
      <c r="BU50" s="238">
        <v>31.08305</v>
      </c>
      <c r="BV50" s="238">
        <v>31.086670000000002</v>
      </c>
    </row>
    <row r="51" spans="1:74" ht="11.15" customHeight="1" x14ac:dyDescent="0.25">
      <c r="A51" s="117" t="s">
        <v>705</v>
      </c>
      <c r="B51" s="164" t="s">
        <v>420</v>
      </c>
      <c r="C51" s="54">
        <v>8.2632123456999995</v>
      </c>
      <c r="D51" s="54">
        <v>8.2739975308999991</v>
      </c>
      <c r="E51" s="54">
        <v>8.2833901235000003</v>
      </c>
      <c r="F51" s="54">
        <v>8.2894641974999992</v>
      </c>
      <c r="G51" s="54">
        <v>8.2975160494000004</v>
      </c>
      <c r="H51" s="54">
        <v>8.3056197531000002</v>
      </c>
      <c r="I51" s="54">
        <v>8.3177358024999997</v>
      </c>
      <c r="J51" s="54">
        <v>8.3229728395000002</v>
      </c>
      <c r="K51" s="54">
        <v>8.3252913579999994</v>
      </c>
      <c r="L51" s="54">
        <v>8.3179999999999996</v>
      </c>
      <c r="M51" s="54">
        <v>8.3194999999999997</v>
      </c>
      <c r="N51" s="54">
        <v>8.3231000000000002</v>
      </c>
      <c r="O51" s="54">
        <v>8.4579209876999997</v>
      </c>
      <c r="P51" s="54">
        <v>8.3688802468999999</v>
      </c>
      <c r="Q51" s="54">
        <v>8.1850987653999994</v>
      </c>
      <c r="R51" s="54">
        <v>7.5982160494000004</v>
      </c>
      <c r="S51" s="54">
        <v>7.4562234568000001</v>
      </c>
      <c r="T51" s="54">
        <v>7.4507604937999998</v>
      </c>
      <c r="U51" s="54">
        <v>7.8002814814999999</v>
      </c>
      <c r="V51" s="54">
        <v>7.9040370370000002</v>
      </c>
      <c r="W51" s="54">
        <v>7.9804814815</v>
      </c>
      <c r="X51" s="54">
        <v>8.0074814814999993</v>
      </c>
      <c r="Y51" s="54">
        <v>8.0459037037000005</v>
      </c>
      <c r="Z51" s="54">
        <v>8.0736148148000009</v>
      </c>
      <c r="AA51" s="54">
        <v>8.0770197531000001</v>
      </c>
      <c r="AB51" s="54">
        <v>8.0935049383000006</v>
      </c>
      <c r="AC51" s="54">
        <v>8.1094753086000004</v>
      </c>
      <c r="AD51" s="54">
        <v>8.1173604937999997</v>
      </c>
      <c r="AE51" s="54">
        <v>8.1379790123000006</v>
      </c>
      <c r="AF51" s="54">
        <v>8.1637604937999999</v>
      </c>
      <c r="AG51" s="54">
        <v>8.2038901235000008</v>
      </c>
      <c r="AH51" s="54">
        <v>8.2331086419999995</v>
      </c>
      <c r="AI51" s="54">
        <v>8.2606012345999993</v>
      </c>
      <c r="AJ51" s="54">
        <v>8.2801329604999996</v>
      </c>
      <c r="AK51" s="54">
        <v>8.3088499068000008</v>
      </c>
      <c r="AL51" s="54">
        <v>8.3405171327000005</v>
      </c>
      <c r="AM51" s="54">
        <v>8.3873445413999992</v>
      </c>
      <c r="AN51" s="54">
        <v>8.4157548991999995</v>
      </c>
      <c r="AO51" s="54">
        <v>8.4379581092000002</v>
      </c>
      <c r="AP51" s="54">
        <v>8.4429037780999998</v>
      </c>
      <c r="AQ51" s="54">
        <v>8.4609804877000006</v>
      </c>
      <c r="AR51" s="54">
        <v>8.4811378444999992</v>
      </c>
      <c r="AS51" s="54">
        <v>8.5085818069000005</v>
      </c>
      <c r="AT51" s="54">
        <v>8.5289959898000003</v>
      </c>
      <c r="AU51" s="54">
        <v>8.5475863511999997</v>
      </c>
      <c r="AV51" s="54">
        <v>8.5614776917000004</v>
      </c>
      <c r="AW51" s="54">
        <v>8.5785768100999995</v>
      </c>
      <c r="AX51" s="54">
        <v>8.5960085069000005</v>
      </c>
      <c r="AY51" s="54">
        <v>8.6175314385000004</v>
      </c>
      <c r="AZ51" s="54">
        <v>8.6328092994999999</v>
      </c>
      <c r="BA51" s="54">
        <v>8.6456007464999995</v>
      </c>
      <c r="BB51" s="54">
        <v>8.6509636129</v>
      </c>
      <c r="BC51" s="54">
        <v>8.6624888567999996</v>
      </c>
      <c r="BD51" s="54">
        <v>8.6752343115000006</v>
      </c>
      <c r="BE51" s="54">
        <v>8.6916128600999993</v>
      </c>
      <c r="BF51" s="54">
        <v>8.7049890744000002</v>
      </c>
      <c r="BG51" s="54">
        <v>8.7177758373999996</v>
      </c>
      <c r="BH51" s="54">
        <v>8.7347771112999997</v>
      </c>
      <c r="BI51" s="238">
        <v>8.7427820000000001</v>
      </c>
      <c r="BJ51" s="238">
        <v>8.746594</v>
      </c>
      <c r="BK51" s="238">
        <v>8.7416909999999994</v>
      </c>
      <c r="BL51" s="238">
        <v>8.7405109999999997</v>
      </c>
      <c r="BM51" s="238">
        <v>8.7385319999999993</v>
      </c>
      <c r="BN51" s="238">
        <v>8.7352039999999995</v>
      </c>
      <c r="BO51" s="238">
        <v>8.7320390000000003</v>
      </c>
      <c r="BP51" s="238">
        <v>8.7284869999999994</v>
      </c>
      <c r="BQ51" s="238">
        <v>8.7245880000000007</v>
      </c>
      <c r="BR51" s="238">
        <v>8.7202310000000001</v>
      </c>
      <c r="BS51" s="238">
        <v>8.7154570000000007</v>
      </c>
      <c r="BT51" s="238">
        <v>8.7092559999999999</v>
      </c>
      <c r="BU51" s="238">
        <v>8.7044040000000003</v>
      </c>
      <c r="BV51" s="238">
        <v>8.6998920000000002</v>
      </c>
    </row>
    <row r="52" spans="1:74" ht="11.15" customHeight="1" x14ac:dyDescent="0.25">
      <c r="A52" s="117" t="s">
        <v>706</v>
      </c>
      <c r="B52" s="164" t="s">
        <v>421</v>
      </c>
      <c r="C52" s="54">
        <v>17.660660493999998</v>
      </c>
      <c r="D52" s="54">
        <v>17.688312346</v>
      </c>
      <c r="E52" s="54">
        <v>17.714827159999999</v>
      </c>
      <c r="F52" s="54">
        <v>17.738723456999999</v>
      </c>
      <c r="G52" s="54">
        <v>17.764075308999999</v>
      </c>
      <c r="H52" s="54">
        <v>17.789401235</v>
      </c>
      <c r="I52" s="54">
        <v>17.818824691</v>
      </c>
      <c r="J52" s="54">
        <v>17.841006173</v>
      </c>
      <c r="K52" s="54">
        <v>17.860069136</v>
      </c>
      <c r="L52" s="54">
        <v>17.873944443999999</v>
      </c>
      <c r="M52" s="54">
        <v>17.888322221999999</v>
      </c>
      <c r="N52" s="54">
        <v>17.901133333000001</v>
      </c>
      <c r="O52" s="54">
        <v>18.161261727999999</v>
      </c>
      <c r="P52" s="54">
        <v>17.984276543</v>
      </c>
      <c r="Q52" s="54">
        <v>17.619061727999998</v>
      </c>
      <c r="R52" s="54">
        <v>16.495311110999999</v>
      </c>
      <c r="S52" s="54">
        <v>16.181366666999999</v>
      </c>
      <c r="T52" s="54">
        <v>16.106922222000001</v>
      </c>
      <c r="U52" s="54">
        <v>16.624674074000001</v>
      </c>
      <c r="V52" s="54">
        <v>16.764707407</v>
      </c>
      <c r="W52" s="54">
        <v>16.879718519000001</v>
      </c>
      <c r="X52" s="54">
        <v>16.955796295999999</v>
      </c>
      <c r="Y52" s="54">
        <v>17.031196296000001</v>
      </c>
      <c r="Z52" s="54">
        <v>17.092007407000001</v>
      </c>
      <c r="AA52" s="54">
        <v>17.104422222</v>
      </c>
      <c r="AB52" s="54">
        <v>17.161411111</v>
      </c>
      <c r="AC52" s="54">
        <v>17.229166667000001</v>
      </c>
      <c r="AD52" s="54">
        <v>17.322212346000001</v>
      </c>
      <c r="AE52" s="54">
        <v>17.400608642000002</v>
      </c>
      <c r="AF52" s="54">
        <v>17.478879012</v>
      </c>
      <c r="AG52" s="54">
        <v>17.549137037000001</v>
      </c>
      <c r="AH52" s="54">
        <v>17.633070369999999</v>
      </c>
      <c r="AI52" s="54">
        <v>17.722792593000001</v>
      </c>
      <c r="AJ52" s="54">
        <v>17.836732774000001</v>
      </c>
      <c r="AK52" s="54">
        <v>17.924210971000001</v>
      </c>
      <c r="AL52" s="54">
        <v>18.003656254999999</v>
      </c>
      <c r="AM52" s="54">
        <v>18.068935368999998</v>
      </c>
      <c r="AN52" s="54">
        <v>18.136914768</v>
      </c>
      <c r="AO52" s="54">
        <v>18.201461197</v>
      </c>
      <c r="AP52" s="54">
        <v>18.250422301</v>
      </c>
      <c r="AQ52" s="54">
        <v>18.317217053</v>
      </c>
      <c r="AR52" s="54">
        <v>18.389693099999999</v>
      </c>
      <c r="AS52" s="54">
        <v>18.485663032000001</v>
      </c>
      <c r="AT52" s="54">
        <v>18.556142225999999</v>
      </c>
      <c r="AU52" s="54">
        <v>18.618943271999999</v>
      </c>
      <c r="AV52" s="54">
        <v>18.666899785999998</v>
      </c>
      <c r="AW52" s="54">
        <v>18.719719325</v>
      </c>
      <c r="AX52" s="54">
        <v>18.770235505999999</v>
      </c>
      <c r="AY52" s="54">
        <v>18.819056745000001</v>
      </c>
      <c r="AZ52" s="54">
        <v>18.864509894000001</v>
      </c>
      <c r="BA52" s="54">
        <v>18.907203371000001</v>
      </c>
      <c r="BB52" s="54">
        <v>18.945981062000001</v>
      </c>
      <c r="BC52" s="54">
        <v>18.984022280000001</v>
      </c>
      <c r="BD52" s="54">
        <v>19.020170912000001</v>
      </c>
      <c r="BE52" s="54">
        <v>19.053979164000001</v>
      </c>
      <c r="BF52" s="54">
        <v>19.086678467999999</v>
      </c>
      <c r="BG52" s="54">
        <v>19.117821029000002</v>
      </c>
      <c r="BH52" s="54">
        <v>19.154003229000001</v>
      </c>
      <c r="BI52" s="238">
        <v>19.17709</v>
      </c>
      <c r="BJ52" s="238">
        <v>19.193660000000001</v>
      </c>
      <c r="BK52" s="238">
        <v>19.197510000000001</v>
      </c>
      <c r="BL52" s="238">
        <v>19.205749999999998</v>
      </c>
      <c r="BM52" s="238">
        <v>19.212150000000001</v>
      </c>
      <c r="BN52" s="238">
        <v>19.21611</v>
      </c>
      <c r="BO52" s="238">
        <v>19.21931</v>
      </c>
      <c r="BP52" s="238">
        <v>19.221119999999999</v>
      </c>
      <c r="BQ52" s="238">
        <v>19.21942</v>
      </c>
      <c r="BR52" s="238">
        <v>19.220089999999999</v>
      </c>
      <c r="BS52" s="238">
        <v>19.220970000000001</v>
      </c>
      <c r="BT52" s="238">
        <v>19.222020000000001</v>
      </c>
      <c r="BU52" s="238">
        <v>19.223400000000002</v>
      </c>
      <c r="BV52" s="238">
        <v>19.225059999999999</v>
      </c>
    </row>
    <row r="53" spans="1:74" ht="11.15" customHeight="1" x14ac:dyDescent="0.25">
      <c r="A53" s="117" t="s">
        <v>707</v>
      </c>
      <c r="B53" s="164" t="s">
        <v>422</v>
      </c>
      <c r="C53" s="54">
        <v>10.980603704</v>
      </c>
      <c r="D53" s="54">
        <v>11.003792593</v>
      </c>
      <c r="E53" s="54">
        <v>11.025703704</v>
      </c>
      <c r="F53" s="54">
        <v>11.042608641999999</v>
      </c>
      <c r="G53" s="54">
        <v>11.064760494</v>
      </c>
      <c r="H53" s="54">
        <v>11.088430863999999</v>
      </c>
      <c r="I53" s="54">
        <v>11.118449383</v>
      </c>
      <c r="J53" s="54">
        <v>11.141534568000001</v>
      </c>
      <c r="K53" s="54">
        <v>11.162516049000001</v>
      </c>
      <c r="L53" s="54">
        <v>11.182707407000001</v>
      </c>
      <c r="M53" s="54">
        <v>11.198496296</v>
      </c>
      <c r="N53" s="54">
        <v>11.211196296000001</v>
      </c>
      <c r="O53" s="54">
        <v>11.396501235000001</v>
      </c>
      <c r="P53" s="54">
        <v>11.271253086</v>
      </c>
      <c r="Q53" s="54">
        <v>11.011145679</v>
      </c>
      <c r="R53" s="54">
        <v>10.191961728000001</v>
      </c>
      <c r="S53" s="54">
        <v>9.9802987654000006</v>
      </c>
      <c r="T53" s="54">
        <v>9.9519395062000005</v>
      </c>
      <c r="U53" s="54">
        <v>10.389649383</v>
      </c>
      <c r="V53" s="54">
        <v>10.515823457</v>
      </c>
      <c r="W53" s="54">
        <v>10.613227159999999</v>
      </c>
      <c r="X53" s="54">
        <v>10.656754320999999</v>
      </c>
      <c r="Y53" s="54">
        <v>10.715446913999999</v>
      </c>
      <c r="Z53" s="54">
        <v>10.764198765</v>
      </c>
      <c r="AA53" s="54">
        <v>10.780002468999999</v>
      </c>
      <c r="AB53" s="54">
        <v>10.826128395</v>
      </c>
      <c r="AC53" s="54">
        <v>10.879569136000001</v>
      </c>
      <c r="AD53" s="54">
        <v>10.950606173000001</v>
      </c>
      <c r="AE53" s="54">
        <v>11.010965432000001</v>
      </c>
      <c r="AF53" s="54">
        <v>11.070928394999999</v>
      </c>
      <c r="AG53" s="54">
        <v>11.134648148</v>
      </c>
      <c r="AH53" s="54">
        <v>11.190703704000001</v>
      </c>
      <c r="AI53" s="54">
        <v>11.243248147999999</v>
      </c>
      <c r="AJ53" s="54">
        <v>11.288050746</v>
      </c>
      <c r="AK53" s="54">
        <v>11.33674602</v>
      </c>
      <c r="AL53" s="54">
        <v>11.385103235000001</v>
      </c>
      <c r="AM53" s="54">
        <v>11.438489474000001</v>
      </c>
      <c r="AN53" s="54">
        <v>11.482145257999999</v>
      </c>
      <c r="AO53" s="54">
        <v>11.521437670999999</v>
      </c>
      <c r="AP53" s="54">
        <v>11.555538696999999</v>
      </c>
      <c r="AQ53" s="54">
        <v>11.586725377</v>
      </c>
      <c r="AR53" s="54">
        <v>11.614169694999999</v>
      </c>
      <c r="AS53" s="54">
        <v>11.632052668</v>
      </c>
      <c r="AT53" s="54">
        <v>11.656376504000001</v>
      </c>
      <c r="AU53" s="54">
        <v>11.681322219</v>
      </c>
      <c r="AV53" s="54">
        <v>11.706959921999999</v>
      </c>
      <c r="AW53" s="54">
        <v>11.733096811999999</v>
      </c>
      <c r="AX53" s="54">
        <v>11.759802999</v>
      </c>
      <c r="AY53" s="54">
        <v>11.792232522999999</v>
      </c>
      <c r="AZ53" s="54">
        <v>11.816211772000001</v>
      </c>
      <c r="BA53" s="54">
        <v>11.836894788</v>
      </c>
      <c r="BB53" s="54">
        <v>11.851687374999999</v>
      </c>
      <c r="BC53" s="54">
        <v>11.867723568000001</v>
      </c>
      <c r="BD53" s="54">
        <v>11.882409172999999</v>
      </c>
      <c r="BE53" s="54">
        <v>11.891284936</v>
      </c>
      <c r="BF53" s="54">
        <v>11.906613802000001</v>
      </c>
      <c r="BG53" s="54">
        <v>11.923936519</v>
      </c>
      <c r="BH53" s="54">
        <v>11.951424677</v>
      </c>
      <c r="BI53" s="238">
        <v>11.966609999999999</v>
      </c>
      <c r="BJ53" s="238">
        <v>11.977650000000001</v>
      </c>
      <c r="BK53" s="238">
        <v>11.98075</v>
      </c>
      <c r="BL53" s="238">
        <v>11.98639</v>
      </c>
      <c r="BM53" s="238">
        <v>11.99076</v>
      </c>
      <c r="BN53" s="238">
        <v>11.993589999999999</v>
      </c>
      <c r="BO53" s="238">
        <v>11.995620000000001</v>
      </c>
      <c r="BP53" s="238">
        <v>11.99658</v>
      </c>
      <c r="BQ53" s="238">
        <v>11.99438</v>
      </c>
      <c r="BR53" s="238">
        <v>11.994770000000001</v>
      </c>
      <c r="BS53" s="238">
        <v>11.99568</v>
      </c>
      <c r="BT53" s="238">
        <v>11.99785</v>
      </c>
      <c r="BU53" s="238">
        <v>11.9992</v>
      </c>
      <c r="BV53" s="238">
        <v>12.000500000000001</v>
      </c>
    </row>
    <row r="54" spans="1:74" ht="11.15" customHeight="1" x14ac:dyDescent="0.25">
      <c r="A54" s="118" t="s">
        <v>708</v>
      </c>
      <c r="B54" s="165" t="s">
        <v>423</v>
      </c>
      <c r="C54" s="55">
        <v>23.674287654</v>
      </c>
      <c r="D54" s="55">
        <v>23.699080247000001</v>
      </c>
      <c r="E54" s="55">
        <v>23.726832098999999</v>
      </c>
      <c r="F54" s="55">
        <v>23.760560494</v>
      </c>
      <c r="G54" s="55">
        <v>23.791967901</v>
      </c>
      <c r="H54" s="55">
        <v>23.824071605</v>
      </c>
      <c r="I54" s="55">
        <v>23.858190123</v>
      </c>
      <c r="J54" s="55">
        <v>23.890697531000001</v>
      </c>
      <c r="K54" s="55">
        <v>23.922912346</v>
      </c>
      <c r="L54" s="55">
        <v>23.957846914000001</v>
      </c>
      <c r="M54" s="55">
        <v>23.987217284</v>
      </c>
      <c r="N54" s="55">
        <v>24.014035801999999</v>
      </c>
      <c r="O54" s="55">
        <v>24.520509876999999</v>
      </c>
      <c r="P54" s="55">
        <v>24.180569135999999</v>
      </c>
      <c r="Q54" s="55">
        <v>23.476420988000001</v>
      </c>
      <c r="R54" s="55">
        <v>21.328717284</v>
      </c>
      <c r="S54" s="55">
        <v>20.705665432</v>
      </c>
      <c r="T54" s="55">
        <v>20.527917284000001</v>
      </c>
      <c r="U54" s="55">
        <v>21.446188888999998</v>
      </c>
      <c r="V54" s="55">
        <v>21.671011110999999</v>
      </c>
      <c r="W54" s="55">
        <v>21.853100000000001</v>
      </c>
      <c r="X54" s="55">
        <v>21.983487654000001</v>
      </c>
      <c r="Y54" s="55">
        <v>22.086835802</v>
      </c>
      <c r="Z54" s="55">
        <v>22.154176542999998</v>
      </c>
      <c r="AA54" s="55">
        <v>22.072670370000001</v>
      </c>
      <c r="AB54" s="55">
        <v>22.152625925999999</v>
      </c>
      <c r="AC54" s="55">
        <v>22.281203703999999</v>
      </c>
      <c r="AD54" s="55">
        <v>22.535272840000001</v>
      </c>
      <c r="AE54" s="55">
        <v>22.70344321</v>
      </c>
      <c r="AF54" s="55">
        <v>22.862583951000001</v>
      </c>
      <c r="AG54" s="55">
        <v>23.009495061999999</v>
      </c>
      <c r="AH54" s="55">
        <v>23.152976543000001</v>
      </c>
      <c r="AI54" s="55">
        <v>23.289828395000001</v>
      </c>
      <c r="AJ54" s="55">
        <v>23.426067</v>
      </c>
      <c r="AK54" s="55">
        <v>23.545147306</v>
      </c>
      <c r="AL54" s="55">
        <v>23.653085694000001</v>
      </c>
      <c r="AM54" s="55">
        <v>23.744517929000001</v>
      </c>
      <c r="AN54" s="55">
        <v>23.834195660999999</v>
      </c>
      <c r="AO54" s="55">
        <v>23.916754653000002</v>
      </c>
      <c r="AP54" s="55">
        <v>23.989141152999998</v>
      </c>
      <c r="AQ54" s="55">
        <v>24.059752977999999</v>
      </c>
      <c r="AR54" s="55">
        <v>24.125536378</v>
      </c>
      <c r="AS54" s="55">
        <v>24.181346871999999</v>
      </c>
      <c r="AT54" s="55">
        <v>24.241331777999999</v>
      </c>
      <c r="AU54" s="55">
        <v>24.300346615999999</v>
      </c>
      <c r="AV54" s="55">
        <v>24.363033479999999</v>
      </c>
      <c r="AW54" s="55">
        <v>24.416626612000002</v>
      </c>
      <c r="AX54" s="55">
        <v>24.465768107999999</v>
      </c>
      <c r="AY54" s="55">
        <v>24.504374018</v>
      </c>
      <c r="AZ54" s="55">
        <v>24.549175198</v>
      </c>
      <c r="BA54" s="55">
        <v>24.594087700999999</v>
      </c>
      <c r="BB54" s="55">
        <v>24.646001815999998</v>
      </c>
      <c r="BC54" s="55">
        <v>24.685969245999999</v>
      </c>
      <c r="BD54" s="55">
        <v>24.720880279999999</v>
      </c>
      <c r="BE54" s="55">
        <v>24.744577651</v>
      </c>
      <c r="BF54" s="55">
        <v>24.773993846</v>
      </c>
      <c r="BG54" s="55">
        <v>24.802971595999999</v>
      </c>
      <c r="BH54" s="55">
        <v>24.841717081999999</v>
      </c>
      <c r="BI54" s="255">
        <v>24.862159999999999</v>
      </c>
      <c r="BJ54" s="255">
        <v>24.87452</v>
      </c>
      <c r="BK54" s="255">
        <v>24.87182</v>
      </c>
      <c r="BL54" s="255">
        <v>24.87321</v>
      </c>
      <c r="BM54" s="255">
        <v>24.87171</v>
      </c>
      <c r="BN54" s="255">
        <v>24.86598</v>
      </c>
      <c r="BO54" s="255">
        <v>24.859739999999999</v>
      </c>
      <c r="BP54" s="255">
        <v>24.85164</v>
      </c>
      <c r="BQ54" s="255">
        <v>24.83784</v>
      </c>
      <c r="BR54" s="255">
        <v>24.828890000000001</v>
      </c>
      <c r="BS54" s="255">
        <v>24.82095</v>
      </c>
      <c r="BT54" s="255">
        <v>24.814920000000001</v>
      </c>
      <c r="BU54" s="255">
        <v>24.808330000000002</v>
      </c>
      <c r="BV54" s="255">
        <v>24.802070000000001</v>
      </c>
    </row>
    <row r="55" spans="1:74" ht="12" customHeight="1" x14ac:dyDescent="0.25">
      <c r="A55" s="117"/>
      <c r="B55" s="621" t="s">
        <v>787</v>
      </c>
      <c r="C55" s="603"/>
      <c r="D55" s="603"/>
      <c r="E55" s="603"/>
      <c r="F55" s="603"/>
      <c r="G55" s="603"/>
      <c r="H55" s="603"/>
      <c r="I55" s="603"/>
      <c r="J55" s="603"/>
      <c r="K55" s="603"/>
      <c r="L55" s="603"/>
      <c r="M55" s="603"/>
      <c r="N55" s="603"/>
      <c r="O55" s="603"/>
      <c r="P55" s="603"/>
      <c r="Q55" s="603"/>
      <c r="BD55" s="256"/>
      <c r="BE55" s="256"/>
      <c r="BF55" s="256"/>
    </row>
    <row r="56" spans="1:74" s="355" customFormat="1" ht="12" customHeight="1" x14ac:dyDescent="0.25">
      <c r="A56" s="354"/>
      <c r="B56" s="611" t="str">
        <f>"Notes: "&amp;"EIA completed modeling and analysis for this report on " &amp;Dates!$D$2&amp;"."</f>
        <v>Notes: EIA completed modeling and analysis for this report on Thursday November 2, 2023.</v>
      </c>
      <c r="C56" s="612"/>
      <c r="D56" s="612"/>
      <c r="E56" s="612"/>
      <c r="F56" s="612"/>
      <c r="G56" s="612"/>
      <c r="H56" s="612"/>
      <c r="I56" s="612"/>
      <c r="J56" s="612"/>
      <c r="K56" s="612"/>
      <c r="L56" s="612"/>
      <c r="M56" s="612"/>
      <c r="N56" s="612"/>
      <c r="O56" s="612"/>
      <c r="P56" s="612"/>
      <c r="Q56" s="612"/>
      <c r="AY56" s="376"/>
      <c r="AZ56" s="376"/>
      <c r="BA56" s="376"/>
      <c r="BB56" s="376"/>
      <c r="BC56" s="376"/>
      <c r="BD56" s="526"/>
      <c r="BE56" s="526"/>
      <c r="BF56" s="526"/>
      <c r="BG56" s="526"/>
      <c r="BH56" s="376"/>
      <c r="BI56" s="376"/>
      <c r="BJ56" s="376"/>
    </row>
    <row r="57" spans="1:74" s="355" customFormat="1" ht="12" customHeight="1" x14ac:dyDescent="0.25">
      <c r="A57" s="354"/>
      <c r="B57" s="626" t="s">
        <v>337</v>
      </c>
      <c r="C57" s="612"/>
      <c r="D57" s="612"/>
      <c r="E57" s="612"/>
      <c r="F57" s="612"/>
      <c r="G57" s="612"/>
      <c r="H57" s="612"/>
      <c r="I57" s="612"/>
      <c r="J57" s="612"/>
      <c r="K57" s="612"/>
      <c r="L57" s="612"/>
      <c r="M57" s="612"/>
      <c r="N57" s="612"/>
      <c r="O57" s="612"/>
      <c r="P57" s="612"/>
      <c r="Q57" s="612"/>
      <c r="AY57" s="376"/>
      <c r="AZ57" s="376"/>
      <c r="BA57" s="376"/>
      <c r="BB57" s="376"/>
      <c r="BC57" s="376"/>
      <c r="BD57" s="526"/>
      <c r="BE57" s="526"/>
      <c r="BF57" s="526"/>
      <c r="BG57" s="526"/>
      <c r="BH57" s="376"/>
      <c r="BI57" s="376"/>
      <c r="BJ57" s="376"/>
    </row>
    <row r="58" spans="1:74" s="355" customFormat="1" ht="12" customHeight="1" x14ac:dyDescent="0.25">
      <c r="A58" s="354"/>
      <c r="B58" s="623" t="s">
        <v>828</v>
      </c>
      <c r="C58" s="614"/>
      <c r="D58" s="614"/>
      <c r="E58" s="614"/>
      <c r="F58" s="614"/>
      <c r="G58" s="614"/>
      <c r="H58" s="614"/>
      <c r="I58" s="614"/>
      <c r="J58" s="614"/>
      <c r="K58" s="614"/>
      <c r="L58" s="614"/>
      <c r="M58" s="614"/>
      <c r="N58" s="614"/>
      <c r="O58" s="614"/>
      <c r="P58" s="614"/>
      <c r="Q58" s="615"/>
      <c r="AY58" s="376"/>
      <c r="AZ58" s="376"/>
      <c r="BA58" s="376"/>
      <c r="BB58" s="376"/>
      <c r="BC58" s="376"/>
      <c r="BD58" s="526"/>
      <c r="BE58" s="526"/>
      <c r="BF58" s="526"/>
      <c r="BG58" s="526"/>
      <c r="BH58" s="376"/>
      <c r="BI58" s="376"/>
      <c r="BJ58" s="376"/>
    </row>
    <row r="59" spans="1:74" s="355" customFormat="1" ht="12" customHeight="1" x14ac:dyDescent="0.25">
      <c r="A59" s="354"/>
      <c r="B59" s="649" t="s">
        <v>829</v>
      </c>
      <c r="C59" s="615"/>
      <c r="D59" s="615"/>
      <c r="E59" s="615"/>
      <c r="F59" s="615"/>
      <c r="G59" s="615"/>
      <c r="H59" s="615"/>
      <c r="I59" s="615"/>
      <c r="J59" s="615"/>
      <c r="K59" s="615"/>
      <c r="L59" s="615"/>
      <c r="M59" s="615"/>
      <c r="N59" s="615"/>
      <c r="O59" s="615"/>
      <c r="P59" s="615"/>
      <c r="Q59" s="615"/>
      <c r="AY59" s="376"/>
      <c r="AZ59" s="376"/>
      <c r="BA59" s="376"/>
      <c r="BB59" s="376"/>
      <c r="BC59" s="376"/>
      <c r="BD59" s="526"/>
      <c r="BE59" s="526"/>
      <c r="BF59" s="526"/>
      <c r="BG59" s="526"/>
      <c r="BH59" s="376"/>
      <c r="BI59" s="376"/>
      <c r="BJ59" s="376"/>
    </row>
    <row r="60" spans="1:74" s="355" customFormat="1" ht="12" customHeight="1" x14ac:dyDescent="0.25">
      <c r="A60" s="354"/>
      <c r="B60" s="613" t="s">
        <v>1</v>
      </c>
      <c r="C60" s="614"/>
      <c r="D60" s="614"/>
      <c r="E60" s="614"/>
      <c r="F60" s="614"/>
      <c r="G60" s="614"/>
      <c r="H60" s="614"/>
      <c r="I60" s="614"/>
      <c r="J60" s="614"/>
      <c r="K60" s="614"/>
      <c r="L60" s="614"/>
      <c r="M60" s="614"/>
      <c r="N60" s="614"/>
      <c r="O60" s="614"/>
      <c r="P60" s="614"/>
      <c r="Q60" s="615"/>
      <c r="AY60" s="376"/>
      <c r="AZ60" s="376"/>
      <c r="BA60" s="376"/>
      <c r="BB60" s="376"/>
      <c r="BC60" s="376"/>
      <c r="BD60" s="526"/>
      <c r="BE60" s="526"/>
      <c r="BF60" s="526"/>
      <c r="BG60" s="376"/>
      <c r="BH60" s="376"/>
      <c r="BI60" s="376"/>
      <c r="BJ60" s="376"/>
    </row>
    <row r="61" spans="1:74" s="355" customFormat="1" ht="12" customHeight="1" x14ac:dyDescent="0.25">
      <c r="A61" s="354"/>
      <c r="B61" s="623" t="s">
        <v>806</v>
      </c>
      <c r="C61" s="624"/>
      <c r="D61" s="624"/>
      <c r="E61" s="624"/>
      <c r="F61" s="624"/>
      <c r="G61" s="624"/>
      <c r="H61" s="624"/>
      <c r="I61" s="624"/>
      <c r="J61" s="624"/>
      <c r="K61" s="624"/>
      <c r="L61" s="624"/>
      <c r="M61" s="624"/>
      <c r="N61" s="624"/>
      <c r="O61" s="624"/>
      <c r="P61" s="624"/>
      <c r="Q61" s="615"/>
      <c r="AY61" s="376"/>
      <c r="AZ61" s="376"/>
      <c r="BA61" s="376"/>
      <c r="BB61" s="376"/>
      <c r="BC61" s="376"/>
      <c r="BD61" s="526"/>
      <c r="BE61" s="526"/>
      <c r="BF61" s="526"/>
      <c r="BG61" s="376"/>
      <c r="BH61" s="376"/>
      <c r="BI61" s="376"/>
      <c r="BJ61" s="376"/>
    </row>
    <row r="62" spans="1:74" s="355" customFormat="1" ht="12" customHeight="1" x14ac:dyDescent="0.25">
      <c r="A62" s="322"/>
      <c r="B62" s="625" t="s">
        <v>1245</v>
      </c>
      <c r="C62" s="615"/>
      <c r="D62" s="615"/>
      <c r="E62" s="615"/>
      <c r="F62" s="615"/>
      <c r="G62" s="615"/>
      <c r="H62" s="615"/>
      <c r="I62" s="615"/>
      <c r="J62" s="615"/>
      <c r="K62" s="615"/>
      <c r="L62" s="615"/>
      <c r="M62" s="615"/>
      <c r="N62" s="615"/>
      <c r="O62" s="615"/>
      <c r="P62" s="615"/>
      <c r="Q62" s="615"/>
      <c r="AY62" s="376"/>
      <c r="AZ62" s="376"/>
      <c r="BA62" s="376"/>
      <c r="BB62" s="376"/>
      <c r="BC62" s="376"/>
      <c r="BD62" s="526"/>
      <c r="BE62" s="526"/>
      <c r="BF62" s="526"/>
      <c r="BG62" s="376"/>
      <c r="BH62" s="376"/>
      <c r="BI62" s="376"/>
      <c r="BJ62" s="376"/>
    </row>
    <row r="63" spans="1:74" x14ac:dyDescent="0.25">
      <c r="BK63" s="256"/>
      <c r="BL63" s="256"/>
      <c r="BM63" s="256"/>
      <c r="BN63" s="256"/>
      <c r="BO63" s="256"/>
      <c r="BP63" s="256"/>
      <c r="BQ63" s="256"/>
      <c r="BR63" s="256"/>
      <c r="BS63" s="256"/>
      <c r="BT63" s="256"/>
      <c r="BU63" s="256"/>
      <c r="BV63" s="256"/>
    </row>
    <row r="64" spans="1:74" x14ac:dyDescent="0.25">
      <c r="BK64" s="256"/>
      <c r="BL64" s="256"/>
      <c r="BM64" s="256"/>
      <c r="BN64" s="256"/>
      <c r="BO64" s="256"/>
      <c r="BP64" s="256"/>
      <c r="BQ64" s="256"/>
      <c r="BR64" s="256"/>
      <c r="BS64" s="256"/>
      <c r="BT64" s="256"/>
      <c r="BU64" s="256"/>
      <c r="BV64" s="256"/>
    </row>
    <row r="65" spans="63:74" x14ac:dyDescent="0.25">
      <c r="BK65" s="256"/>
      <c r="BL65" s="256"/>
      <c r="BM65" s="256"/>
      <c r="BN65" s="256"/>
      <c r="BO65" s="256"/>
      <c r="BP65" s="256"/>
      <c r="BQ65" s="256"/>
      <c r="BR65" s="256"/>
      <c r="BS65" s="256"/>
      <c r="BT65" s="256"/>
      <c r="BU65" s="256"/>
      <c r="BV65" s="256"/>
    </row>
    <row r="66" spans="63:74" x14ac:dyDescent="0.25">
      <c r="BK66" s="256"/>
      <c r="BL66" s="256"/>
      <c r="BM66" s="256"/>
      <c r="BN66" s="256"/>
      <c r="BO66" s="256"/>
      <c r="BP66" s="256"/>
      <c r="BQ66" s="256"/>
      <c r="BR66" s="256"/>
      <c r="BS66" s="256"/>
      <c r="BT66" s="256"/>
      <c r="BU66" s="256"/>
      <c r="BV66" s="256"/>
    </row>
    <row r="67" spans="63:74" x14ac:dyDescent="0.25">
      <c r="BK67" s="256"/>
      <c r="BL67" s="256"/>
      <c r="BM67" s="256"/>
      <c r="BN67" s="256"/>
      <c r="BO67" s="256"/>
      <c r="BP67" s="256"/>
      <c r="BQ67" s="256"/>
      <c r="BR67" s="256"/>
      <c r="BS67" s="256"/>
      <c r="BT67" s="256"/>
      <c r="BU67" s="256"/>
      <c r="BV67" s="256"/>
    </row>
    <row r="68" spans="63:74" x14ac:dyDescent="0.25">
      <c r="BK68" s="256"/>
      <c r="BL68" s="256"/>
      <c r="BM68" s="256"/>
      <c r="BN68" s="256"/>
      <c r="BO68" s="256"/>
      <c r="BP68" s="256"/>
      <c r="BQ68" s="256"/>
      <c r="BR68" s="256"/>
      <c r="BS68" s="256"/>
      <c r="BT68" s="256"/>
      <c r="BU68" s="256"/>
      <c r="BV68" s="256"/>
    </row>
    <row r="69" spans="63:74" x14ac:dyDescent="0.25">
      <c r="BK69" s="256"/>
      <c r="BL69" s="256"/>
      <c r="BM69" s="256"/>
      <c r="BN69" s="256"/>
      <c r="BO69" s="256"/>
      <c r="BP69" s="256"/>
      <c r="BQ69" s="256"/>
      <c r="BR69" s="256"/>
      <c r="BS69" s="256"/>
      <c r="BT69" s="256"/>
      <c r="BU69" s="256"/>
      <c r="BV69" s="256"/>
    </row>
    <row r="70" spans="63:74" x14ac:dyDescent="0.25">
      <c r="BK70" s="256"/>
      <c r="BL70" s="256"/>
      <c r="BM70" s="256"/>
      <c r="BN70" s="256"/>
      <c r="BO70" s="256"/>
      <c r="BP70" s="256"/>
      <c r="BQ70" s="256"/>
      <c r="BR70" s="256"/>
      <c r="BS70" s="256"/>
      <c r="BT70" s="256"/>
      <c r="BU70" s="256"/>
      <c r="BV70" s="256"/>
    </row>
    <row r="71" spans="63:74" x14ac:dyDescent="0.25">
      <c r="BK71" s="256"/>
      <c r="BL71" s="256"/>
      <c r="BM71" s="256"/>
      <c r="BN71" s="256"/>
      <c r="BO71" s="256"/>
      <c r="BP71" s="256"/>
      <c r="BQ71" s="256"/>
      <c r="BR71" s="256"/>
      <c r="BS71" s="256"/>
      <c r="BT71" s="256"/>
      <c r="BU71" s="256"/>
      <c r="BV71" s="256"/>
    </row>
    <row r="72" spans="63:74" x14ac:dyDescent="0.25">
      <c r="BK72" s="256"/>
      <c r="BL72" s="256"/>
      <c r="BM72" s="256"/>
      <c r="BN72" s="256"/>
      <c r="BO72" s="256"/>
      <c r="BP72" s="256"/>
      <c r="BQ72" s="256"/>
      <c r="BR72" s="256"/>
      <c r="BS72" s="256"/>
      <c r="BT72" s="256"/>
      <c r="BU72" s="256"/>
      <c r="BV72" s="256"/>
    </row>
    <row r="73" spans="63:74" x14ac:dyDescent="0.25">
      <c r="BK73" s="256"/>
      <c r="BL73" s="256"/>
      <c r="BM73" s="256"/>
      <c r="BN73" s="256"/>
      <c r="BO73" s="256"/>
      <c r="BP73" s="256"/>
      <c r="BQ73" s="256"/>
      <c r="BR73" s="256"/>
      <c r="BS73" s="256"/>
      <c r="BT73" s="256"/>
      <c r="BU73" s="256"/>
      <c r="BV73" s="256"/>
    </row>
    <row r="74" spans="63:74" x14ac:dyDescent="0.25">
      <c r="BK74" s="256"/>
      <c r="BL74" s="256"/>
      <c r="BM74" s="256"/>
      <c r="BN74" s="256"/>
      <c r="BO74" s="256"/>
      <c r="BP74" s="256"/>
      <c r="BQ74" s="256"/>
      <c r="BR74" s="256"/>
      <c r="BS74" s="256"/>
      <c r="BT74" s="256"/>
      <c r="BU74" s="256"/>
      <c r="BV74" s="256"/>
    </row>
    <row r="75" spans="63:74" x14ac:dyDescent="0.25">
      <c r="BK75" s="256"/>
      <c r="BL75" s="256"/>
      <c r="BM75" s="256"/>
      <c r="BN75" s="256"/>
      <c r="BO75" s="256"/>
      <c r="BP75" s="256"/>
      <c r="BQ75" s="256"/>
      <c r="BR75" s="256"/>
      <c r="BS75" s="256"/>
      <c r="BT75" s="256"/>
      <c r="BU75" s="256"/>
      <c r="BV75" s="256"/>
    </row>
    <row r="76" spans="63:74" x14ac:dyDescent="0.25">
      <c r="BK76" s="256"/>
      <c r="BL76" s="256"/>
      <c r="BM76" s="256"/>
      <c r="BN76" s="256"/>
      <c r="BO76" s="256"/>
      <c r="BP76" s="256"/>
      <c r="BQ76" s="256"/>
      <c r="BR76" s="256"/>
      <c r="BS76" s="256"/>
      <c r="BT76" s="256"/>
      <c r="BU76" s="256"/>
      <c r="BV76" s="256"/>
    </row>
    <row r="77" spans="63:74" x14ac:dyDescent="0.25">
      <c r="BK77" s="256"/>
      <c r="BL77" s="256"/>
      <c r="BM77" s="256"/>
      <c r="BN77" s="256"/>
      <c r="BO77" s="256"/>
      <c r="BP77" s="256"/>
      <c r="BQ77" s="256"/>
      <c r="BR77" s="256"/>
      <c r="BS77" s="256"/>
      <c r="BT77" s="256"/>
      <c r="BU77" s="256"/>
      <c r="BV77" s="256"/>
    </row>
    <row r="78" spans="63:74" x14ac:dyDescent="0.25">
      <c r="BK78" s="256"/>
      <c r="BL78" s="256"/>
      <c r="BM78" s="256"/>
      <c r="BN78" s="256"/>
      <c r="BO78" s="256"/>
      <c r="BP78" s="256"/>
      <c r="BQ78" s="256"/>
      <c r="BR78" s="256"/>
      <c r="BS78" s="256"/>
      <c r="BT78" s="256"/>
      <c r="BU78" s="256"/>
      <c r="BV78" s="256"/>
    </row>
    <row r="79" spans="63:74" x14ac:dyDescent="0.25">
      <c r="BK79" s="256"/>
      <c r="BL79" s="256"/>
      <c r="BM79" s="256"/>
      <c r="BN79" s="256"/>
      <c r="BO79" s="256"/>
      <c r="BP79" s="256"/>
      <c r="BQ79" s="256"/>
      <c r="BR79" s="256"/>
      <c r="BS79" s="256"/>
      <c r="BT79" s="256"/>
      <c r="BU79" s="256"/>
      <c r="BV79" s="256"/>
    </row>
    <row r="80" spans="63:74" x14ac:dyDescent="0.25">
      <c r="BK80" s="256"/>
      <c r="BL80" s="256"/>
      <c r="BM80" s="256"/>
      <c r="BN80" s="256"/>
      <c r="BO80" s="256"/>
      <c r="BP80" s="256"/>
      <c r="BQ80" s="256"/>
      <c r="BR80" s="256"/>
      <c r="BS80" s="256"/>
      <c r="BT80" s="256"/>
      <c r="BU80" s="256"/>
      <c r="BV80" s="256"/>
    </row>
    <row r="81" spans="63:74" x14ac:dyDescent="0.25">
      <c r="BK81" s="256"/>
      <c r="BL81" s="256"/>
      <c r="BM81" s="256"/>
      <c r="BN81" s="256"/>
      <c r="BO81" s="256"/>
      <c r="BP81" s="256"/>
      <c r="BQ81" s="256"/>
      <c r="BR81" s="256"/>
      <c r="BS81" s="256"/>
      <c r="BT81" s="256"/>
      <c r="BU81" s="256"/>
      <c r="BV81" s="256"/>
    </row>
    <row r="82" spans="63:74" x14ac:dyDescent="0.25">
      <c r="BK82" s="256"/>
      <c r="BL82" s="256"/>
      <c r="BM82" s="256"/>
      <c r="BN82" s="256"/>
      <c r="BO82" s="256"/>
      <c r="BP82" s="256"/>
      <c r="BQ82" s="256"/>
      <c r="BR82" s="256"/>
      <c r="BS82" s="256"/>
      <c r="BT82" s="256"/>
      <c r="BU82" s="256"/>
      <c r="BV82" s="256"/>
    </row>
    <row r="83" spans="63:74" x14ac:dyDescent="0.25">
      <c r="BK83" s="256"/>
      <c r="BL83" s="256"/>
      <c r="BM83" s="256"/>
      <c r="BN83" s="256"/>
      <c r="BO83" s="256"/>
      <c r="BP83" s="256"/>
      <c r="BQ83" s="256"/>
      <c r="BR83" s="256"/>
      <c r="BS83" s="256"/>
      <c r="BT83" s="256"/>
      <c r="BU83" s="256"/>
      <c r="BV83" s="256"/>
    </row>
    <row r="84" spans="63:74" x14ac:dyDescent="0.25">
      <c r="BK84" s="256"/>
      <c r="BL84" s="256"/>
      <c r="BM84" s="256"/>
      <c r="BN84" s="256"/>
      <c r="BO84" s="256"/>
      <c r="BP84" s="256"/>
      <c r="BQ84" s="256"/>
      <c r="BR84" s="256"/>
      <c r="BS84" s="256"/>
      <c r="BT84" s="256"/>
      <c r="BU84" s="256"/>
      <c r="BV84" s="256"/>
    </row>
    <row r="85" spans="63:74" x14ac:dyDescent="0.25">
      <c r="BK85" s="256"/>
      <c r="BL85" s="256"/>
      <c r="BM85" s="256"/>
      <c r="BN85" s="256"/>
      <c r="BO85" s="256"/>
      <c r="BP85" s="256"/>
      <c r="BQ85" s="256"/>
      <c r="BR85" s="256"/>
      <c r="BS85" s="256"/>
      <c r="BT85" s="256"/>
      <c r="BU85" s="256"/>
      <c r="BV85" s="256"/>
    </row>
    <row r="86" spans="63:74" x14ac:dyDescent="0.25">
      <c r="BK86" s="256"/>
      <c r="BL86" s="256"/>
      <c r="BM86" s="256"/>
      <c r="BN86" s="256"/>
      <c r="BO86" s="256"/>
      <c r="BP86" s="256"/>
      <c r="BQ86" s="256"/>
      <c r="BR86" s="256"/>
      <c r="BS86" s="256"/>
      <c r="BT86" s="256"/>
      <c r="BU86" s="256"/>
      <c r="BV86" s="256"/>
    </row>
    <row r="87" spans="63:74" x14ac:dyDescent="0.25">
      <c r="BK87" s="256"/>
      <c r="BL87" s="256"/>
      <c r="BM87" s="256"/>
      <c r="BN87" s="256"/>
      <c r="BO87" s="256"/>
      <c r="BP87" s="256"/>
      <c r="BQ87" s="256"/>
      <c r="BR87" s="256"/>
      <c r="BS87" s="256"/>
      <c r="BT87" s="256"/>
      <c r="BU87" s="256"/>
      <c r="BV87" s="256"/>
    </row>
    <row r="88" spans="63:74" x14ac:dyDescent="0.25">
      <c r="BK88" s="256"/>
      <c r="BL88" s="256"/>
      <c r="BM88" s="256"/>
      <c r="BN88" s="256"/>
      <c r="BO88" s="256"/>
      <c r="BP88" s="256"/>
      <c r="BQ88" s="256"/>
      <c r="BR88" s="256"/>
      <c r="BS88" s="256"/>
      <c r="BT88" s="256"/>
      <c r="BU88" s="256"/>
      <c r="BV88" s="256"/>
    </row>
    <row r="89" spans="63:74" x14ac:dyDescent="0.25">
      <c r="BK89" s="256"/>
      <c r="BL89" s="256"/>
      <c r="BM89" s="256"/>
      <c r="BN89" s="256"/>
      <c r="BO89" s="256"/>
      <c r="BP89" s="256"/>
      <c r="BQ89" s="256"/>
      <c r="BR89" s="256"/>
      <c r="BS89" s="256"/>
      <c r="BT89" s="256"/>
      <c r="BU89" s="256"/>
      <c r="BV89" s="256"/>
    </row>
    <row r="90" spans="63:74" x14ac:dyDescent="0.25">
      <c r="BK90" s="256"/>
      <c r="BL90" s="256"/>
      <c r="BM90" s="256"/>
      <c r="BN90" s="256"/>
      <c r="BO90" s="256"/>
      <c r="BP90" s="256"/>
      <c r="BQ90" s="256"/>
      <c r="BR90" s="256"/>
      <c r="BS90" s="256"/>
      <c r="BT90" s="256"/>
      <c r="BU90" s="256"/>
      <c r="BV90" s="256"/>
    </row>
    <row r="91" spans="63:74" x14ac:dyDescent="0.25">
      <c r="BK91" s="256"/>
      <c r="BL91" s="256"/>
      <c r="BM91" s="256"/>
      <c r="BN91" s="256"/>
      <c r="BO91" s="256"/>
      <c r="BP91" s="256"/>
      <c r="BQ91" s="256"/>
      <c r="BR91" s="256"/>
      <c r="BS91" s="256"/>
      <c r="BT91" s="256"/>
      <c r="BU91" s="256"/>
      <c r="BV91" s="256"/>
    </row>
    <row r="92" spans="63:74" x14ac:dyDescent="0.25">
      <c r="BK92" s="256"/>
      <c r="BL92" s="256"/>
      <c r="BM92" s="256"/>
      <c r="BN92" s="256"/>
      <c r="BO92" s="256"/>
      <c r="BP92" s="256"/>
      <c r="BQ92" s="256"/>
      <c r="BR92" s="256"/>
      <c r="BS92" s="256"/>
      <c r="BT92" s="256"/>
      <c r="BU92" s="256"/>
      <c r="BV92" s="256"/>
    </row>
    <row r="93" spans="63:74" x14ac:dyDescent="0.25">
      <c r="BK93" s="256"/>
      <c r="BL93" s="256"/>
      <c r="BM93" s="256"/>
      <c r="BN93" s="256"/>
      <c r="BO93" s="256"/>
      <c r="BP93" s="256"/>
      <c r="BQ93" s="256"/>
      <c r="BR93" s="256"/>
      <c r="BS93" s="256"/>
      <c r="BT93" s="256"/>
      <c r="BU93" s="256"/>
      <c r="BV93" s="256"/>
    </row>
    <row r="94" spans="63:74" x14ac:dyDescent="0.25">
      <c r="BK94" s="256"/>
      <c r="BL94" s="256"/>
      <c r="BM94" s="256"/>
      <c r="BN94" s="256"/>
      <c r="BO94" s="256"/>
      <c r="BP94" s="256"/>
      <c r="BQ94" s="256"/>
      <c r="BR94" s="256"/>
      <c r="BS94" s="256"/>
      <c r="BT94" s="256"/>
      <c r="BU94" s="256"/>
      <c r="BV94" s="256"/>
    </row>
    <row r="95" spans="63:74" x14ac:dyDescent="0.25">
      <c r="BK95" s="256"/>
      <c r="BL95" s="256"/>
      <c r="BM95" s="256"/>
      <c r="BN95" s="256"/>
      <c r="BO95" s="256"/>
      <c r="BP95" s="256"/>
      <c r="BQ95" s="256"/>
      <c r="BR95" s="256"/>
      <c r="BS95" s="256"/>
      <c r="BT95" s="256"/>
      <c r="BU95" s="256"/>
      <c r="BV95" s="256"/>
    </row>
    <row r="96" spans="63:74" x14ac:dyDescent="0.25">
      <c r="BK96" s="256"/>
      <c r="BL96" s="256"/>
      <c r="BM96" s="256"/>
      <c r="BN96" s="256"/>
      <c r="BO96" s="256"/>
      <c r="BP96" s="256"/>
      <c r="BQ96" s="256"/>
      <c r="BR96" s="256"/>
      <c r="BS96" s="256"/>
      <c r="BT96" s="256"/>
      <c r="BU96" s="256"/>
      <c r="BV96" s="256"/>
    </row>
    <row r="97" spans="63:74" x14ac:dyDescent="0.25">
      <c r="BK97" s="256"/>
      <c r="BL97" s="256"/>
      <c r="BM97" s="256"/>
      <c r="BN97" s="256"/>
      <c r="BO97" s="256"/>
      <c r="BP97" s="256"/>
      <c r="BQ97" s="256"/>
      <c r="BR97" s="256"/>
      <c r="BS97" s="256"/>
      <c r="BT97" s="256"/>
      <c r="BU97" s="256"/>
      <c r="BV97" s="256"/>
    </row>
    <row r="98" spans="63:74" x14ac:dyDescent="0.25">
      <c r="BK98" s="256"/>
      <c r="BL98" s="256"/>
      <c r="BM98" s="256"/>
      <c r="BN98" s="256"/>
      <c r="BO98" s="256"/>
      <c r="BP98" s="256"/>
      <c r="BQ98" s="256"/>
      <c r="BR98" s="256"/>
      <c r="BS98" s="256"/>
      <c r="BT98" s="256"/>
      <c r="BU98" s="256"/>
      <c r="BV98" s="256"/>
    </row>
    <row r="99" spans="63:74" x14ac:dyDescent="0.25">
      <c r="BK99" s="256"/>
      <c r="BL99" s="256"/>
      <c r="BM99" s="256"/>
      <c r="BN99" s="256"/>
      <c r="BO99" s="256"/>
      <c r="BP99" s="256"/>
      <c r="BQ99" s="256"/>
      <c r="BR99" s="256"/>
      <c r="BS99" s="256"/>
      <c r="BT99" s="256"/>
      <c r="BU99" s="256"/>
      <c r="BV99" s="256"/>
    </row>
    <row r="100" spans="63:74" x14ac:dyDescent="0.25">
      <c r="BK100" s="256"/>
      <c r="BL100" s="256"/>
      <c r="BM100" s="256"/>
      <c r="BN100" s="256"/>
      <c r="BO100" s="256"/>
      <c r="BP100" s="256"/>
      <c r="BQ100" s="256"/>
      <c r="BR100" s="256"/>
      <c r="BS100" s="256"/>
      <c r="BT100" s="256"/>
      <c r="BU100" s="256"/>
      <c r="BV100" s="256"/>
    </row>
    <row r="101" spans="63:74" x14ac:dyDescent="0.25">
      <c r="BK101" s="256"/>
      <c r="BL101" s="256"/>
      <c r="BM101" s="256"/>
      <c r="BN101" s="256"/>
      <c r="BO101" s="256"/>
      <c r="BP101" s="256"/>
      <c r="BQ101" s="256"/>
      <c r="BR101" s="256"/>
      <c r="BS101" s="256"/>
      <c r="BT101" s="256"/>
      <c r="BU101" s="256"/>
      <c r="BV101" s="256"/>
    </row>
    <row r="102" spans="63:74" x14ac:dyDescent="0.25">
      <c r="BK102" s="256"/>
      <c r="BL102" s="256"/>
      <c r="BM102" s="256"/>
      <c r="BN102" s="256"/>
      <c r="BO102" s="256"/>
      <c r="BP102" s="256"/>
      <c r="BQ102" s="256"/>
      <c r="BR102" s="256"/>
      <c r="BS102" s="256"/>
      <c r="BT102" s="256"/>
      <c r="BU102" s="256"/>
      <c r="BV102" s="256"/>
    </row>
    <row r="103" spans="63:74" x14ac:dyDescent="0.25">
      <c r="BK103" s="256"/>
      <c r="BL103" s="256"/>
      <c r="BM103" s="256"/>
      <c r="BN103" s="256"/>
      <c r="BO103" s="256"/>
      <c r="BP103" s="256"/>
      <c r="BQ103" s="256"/>
      <c r="BR103" s="256"/>
      <c r="BS103" s="256"/>
      <c r="BT103" s="256"/>
      <c r="BU103" s="256"/>
      <c r="BV103" s="256"/>
    </row>
    <row r="104" spans="63:74" x14ac:dyDescent="0.25">
      <c r="BK104" s="256"/>
      <c r="BL104" s="256"/>
      <c r="BM104" s="256"/>
      <c r="BN104" s="256"/>
      <c r="BO104" s="256"/>
      <c r="BP104" s="256"/>
      <c r="BQ104" s="256"/>
      <c r="BR104" s="256"/>
      <c r="BS104" s="256"/>
      <c r="BT104" s="256"/>
      <c r="BU104" s="256"/>
      <c r="BV104" s="256"/>
    </row>
    <row r="105" spans="63:74" x14ac:dyDescent="0.25">
      <c r="BK105" s="256"/>
      <c r="BL105" s="256"/>
      <c r="BM105" s="256"/>
      <c r="BN105" s="256"/>
      <c r="BO105" s="256"/>
      <c r="BP105" s="256"/>
      <c r="BQ105" s="256"/>
      <c r="BR105" s="256"/>
      <c r="BS105" s="256"/>
      <c r="BT105" s="256"/>
      <c r="BU105" s="256"/>
      <c r="BV105" s="256"/>
    </row>
    <row r="106" spans="63:74" x14ac:dyDescent="0.25">
      <c r="BK106" s="256"/>
      <c r="BL106" s="256"/>
      <c r="BM106" s="256"/>
      <c r="BN106" s="256"/>
      <c r="BO106" s="256"/>
      <c r="BP106" s="256"/>
      <c r="BQ106" s="256"/>
      <c r="BR106" s="256"/>
      <c r="BS106" s="256"/>
      <c r="BT106" s="256"/>
      <c r="BU106" s="256"/>
      <c r="BV106" s="256"/>
    </row>
    <row r="107" spans="63:74" x14ac:dyDescent="0.25">
      <c r="BK107" s="256"/>
      <c r="BL107" s="256"/>
      <c r="BM107" s="256"/>
      <c r="BN107" s="256"/>
      <c r="BO107" s="256"/>
      <c r="BP107" s="256"/>
      <c r="BQ107" s="256"/>
      <c r="BR107" s="256"/>
      <c r="BS107" s="256"/>
      <c r="BT107" s="256"/>
      <c r="BU107" s="256"/>
      <c r="BV107" s="256"/>
    </row>
    <row r="108" spans="63:74" x14ac:dyDescent="0.25">
      <c r="BK108" s="256"/>
      <c r="BL108" s="256"/>
      <c r="BM108" s="256"/>
      <c r="BN108" s="256"/>
      <c r="BO108" s="256"/>
      <c r="BP108" s="256"/>
      <c r="BQ108" s="256"/>
      <c r="BR108" s="256"/>
      <c r="BS108" s="256"/>
      <c r="BT108" s="256"/>
      <c r="BU108" s="256"/>
      <c r="BV108" s="256"/>
    </row>
    <row r="109" spans="63:74" x14ac:dyDescent="0.25">
      <c r="BK109" s="256"/>
      <c r="BL109" s="256"/>
      <c r="BM109" s="256"/>
      <c r="BN109" s="256"/>
      <c r="BO109" s="256"/>
      <c r="BP109" s="256"/>
      <c r="BQ109" s="256"/>
      <c r="BR109" s="256"/>
      <c r="BS109" s="256"/>
      <c r="BT109" s="256"/>
      <c r="BU109" s="256"/>
      <c r="BV109" s="256"/>
    </row>
    <row r="110" spans="63:74" x14ac:dyDescent="0.25">
      <c r="BK110" s="256"/>
      <c r="BL110" s="256"/>
      <c r="BM110" s="256"/>
      <c r="BN110" s="256"/>
      <c r="BO110" s="256"/>
      <c r="BP110" s="256"/>
      <c r="BQ110" s="256"/>
      <c r="BR110" s="256"/>
      <c r="BS110" s="256"/>
      <c r="BT110" s="256"/>
      <c r="BU110" s="256"/>
      <c r="BV110" s="256"/>
    </row>
    <row r="111" spans="63:74" x14ac:dyDescent="0.25">
      <c r="BK111" s="256"/>
      <c r="BL111" s="256"/>
      <c r="BM111" s="256"/>
      <c r="BN111" s="256"/>
      <c r="BO111" s="256"/>
      <c r="BP111" s="256"/>
      <c r="BQ111" s="256"/>
      <c r="BR111" s="256"/>
      <c r="BS111" s="256"/>
      <c r="BT111" s="256"/>
      <c r="BU111" s="256"/>
      <c r="BV111" s="256"/>
    </row>
    <row r="112" spans="63:74" x14ac:dyDescent="0.25">
      <c r="BK112" s="256"/>
      <c r="BL112" s="256"/>
      <c r="BM112" s="256"/>
      <c r="BN112" s="256"/>
      <c r="BO112" s="256"/>
      <c r="BP112" s="256"/>
      <c r="BQ112" s="256"/>
      <c r="BR112" s="256"/>
      <c r="BS112" s="256"/>
      <c r="BT112" s="256"/>
      <c r="BU112" s="256"/>
      <c r="BV112" s="256"/>
    </row>
    <row r="113" spans="63:74" x14ac:dyDescent="0.25">
      <c r="BK113" s="256"/>
      <c r="BL113" s="256"/>
      <c r="BM113" s="256"/>
      <c r="BN113" s="256"/>
      <c r="BO113" s="256"/>
      <c r="BP113" s="256"/>
      <c r="BQ113" s="256"/>
      <c r="BR113" s="256"/>
      <c r="BS113" s="256"/>
      <c r="BT113" s="256"/>
      <c r="BU113" s="256"/>
      <c r="BV113" s="256"/>
    </row>
    <row r="114" spans="63:74" x14ac:dyDescent="0.25">
      <c r="BK114" s="256"/>
      <c r="BL114" s="256"/>
      <c r="BM114" s="256"/>
      <c r="BN114" s="256"/>
      <c r="BO114" s="256"/>
      <c r="BP114" s="256"/>
      <c r="BQ114" s="256"/>
      <c r="BR114" s="256"/>
      <c r="BS114" s="256"/>
      <c r="BT114" s="256"/>
      <c r="BU114" s="256"/>
      <c r="BV114" s="256"/>
    </row>
    <row r="115" spans="63:74" x14ac:dyDescent="0.25">
      <c r="BK115" s="256"/>
      <c r="BL115" s="256"/>
      <c r="BM115" s="256"/>
      <c r="BN115" s="256"/>
      <c r="BO115" s="256"/>
      <c r="BP115" s="256"/>
      <c r="BQ115" s="256"/>
      <c r="BR115" s="256"/>
      <c r="BS115" s="256"/>
      <c r="BT115" s="256"/>
      <c r="BU115" s="256"/>
      <c r="BV115" s="256"/>
    </row>
    <row r="116" spans="63:74" x14ac:dyDescent="0.25">
      <c r="BK116" s="256"/>
      <c r="BL116" s="256"/>
      <c r="BM116" s="256"/>
      <c r="BN116" s="256"/>
      <c r="BO116" s="256"/>
      <c r="BP116" s="256"/>
      <c r="BQ116" s="256"/>
      <c r="BR116" s="256"/>
      <c r="BS116" s="256"/>
      <c r="BT116" s="256"/>
      <c r="BU116" s="256"/>
      <c r="BV116" s="256"/>
    </row>
    <row r="117" spans="63:74" x14ac:dyDescent="0.25">
      <c r="BK117" s="256"/>
      <c r="BL117" s="256"/>
      <c r="BM117" s="256"/>
      <c r="BN117" s="256"/>
      <c r="BO117" s="256"/>
      <c r="BP117" s="256"/>
      <c r="BQ117" s="256"/>
      <c r="BR117" s="256"/>
      <c r="BS117" s="256"/>
      <c r="BT117" s="256"/>
      <c r="BU117" s="256"/>
      <c r="BV117" s="256"/>
    </row>
    <row r="118" spans="63:74" x14ac:dyDescent="0.25">
      <c r="BK118" s="256"/>
      <c r="BL118" s="256"/>
      <c r="BM118" s="256"/>
      <c r="BN118" s="256"/>
      <c r="BO118" s="256"/>
      <c r="BP118" s="256"/>
      <c r="BQ118" s="256"/>
      <c r="BR118" s="256"/>
      <c r="BS118" s="256"/>
      <c r="BT118" s="256"/>
      <c r="BU118" s="256"/>
      <c r="BV118" s="256"/>
    </row>
    <row r="119" spans="63:74" x14ac:dyDescent="0.25">
      <c r="BK119" s="256"/>
      <c r="BL119" s="256"/>
      <c r="BM119" s="256"/>
      <c r="BN119" s="256"/>
      <c r="BO119" s="256"/>
      <c r="BP119" s="256"/>
      <c r="BQ119" s="256"/>
      <c r="BR119" s="256"/>
      <c r="BS119" s="256"/>
      <c r="BT119" s="256"/>
      <c r="BU119" s="256"/>
      <c r="BV119" s="256"/>
    </row>
    <row r="120" spans="63:74" x14ac:dyDescent="0.25">
      <c r="BK120" s="256"/>
      <c r="BL120" s="256"/>
      <c r="BM120" s="256"/>
      <c r="BN120" s="256"/>
      <c r="BO120" s="256"/>
      <c r="BP120" s="256"/>
      <c r="BQ120" s="256"/>
      <c r="BR120" s="256"/>
      <c r="BS120" s="256"/>
      <c r="BT120" s="256"/>
      <c r="BU120" s="256"/>
      <c r="BV120" s="256"/>
    </row>
    <row r="121" spans="63:74" x14ac:dyDescent="0.25">
      <c r="BK121" s="256"/>
      <c r="BL121" s="256"/>
      <c r="BM121" s="256"/>
      <c r="BN121" s="256"/>
      <c r="BO121" s="256"/>
      <c r="BP121" s="256"/>
      <c r="BQ121" s="256"/>
      <c r="BR121" s="256"/>
      <c r="BS121" s="256"/>
      <c r="BT121" s="256"/>
      <c r="BU121" s="256"/>
      <c r="BV121" s="256"/>
    </row>
    <row r="122" spans="63:74" x14ac:dyDescent="0.25">
      <c r="BK122" s="256"/>
      <c r="BL122" s="256"/>
      <c r="BM122" s="256"/>
      <c r="BN122" s="256"/>
      <c r="BO122" s="256"/>
      <c r="BP122" s="256"/>
      <c r="BQ122" s="256"/>
      <c r="BR122" s="256"/>
      <c r="BS122" s="256"/>
      <c r="BT122" s="256"/>
      <c r="BU122" s="256"/>
      <c r="BV122" s="256"/>
    </row>
    <row r="123" spans="63:74" x14ac:dyDescent="0.25">
      <c r="BK123" s="256"/>
      <c r="BL123" s="256"/>
      <c r="BM123" s="256"/>
      <c r="BN123" s="256"/>
      <c r="BO123" s="256"/>
      <c r="BP123" s="256"/>
      <c r="BQ123" s="256"/>
      <c r="BR123" s="256"/>
      <c r="BS123" s="256"/>
      <c r="BT123" s="256"/>
      <c r="BU123" s="256"/>
      <c r="BV123" s="256"/>
    </row>
    <row r="124" spans="63:74" x14ac:dyDescent="0.25">
      <c r="BK124" s="256"/>
      <c r="BL124" s="256"/>
      <c r="BM124" s="256"/>
      <c r="BN124" s="256"/>
      <c r="BO124" s="256"/>
      <c r="BP124" s="256"/>
      <c r="BQ124" s="256"/>
      <c r="BR124" s="256"/>
      <c r="BS124" s="256"/>
      <c r="BT124" s="256"/>
      <c r="BU124" s="256"/>
      <c r="BV124" s="256"/>
    </row>
    <row r="125" spans="63:74" x14ac:dyDescent="0.25">
      <c r="BK125" s="256"/>
      <c r="BL125" s="256"/>
      <c r="BM125" s="256"/>
      <c r="BN125" s="256"/>
      <c r="BO125" s="256"/>
      <c r="BP125" s="256"/>
      <c r="BQ125" s="256"/>
      <c r="BR125" s="256"/>
      <c r="BS125" s="256"/>
      <c r="BT125" s="256"/>
      <c r="BU125" s="256"/>
      <c r="BV125" s="256"/>
    </row>
    <row r="126" spans="63:74" x14ac:dyDescent="0.25">
      <c r="BK126" s="256"/>
      <c r="BL126" s="256"/>
      <c r="BM126" s="256"/>
      <c r="BN126" s="256"/>
      <c r="BO126" s="256"/>
      <c r="BP126" s="256"/>
      <c r="BQ126" s="256"/>
      <c r="BR126" s="256"/>
      <c r="BS126" s="256"/>
      <c r="BT126" s="256"/>
      <c r="BU126" s="256"/>
      <c r="BV126" s="256"/>
    </row>
    <row r="127" spans="63:74" x14ac:dyDescent="0.25">
      <c r="BK127" s="256"/>
      <c r="BL127" s="256"/>
      <c r="BM127" s="256"/>
      <c r="BN127" s="256"/>
      <c r="BO127" s="256"/>
      <c r="BP127" s="256"/>
      <c r="BQ127" s="256"/>
      <c r="BR127" s="256"/>
      <c r="BS127" s="256"/>
      <c r="BT127" s="256"/>
      <c r="BU127" s="256"/>
      <c r="BV127" s="256"/>
    </row>
    <row r="128" spans="63:74" x14ac:dyDescent="0.25">
      <c r="BK128" s="256"/>
      <c r="BL128" s="256"/>
      <c r="BM128" s="256"/>
      <c r="BN128" s="256"/>
      <c r="BO128" s="256"/>
      <c r="BP128" s="256"/>
      <c r="BQ128" s="256"/>
      <c r="BR128" s="256"/>
      <c r="BS128" s="256"/>
      <c r="BT128" s="256"/>
      <c r="BU128" s="256"/>
      <c r="BV128" s="256"/>
    </row>
    <row r="129" spans="63:74" x14ac:dyDescent="0.25">
      <c r="BK129" s="256"/>
      <c r="BL129" s="256"/>
      <c r="BM129" s="256"/>
      <c r="BN129" s="256"/>
      <c r="BO129" s="256"/>
      <c r="BP129" s="256"/>
      <c r="BQ129" s="256"/>
      <c r="BR129" s="256"/>
      <c r="BS129" s="256"/>
      <c r="BT129" s="256"/>
      <c r="BU129" s="256"/>
      <c r="BV129" s="256"/>
    </row>
    <row r="130" spans="63:74" x14ac:dyDescent="0.25">
      <c r="BK130" s="256"/>
      <c r="BL130" s="256"/>
      <c r="BM130" s="256"/>
      <c r="BN130" s="256"/>
      <c r="BO130" s="256"/>
      <c r="BP130" s="256"/>
      <c r="BQ130" s="256"/>
      <c r="BR130" s="256"/>
      <c r="BS130" s="256"/>
      <c r="BT130" s="256"/>
      <c r="BU130" s="256"/>
      <c r="BV130" s="256"/>
    </row>
    <row r="131" spans="63:74" x14ac:dyDescent="0.25">
      <c r="BK131" s="256"/>
      <c r="BL131" s="256"/>
      <c r="BM131" s="256"/>
      <c r="BN131" s="256"/>
      <c r="BO131" s="256"/>
      <c r="BP131" s="256"/>
      <c r="BQ131" s="256"/>
      <c r="BR131" s="256"/>
      <c r="BS131" s="256"/>
      <c r="BT131" s="256"/>
      <c r="BU131" s="256"/>
      <c r="BV131" s="256"/>
    </row>
    <row r="132" spans="63:74" x14ac:dyDescent="0.25">
      <c r="BK132" s="256"/>
      <c r="BL132" s="256"/>
      <c r="BM132" s="256"/>
      <c r="BN132" s="256"/>
      <c r="BO132" s="256"/>
      <c r="BP132" s="256"/>
      <c r="BQ132" s="256"/>
      <c r="BR132" s="256"/>
      <c r="BS132" s="256"/>
      <c r="BT132" s="256"/>
      <c r="BU132" s="256"/>
      <c r="BV132" s="256"/>
    </row>
    <row r="133" spans="63:74" x14ac:dyDescent="0.25">
      <c r="BK133" s="256"/>
      <c r="BL133" s="256"/>
      <c r="BM133" s="256"/>
      <c r="BN133" s="256"/>
      <c r="BO133" s="256"/>
      <c r="BP133" s="256"/>
      <c r="BQ133" s="256"/>
      <c r="BR133" s="256"/>
      <c r="BS133" s="256"/>
      <c r="BT133" s="256"/>
      <c r="BU133" s="256"/>
      <c r="BV133" s="256"/>
    </row>
    <row r="134" spans="63:74" x14ac:dyDescent="0.25">
      <c r="BK134" s="256"/>
      <c r="BL134" s="256"/>
      <c r="BM134" s="256"/>
      <c r="BN134" s="256"/>
      <c r="BO134" s="256"/>
      <c r="BP134" s="256"/>
      <c r="BQ134" s="256"/>
      <c r="BR134" s="256"/>
      <c r="BS134" s="256"/>
      <c r="BT134" s="256"/>
      <c r="BU134" s="256"/>
      <c r="BV134" s="256"/>
    </row>
    <row r="135" spans="63:74" x14ac:dyDescent="0.25">
      <c r="BK135" s="256"/>
      <c r="BL135" s="256"/>
      <c r="BM135" s="256"/>
      <c r="BN135" s="256"/>
      <c r="BO135" s="256"/>
      <c r="BP135" s="256"/>
      <c r="BQ135" s="256"/>
      <c r="BR135" s="256"/>
      <c r="BS135" s="256"/>
      <c r="BT135" s="256"/>
      <c r="BU135" s="256"/>
      <c r="BV135" s="256"/>
    </row>
    <row r="136" spans="63:74" x14ac:dyDescent="0.25">
      <c r="BK136" s="256"/>
      <c r="BL136" s="256"/>
      <c r="BM136" s="256"/>
      <c r="BN136" s="256"/>
      <c r="BO136" s="256"/>
      <c r="BP136" s="256"/>
      <c r="BQ136" s="256"/>
      <c r="BR136" s="256"/>
      <c r="BS136" s="256"/>
      <c r="BT136" s="256"/>
      <c r="BU136" s="256"/>
      <c r="BV136" s="256"/>
    </row>
    <row r="137" spans="63:74" x14ac:dyDescent="0.25">
      <c r="BK137" s="256"/>
      <c r="BL137" s="256"/>
      <c r="BM137" s="256"/>
      <c r="BN137" s="256"/>
      <c r="BO137" s="256"/>
      <c r="BP137" s="256"/>
      <c r="BQ137" s="256"/>
      <c r="BR137" s="256"/>
      <c r="BS137" s="256"/>
      <c r="BT137" s="256"/>
      <c r="BU137" s="256"/>
      <c r="BV137" s="256"/>
    </row>
    <row r="138" spans="63:74" x14ac:dyDescent="0.25">
      <c r="BK138" s="256"/>
      <c r="BL138" s="256"/>
      <c r="BM138" s="256"/>
      <c r="BN138" s="256"/>
      <c r="BO138" s="256"/>
      <c r="BP138" s="256"/>
      <c r="BQ138" s="256"/>
      <c r="BR138" s="256"/>
      <c r="BS138" s="256"/>
      <c r="BT138" s="256"/>
      <c r="BU138" s="256"/>
      <c r="BV138" s="256"/>
    </row>
    <row r="139" spans="63:74" x14ac:dyDescent="0.25">
      <c r="BK139" s="256"/>
      <c r="BL139" s="256"/>
      <c r="BM139" s="256"/>
      <c r="BN139" s="256"/>
      <c r="BO139" s="256"/>
      <c r="BP139" s="256"/>
      <c r="BQ139" s="256"/>
      <c r="BR139" s="256"/>
      <c r="BS139" s="256"/>
      <c r="BT139" s="256"/>
      <c r="BU139" s="256"/>
      <c r="BV139" s="256"/>
    </row>
    <row r="140" spans="63:74" x14ac:dyDescent="0.25">
      <c r="BK140" s="256"/>
      <c r="BL140" s="256"/>
      <c r="BM140" s="256"/>
      <c r="BN140" s="256"/>
      <c r="BO140" s="256"/>
      <c r="BP140" s="256"/>
      <c r="BQ140" s="256"/>
      <c r="BR140" s="256"/>
      <c r="BS140" s="256"/>
      <c r="BT140" s="256"/>
      <c r="BU140" s="256"/>
      <c r="BV140" s="256"/>
    </row>
    <row r="141" spans="63:74" x14ac:dyDescent="0.25">
      <c r="BK141" s="256"/>
      <c r="BL141" s="256"/>
      <c r="BM141" s="256"/>
      <c r="BN141" s="256"/>
      <c r="BO141" s="256"/>
      <c r="BP141" s="256"/>
      <c r="BQ141" s="256"/>
      <c r="BR141" s="256"/>
      <c r="BS141" s="256"/>
      <c r="BT141" s="256"/>
      <c r="BU141" s="256"/>
      <c r="BV141" s="256"/>
    </row>
    <row r="142" spans="63:74" x14ac:dyDescent="0.25">
      <c r="BK142" s="256"/>
      <c r="BL142" s="256"/>
      <c r="BM142" s="256"/>
      <c r="BN142" s="256"/>
      <c r="BO142" s="256"/>
      <c r="BP142" s="256"/>
      <c r="BQ142" s="256"/>
      <c r="BR142" s="256"/>
      <c r="BS142" s="256"/>
      <c r="BT142" s="256"/>
      <c r="BU142" s="256"/>
      <c r="BV142" s="256"/>
    </row>
    <row r="143" spans="63:74" x14ac:dyDescent="0.25">
      <c r="BK143" s="256"/>
      <c r="BL143" s="256"/>
      <c r="BM143" s="256"/>
      <c r="BN143" s="256"/>
      <c r="BO143" s="256"/>
      <c r="BP143" s="256"/>
      <c r="BQ143" s="256"/>
      <c r="BR143" s="256"/>
      <c r="BS143" s="256"/>
      <c r="BT143" s="256"/>
      <c r="BU143" s="256"/>
      <c r="BV143" s="256"/>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6:Q56"/>
    <mergeCell ref="B58:Q58"/>
    <mergeCell ref="B59:Q59"/>
    <mergeCell ref="B57:Q57"/>
  </mergeCells>
  <phoneticPr fontId="6"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3"/>
  <sheetViews>
    <sheetView workbookViewId="0">
      <pane xSplit="2" ySplit="4" topLeftCell="AN5" activePane="bottomRight" state="frozen"/>
      <selection activeCell="BI18" sqref="BI18"/>
      <selection pane="topRight" activeCell="BI18" sqref="BI18"/>
      <selection pane="bottomLeft" activeCell="BI18" sqref="BI18"/>
      <selection pane="bottomRight" activeCell="BI50" sqref="BI50"/>
    </sheetView>
  </sheetViews>
  <sheetFormatPr defaultColWidth="9.54296875" defaultRowHeight="10" x14ac:dyDescent="0.2"/>
  <cols>
    <col min="1" max="1" width="13.453125" style="151" customWidth="1"/>
    <col min="2" max="2" width="36.453125" style="151" customWidth="1"/>
    <col min="3" max="50" width="6.54296875" style="151" customWidth="1"/>
    <col min="51" max="55" width="6.54296875" style="250" customWidth="1"/>
    <col min="56" max="58" width="6.54296875" style="528" customWidth="1"/>
    <col min="59" max="62" width="6.54296875" style="250" customWidth="1"/>
    <col min="63" max="74" width="6.54296875" style="151" customWidth="1"/>
    <col min="75" max="16384" width="9.54296875" style="151"/>
  </cols>
  <sheetData>
    <row r="1" spans="1:74" ht="13.4" customHeight="1" x14ac:dyDescent="0.3">
      <c r="A1" s="600" t="s">
        <v>771</v>
      </c>
      <c r="B1" s="723" t="s">
        <v>1237</v>
      </c>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row>
    <row r="2" spans="1:74" s="152" customFormat="1" ht="13.4" customHeight="1" x14ac:dyDescent="0.25">
      <c r="A2" s="601"/>
      <c r="B2" s="551" t="str">
        <f>"U.S. Energy Information Administration  |  Short-Term Energy Outlook  - "&amp;Dates!D1</f>
        <v>U.S. Energy Information Administration  |  Short-Term Energy Outlook  - November 2023</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Y2" s="374"/>
      <c r="AZ2" s="374"/>
      <c r="BA2" s="374"/>
      <c r="BB2" s="374"/>
      <c r="BC2" s="374"/>
      <c r="BD2" s="529"/>
      <c r="BE2" s="529"/>
      <c r="BF2" s="529"/>
      <c r="BG2" s="374"/>
      <c r="BH2" s="374"/>
      <c r="BI2" s="374"/>
      <c r="BJ2" s="374"/>
    </row>
    <row r="3" spans="1:74" s="9" customFormat="1" ht="13" x14ac:dyDescent="0.3">
      <c r="A3" s="591" t="s">
        <v>1278</v>
      </c>
      <c r="B3" s="11"/>
      <c r="C3" s="604">
        <f>Dates!D3</f>
        <v>2019</v>
      </c>
      <c r="D3" s="605"/>
      <c r="E3" s="605"/>
      <c r="F3" s="605"/>
      <c r="G3" s="605"/>
      <c r="H3" s="605"/>
      <c r="I3" s="605"/>
      <c r="J3" s="605"/>
      <c r="K3" s="605"/>
      <c r="L3" s="605"/>
      <c r="M3" s="605"/>
      <c r="N3" s="606"/>
      <c r="O3" s="604">
        <f>C3+1</f>
        <v>2020</v>
      </c>
      <c r="P3" s="607"/>
      <c r="Q3" s="607"/>
      <c r="R3" s="607"/>
      <c r="S3" s="607"/>
      <c r="T3" s="607"/>
      <c r="U3" s="607"/>
      <c r="V3" s="607"/>
      <c r="W3" s="607"/>
      <c r="X3" s="605"/>
      <c r="Y3" s="605"/>
      <c r="Z3" s="606"/>
      <c r="AA3" s="608">
        <f>O3+1</f>
        <v>2021</v>
      </c>
      <c r="AB3" s="605"/>
      <c r="AC3" s="605"/>
      <c r="AD3" s="605"/>
      <c r="AE3" s="605"/>
      <c r="AF3" s="605"/>
      <c r="AG3" s="605"/>
      <c r="AH3" s="605"/>
      <c r="AI3" s="605"/>
      <c r="AJ3" s="605"/>
      <c r="AK3" s="605"/>
      <c r="AL3" s="606"/>
      <c r="AM3" s="608">
        <f>AA3+1</f>
        <v>2022</v>
      </c>
      <c r="AN3" s="605"/>
      <c r="AO3" s="605"/>
      <c r="AP3" s="605"/>
      <c r="AQ3" s="605"/>
      <c r="AR3" s="605"/>
      <c r="AS3" s="605"/>
      <c r="AT3" s="605"/>
      <c r="AU3" s="605"/>
      <c r="AV3" s="605"/>
      <c r="AW3" s="605"/>
      <c r="AX3" s="606"/>
      <c r="AY3" s="608">
        <f>AM3+1</f>
        <v>2023</v>
      </c>
      <c r="AZ3" s="609"/>
      <c r="BA3" s="609"/>
      <c r="BB3" s="609"/>
      <c r="BC3" s="609"/>
      <c r="BD3" s="609"/>
      <c r="BE3" s="609"/>
      <c r="BF3" s="609"/>
      <c r="BG3" s="609"/>
      <c r="BH3" s="609"/>
      <c r="BI3" s="609"/>
      <c r="BJ3" s="610"/>
      <c r="BK3" s="608">
        <f>AY3+1</f>
        <v>2024</v>
      </c>
      <c r="BL3" s="605"/>
      <c r="BM3" s="605"/>
      <c r="BN3" s="605"/>
      <c r="BO3" s="605"/>
      <c r="BP3" s="605"/>
      <c r="BQ3" s="605"/>
      <c r="BR3" s="605"/>
      <c r="BS3" s="605"/>
      <c r="BT3" s="605"/>
      <c r="BU3" s="605"/>
      <c r="BV3" s="606"/>
    </row>
    <row r="4" spans="1:74" s="9" customFormat="1" ht="10.5" x14ac:dyDescent="0.25">
      <c r="A4" s="592" t="str">
        <f>Dates!$D$2</f>
        <v>Thursday November 2,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7"/>
      <c r="B5" s="153" t="s">
        <v>151</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371"/>
      <c r="AZ5" s="371"/>
      <c r="BA5" s="371"/>
      <c r="BB5" s="527"/>
      <c r="BC5" s="371"/>
      <c r="BD5" s="154"/>
      <c r="BE5" s="154"/>
      <c r="BF5" s="154"/>
      <c r="BG5" s="154"/>
      <c r="BH5" s="154"/>
      <c r="BI5" s="154"/>
      <c r="BJ5" s="371"/>
      <c r="BK5" s="304"/>
      <c r="BL5" s="304"/>
      <c r="BM5" s="304"/>
      <c r="BN5" s="304"/>
      <c r="BO5" s="304"/>
      <c r="BP5" s="304"/>
      <c r="BQ5" s="304"/>
      <c r="BR5" s="304"/>
      <c r="BS5" s="304"/>
      <c r="BT5" s="304"/>
      <c r="BU5" s="304"/>
      <c r="BV5" s="304"/>
    </row>
    <row r="6" spans="1:74" ht="11.15" customHeight="1" x14ac:dyDescent="0.25">
      <c r="A6" s="7" t="s">
        <v>63</v>
      </c>
      <c r="B6" s="166" t="s">
        <v>416</v>
      </c>
      <c r="C6" s="207">
        <v>1220.6092369</v>
      </c>
      <c r="D6" s="207">
        <v>1030.3528235000001</v>
      </c>
      <c r="E6" s="207">
        <v>976.02661223999996</v>
      </c>
      <c r="F6" s="207">
        <v>527.70283096000003</v>
      </c>
      <c r="G6" s="207">
        <v>313.34076004000002</v>
      </c>
      <c r="H6" s="207">
        <v>55.718790376000001</v>
      </c>
      <c r="I6" s="207">
        <v>1.7675246238</v>
      </c>
      <c r="J6" s="207">
        <v>15.914453234</v>
      </c>
      <c r="K6" s="207">
        <v>117.61866207</v>
      </c>
      <c r="L6" s="207">
        <v>388.09090070000002</v>
      </c>
      <c r="M6" s="207">
        <v>830.67711802999997</v>
      </c>
      <c r="N6" s="207">
        <v>1060.1992562999999</v>
      </c>
      <c r="O6" s="207">
        <v>1032.0332355</v>
      </c>
      <c r="P6" s="207">
        <v>923.77098990000002</v>
      </c>
      <c r="Q6" s="207">
        <v>778.05979464999996</v>
      </c>
      <c r="R6" s="207">
        <v>654.79658299000005</v>
      </c>
      <c r="S6" s="207">
        <v>288.91127941000002</v>
      </c>
      <c r="T6" s="207">
        <v>28.414272368999999</v>
      </c>
      <c r="U6" s="207">
        <v>1.1253294116999999</v>
      </c>
      <c r="V6" s="207">
        <v>9.7042124093000002</v>
      </c>
      <c r="W6" s="207">
        <v>103.6600626</v>
      </c>
      <c r="X6" s="207">
        <v>398.60514647999997</v>
      </c>
      <c r="Y6" s="207">
        <v>615.35977464999996</v>
      </c>
      <c r="Z6" s="207">
        <v>986.75512763999996</v>
      </c>
      <c r="AA6" s="207">
        <v>1123.5093059000001</v>
      </c>
      <c r="AB6" s="207">
        <v>1051.8494665000001</v>
      </c>
      <c r="AC6" s="207">
        <v>837.27985637999996</v>
      </c>
      <c r="AD6" s="207">
        <v>519.68193317999999</v>
      </c>
      <c r="AE6" s="207">
        <v>246.52146213</v>
      </c>
      <c r="AF6" s="207">
        <v>14.951680334000001</v>
      </c>
      <c r="AG6" s="207">
        <v>12.618807652999999</v>
      </c>
      <c r="AH6" s="207">
        <v>3.6000449315999998</v>
      </c>
      <c r="AI6" s="207">
        <v>68.247496589999997</v>
      </c>
      <c r="AJ6" s="207">
        <v>279.18455462999998</v>
      </c>
      <c r="AK6" s="207">
        <v>727.29395993000003</v>
      </c>
      <c r="AL6" s="207">
        <v>913.91877054999998</v>
      </c>
      <c r="AM6" s="207">
        <v>1302.7846112</v>
      </c>
      <c r="AN6" s="207">
        <v>992.88879296000005</v>
      </c>
      <c r="AO6" s="207">
        <v>840.40819421000003</v>
      </c>
      <c r="AP6" s="207">
        <v>543.54642058000002</v>
      </c>
      <c r="AQ6" s="207">
        <v>187.69061572999999</v>
      </c>
      <c r="AR6" s="207">
        <v>53.40280619</v>
      </c>
      <c r="AS6" s="207">
        <v>2.9995706596999998</v>
      </c>
      <c r="AT6" s="207">
        <v>3.4648447553000001</v>
      </c>
      <c r="AU6" s="207">
        <v>106.92374787999999</v>
      </c>
      <c r="AV6" s="207">
        <v>385.72186068000002</v>
      </c>
      <c r="AW6" s="207">
        <v>614.18373312000006</v>
      </c>
      <c r="AX6" s="207">
        <v>982.34443235000003</v>
      </c>
      <c r="AY6" s="207">
        <v>925.50377857000001</v>
      </c>
      <c r="AZ6" s="207">
        <v>939.50384737000002</v>
      </c>
      <c r="BA6" s="207">
        <v>848.46810344999994</v>
      </c>
      <c r="BB6" s="207">
        <v>466.41747335000002</v>
      </c>
      <c r="BC6" s="207">
        <v>283.53869136999998</v>
      </c>
      <c r="BD6" s="207">
        <v>66.034673976999997</v>
      </c>
      <c r="BE6" s="207">
        <v>1.1638098401000001</v>
      </c>
      <c r="BF6" s="207">
        <v>23.268584487999998</v>
      </c>
      <c r="BG6" s="207">
        <v>64.595554985000007</v>
      </c>
      <c r="BH6" s="207">
        <v>314.57664282000002</v>
      </c>
      <c r="BI6" s="246">
        <v>666.63922891000004</v>
      </c>
      <c r="BJ6" s="246">
        <v>976.54213175999996</v>
      </c>
      <c r="BK6" s="246">
        <v>1139.6402685</v>
      </c>
      <c r="BL6" s="246">
        <v>976.69719452000004</v>
      </c>
      <c r="BM6" s="246">
        <v>863.41402936999998</v>
      </c>
      <c r="BN6" s="246">
        <v>530.21574471999998</v>
      </c>
      <c r="BO6" s="246">
        <v>249.92581480000001</v>
      </c>
      <c r="BP6" s="246">
        <v>48.194503978</v>
      </c>
      <c r="BQ6" s="246">
        <v>8.1704208126999998</v>
      </c>
      <c r="BR6" s="246">
        <v>17.596091125000001</v>
      </c>
      <c r="BS6" s="246">
        <v>105.98755638</v>
      </c>
      <c r="BT6" s="246">
        <v>404.05845778999998</v>
      </c>
      <c r="BU6" s="246">
        <v>676.76272234999999</v>
      </c>
      <c r="BV6" s="246">
        <v>973.10930364000001</v>
      </c>
    </row>
    <row r="7" spans="1:74" ht="11.15" customHeight="1" x14ac:dyDescent="0.25">
      <c r="A7" s="7" t="s">
        <v>65</v>
      </c>
      <c r="B7" s="166" t="s">
        <v>446</v>
      </c>
      <c r="C7" s="207">
        <v>1150.9306122999999</v>
      </c>
      <c r="D7" s="207">
        <v>939.80045285000006</v>
      </c>
      <c r="E7" s="207">
        <v>888.58714427999996</v>
      </c>
      <c r="F7" s="207">
        <v>411.46444886</v>
      </c>
      <c r="G7" s="207">
        <v>187.23713394000001</v>
      </c>
      <c r="H7" s="207">
        <v>31.355026331000001</v>
      </c>
      <c r="I7" s="207">
        <v>0.47597054614000001</v>
      </c>
      <c r="J7" s="207">
        <v>8.9394115682000006</v>
      </c>
      <c r="K7" s="207">
        <v>57.030679335999999</v>
      </c>
      <c r="L7" s="207">
        <v>301.26837474000001</v>
      </c>
      <c r="M7" s="207">
        <v>788.15698787999997</v>
      </c>
      <c r="N7" s="207">
        <v>970.38057223999999</v>
      </c>
      <c r="O7" s="207">
        <v>954.09029190000001</v>
      </c>
      <c r="P7" s="207">
        <v>837.1633617</v>
      </c>
      <c r="Q7" s="207">
        <v>668.31309634000002</v>
      </c>
      <c r="R7" s="207">
        <v>564.97625804999996</v>
      </c>
      <c r="S7" s="207">
        <v>248.89258819</v>
      </c>
      <c r="T7" s="207">
        <v>17.446322536</v>
      </c>
      <c r="U7" s="207">
        <v>1E-10</v>
      </c>
      <c r="V7" s="207">
        <v>3.5973521827999999</v>
      </c>
      <c r="W7" s="207">
        <v>79.048375444000001</v>
      </c>
      <c r="X7" s="207">
        <v>336.02092995999999</v>
      </c>
      <c r="Y7" s="207">
        <v>546.28416420999997</v>
      </c>
      <c r="Z7" s="207">
        <v>942.90406787999996</v>
      </c>
      <c r="AA7" s="207">
        <v>1064.7800101</v>
      </c>
      <c r="AB7" s="207">
        <v>1015.7177559</v>
      </c>
      <c r="AC7" s="207">
        <v>736.28017199999999</v>
      </c>
      <c r="AD7" s="207">
        <v>440.37392435999999</v>
      </c>
      <c r="AE7" s="207">
        <v>215.45896589</v>
      </c>
      <c r="AF7" s="207">
        <v>9.6065934960000003</v>
      </c>
      <c r="AG7" s="207">
        <v>3.7522613827</v>
      </c>
      <c r="AH7" s="207">
        <v>2.0302980276000002</v>
      </c>
      <c r="AI7" s="207">
        <v>50.332404193000002</v>
      </c>
      <c r="AJ7" s="207">
        <v>206.21119662000001</v>
      </c>
      <c r="AK7" s="207">
        <v>707.94313559</v>
      </c>
      <c r="AL7" s="207">
        <v>809.10516903999996</v>
      </c>
      <c r="AM7" s="207">
        <v>1242.8504817999999</v>
      </c>
      <c r="AN7" s="207">
        <v>932.57735458000002</v>
      </c>
      <c r="AO7" s="207">
        <v>757.92172144999995</v>
      </c>
      <c r="AP7" s="207">
        <v>495.34280002999998</v>
      </c>
      <c r="AQ7" s="207">
        <v>147.22991289999999</v>
      </c>
      <c r="AR7" s="207">
        <v>26.758616591999999</v>
      </c>
      <c r="AS7" s="207">
        <v>1.7173241122</v>
      </c>
      <c r="AT7" s="207">
        <v>3.4247944243999999</v>
      </c>
      <c r="AU7" s="207">
        <v>67.369730973000003</v>
      </c>
      <c r="AV7" s="207">
        <v>393.43106246000002</v>
      </c>
      <c r="AW7" s="207">
        <v>587.68898558000001</v>
      </c>
      <c r="AX7" s="207">
        <v>978.73278312000002</v>
      </c>
      <c r="AY7" s="207">
        <v>843.36160107000001</v>
      </c>
      <c r="AZ7" s="207">
        <v>813.08233983000002</v>
      </c>
      <c r="BA7" s="207">
        <v>794.71655231</v>
      </c>
      <c r="BB7" s="207">
        <v>367.69267941999999</v>
      </c>
      <c r="BC7" s="207">
        <v>242.06542755000001</v>
      </c>
      <c r="BD7" s="207">
        <v>44.026263716999999</v>
      </c>
      <c r="BE7" s="207">
        <v>1.2462298872999999</v>
      </c>
      <c r="BF7" s="207">
        <v>13.343018281999999</v>
      </c>
      <c r="BG7" s="207">
        <v>56.494745860999998</v>
      </c>
      <c r="BH7" s="207">
        <v>308.17608405999999</v>
      </c>
      <c r="BI7" s="246">
        <v>614.34022518999996</v>
      </c>
      <c r="BJ7" s="246">
        <v>912.06857746000003</v>
      </c>
      <c r="BK7" s="246">
        <v>1064.2455238</v>
      </c>
      <c r="BL7" s="246">
        <v>907.06374549999998</v>
      </c>
      <c r="BM7" s="246">
        <v>784.07044529999996</v>
      </c>
      <c r="BN7" s="246">
        <v>447.82845226000001</v>
      </c>
      <c r="BO7" s="246">
        <v>190.2500695</v>
      </c>
      <c r="BP7" s="246">
        <v>23.924828390999998</v>
      </c>
      <c r="BQ7" s="246">
        <v>4.3133185581999998</v>
      </c>
      <c r="BR7" s="246">
        <v>9.8607017850999998</v>
      </c>
      <c r="BS7" s="246">
        <v>72.579484335999993</v>
      </c>
      <c r="BT7" s="246">
        <v>345.85684293000003</v>
      </c>
      <c r="BU7" s="246">
        <v>625.82920614</v>
      </c>
      <c r="BV7" s="246">
        <v>908.81422351000003</v>
      </c>
    </row>
    <row r="8" spans="1:74" ht="11.15" customHeight="1" x14ac:dyDescent="0.25">
      <c r="A8" s="7" t="s">
        <v>66</v>
      </c>
      <c r="B8" s="166" t="s">
        <v>417</v>
      </c>
      <c r="C8" s="207">
        <v>1302.4152798</v>
      </c>
      <c r="D8" s="207">
        <v>1062.0738186999999</v>
      </c>
      <c r="E8" s="207">
        <v>960.85756529000003</v>
      </c>
      <c r="F8" s="207">
        <v>475.25123441</v>
      </c>
      <c r="G8" s="207">
        <v>236.13862333</v>
      </c>
      <c r="H8" s="207">
        <v>48.348232261</v>
      </c>
      <c r="I8" s="207">
        <v>1.3836784816000001</v>
      </c>
      <c r="J8" s="207">
        <v>20.355987912</v>
      </c>
      <c r="K8" s="207">
        <v>42.345230997000002</v>
      </c>
      <c r="L8" s="207">
        <v>389.87143727</v>
      </c>
      <c r="M8" s="207">
        <v>912.77746354999999</v>
      </c>
      <c r="N8" s="207">
        <v>975.19331294000006</v>
      </c>
      <c r="O8" s="207">
        <v>1051.3221288</v>
      </c>
      <c r="P8" s="207">
        <v>1001.6045627</v>
      </c>
      <c r="Q8" s="207">
        <v>733.51745345999996</v>
      </c>
      <c r="R8" s="207">
        <v>566.13017061999994</v>
      </c>
      <c r="S8" s="207">
        <v>256.36396499</v>
      </c>
      <c r="T8" s="207">
        <v>22.446994499999999</v>
      </c>
      <c r="U8" s="207">
        <v>0.71097705004</v>
      </c>
      <c r="V8" s="207">
        <v>13.203358542</v>
      </c>
      <c r="W8" s="207">
        <v>111.43807789</v>
      </c>
      <c r="X8" s="207">
        <v>464.32861462</v>
      </c>
      <c r="Y8" s="207">
        <v>599.03991732999998</v>
      </c>
      <c r="Z8" s="207">
        <v>1034.9156341</v>
      </c>
      <c r="AA8" s="207">
        <v>1146.5883570000001</v>
      </c>
      <c r="AB8" s="207">
        <v>1248.6651151999999</v>
      </c>
      <c r="AC8" s="207">
        <v>689.89047306999998</v>
      </c>
      <c r="AD8" s="207">
        <v>448.1866425</v>
      </c>
      <c r="AE8" s="207">
        <v>243.03499133</v>
      </c>
      <c r="AF8" s="207">
        <v>14.459369893</v>
      </c>
      <c r="AG8" s="207">
        <v>6.6674217741000001</v>
      </c>
      <c r="AH8" s="207">
        <v>5.2779627191999996</v>
      </c>
      <c r="AI8" s="207">
        <v>57.300036802999998</v>
      </c>
      <c r="AJ8" s="207">
        <v>227.0777071</v>
      </c>
      <c r="AK8" s="207">
        <v>780.13216349000004</v>
      </c>
      <c r="AL8" s="207">
        <v>879.89430244000005</v>
      </c>
      <c r="AM8" s="207">
        <v>1391.6657826999999</v>
      </c>
      <c r="AN8" s="207">
        <v>1083.8368618</v>
      </c>
      <c r="AO8" s="207">
        <v>791.17621333</v>
      </c>
      <c r="AP8" s="207">
        <v>567.65002895999999</v>
      </c>
      <c r="AQ8" s="207">
        <v>159.93636321</v>
      </c>
      <c r="AR8" s="207">
        <v>26.253400488</v>
      </c>
      <c r="AS8" s="207">
        <v>4.4944726403999997</v>
      </c>
      <c r="AT8" s="207">
        <v>13.975140656000001</v>
      </c>
      <c r="AU8" s="207">
        <v>82.329941343000002</v>
      </c>
      <c r="AV8" s="207">
        <v>425.78367853999998</v>
      </c>
      <c r="AW8" s="207">
        <v>694.19298053</v>
      </c>
      <c r="AX8" s="207">
        <v>1105.2961763000001</v>
      </c>
      <c r="AY8" s="207">
        <v>995.80250079999996</v>
      </c>
      <c r="AZ8" s="207">
        <v>879.97311377999995</v>
      </c>
      <c r="BA8" s="207">
        <v>848.89883498999995</v>
      </c>
      <c r="BB8" s="207">
        <v>440.72767984000001</v>
      </c>
      <c r="BC8" s="207">
        <v>216.14822290000001</v>
      </c>
      <c r="BD8" s="207">
        <v>43.226479730000001</v>
      </c>
      <c r="BE8" s="207">
        <v>6.6006277886999998</v>
      </c>
      <c r="BF8" s="207">
        <v>21.435704142999999</v>
      </c>
      <c r="BG8" s="207">
        <v>66.186228068000005</v>
      </c>
      <c r="BH8" s="207">
        <v>370.01391302000002</v>
      </c>
      <c r="BI8" s="246">
        <v>715.79510255000002</v>
      </c>
      <c r="BJ8" s="246">
        <v>1052.7130460999999</v>
      </c>
      <c r="BK8" s="246">
        <v>1209.5378802</v>
      </c>
      <c r="BL8" s="246">
        <v>1005.2607876</v>
      </c>
      <c r="BM8" s="246">
        <v>823.49331046999998</v>
      </c>
      <c r="BN8" s="246">
        <v>466.83929354999998</v>
      </c>
      <c r="BO8" s="246">
        <v>208.37395549999999</v>
      </c>
      <c r="BP8" s="246">
        <v>34.606711214999997</v>
      </c>
      <c r="BQ8" s="246">
        <v>8.5054715587</v>
      </c>
      <c r="BR8" s="246">
        <v>19.534203242</v>
      </c>
      <c r="BS8" s="246">
        <v>93.912995338000002</v>
      </c>
      <c r="BT8" s="246">
        <v>385.32590119999998</v>
      </c>
      <c r="BU8" s="246">
        <v>719.53481106000004</v>
      </c>
      <c r="BV8" s="246">
        <v>1050.4442547000001</v>
      </c>
    </row>
    <row r="9" spans="1:74" ht="11.15" customHeight="1" x14ac:dyDescent="0.25">
      <c r="A9" s="7" t="s">
        <v>67</v>
      </c>
      <c r="B9" s="166" t="s">
        <v>418</v>
      </c>
      <c r="C9" s="207">
        <v>1360.8105622999999</v>
      </c>
      <c r="D9" s="207">
        <v>1286.3689586</v>
      </c>
      <c r="E9" s="207">
        <v>1002.7909356</v>
      </c>
      <c r="F9" s="207">
        <v>454.83183317999999</v>
      </c>
      <c r="G9" s="207">
        <v>272.79332935000002</v>
      </c>
      <c r="H9" s="207">
        <v>45.511639465000002</v>
      </c>
      <c r="I9" s="207">
        <v>8.1971245293999999</v>
      </c>
      <c r="J9" s="207">
        <v>32.436146696000002</v>
      </c>
      <c r="K9" s="207">
        <v>67.457450785000006</v>
      </c>
      <c r="L9" s="207">
        <v>526.39420355000004</v>
      </c>
      <c r="M9" s="207">
        <v>925.09007695000003</v>
      </c>
      <c r="N9" s="207">
        <v>1098.8891437</v>
      </c>
      <c r="O9" s="207">
        <v>1224.8977973999999</v>
      </c>
      <c r="P9" s="207">
        <v>1071.0935595999999</v>
      </c>
      <c r="Q9" s="207">
        <v>745.11219705999997</v>
      </c>
      <c r="R9" s="207">
        <v>532.87829820000002</v>
      </c>
      <c r="S9" s="207">
        <v>245.90209021999999</v>
      </c>
      <c r="T9" s="207">
        <v>20.881043559999998</v>
      </c>
      <c r="U9" s="207">
        <v>5.8481234120999996</v>
      </c>
      <c r="V9" s="207">
        <v>18.314726132000001</v>
      </c>
      <c r="W9" s="207">
        <v>142.86532976000001</v>
      </c>
      <c r="X9" s="207">
        <v>556.27050591</v>
      </c>
      <c r="Y9" s="207">
        <v>663.99601243999996</v>
      </c>
      <c r="Z9" s="207">
        <v>1097.7775749</v>
      </c>
      <c r="AA9" s="207">
        <v>1180.5279321999999</v>
      </c>
      <c r="AB9" s="207">
        <v>1375.4074634999999</v>
      </c>
      <c r="AC9" s="207">
        <v>672.65600902000006</v>
      </c>
      <c r="AD9" s="207">
        <v>478.07615851000003</v>
      </c>
      <c r="AE9" s="207">
        <v>225.33384090000001</v>
      </c>
      <c r="AF9" s="207">
        <v>13.858412943999999</v>
      </c>
      <c r="AG9" s="207">
        <v>8.0356279206999996</v>
      </c>
      <c r="AH9" s="207">
        <v>11.584899209</v>
      </c>
      <c r="AI9" s="207">
        <v>67.834519721000007</v>
      </c>
      <c r="AJ9" s="207">
        <v>295.40423313000002</v>
      </c>
      <c r="AK9" s="207">
        <v>737.58668932</v>
      </c>
      <c r="AL9" s="207">
        <v>994.53853457000002</v>
      </c>
      <c r="AM9" s="207">
        <v>1442.7609246</v>
      </c>
      <c r="AN9" s="207">
        <v>1195.3816287</v>
      </c>
      <c r="AO9" s="207">
        <v>848.2265089</v>
      </c>
      <c r="AP9" s="207">
        <v>577.37819440999999</v>
      </c>
      <c r="AQ9" s="207">
        <v>185.44989143999999</v>
      </c>
      <c r="AR9" s="207">
        <v>29.63796791</v>
      </c>
      <c r="AS9" s="207">
        <v>9.1976958251000003</v>
      </c>
      <c r="AT9" s="207">
        <v>18.248601295</v>
      </c>
      <c r="AU9" s="207">
        <v>83.771455682999999</v>
      </c>
      <c r="AV9" s="207">
        <v>404.01037616000002</v>
      </c>
      <c r="AW9" s="207">
        <v>824.76930166</v>
      </c>
      <c r="AX9" s="207">
        <v>1288.4815498</v>
      </c>
      <c r="AY9" s="207">
        <v>1183.322915</v>
      </c>
      <c r="AZ9" s="207">
        <v>1030.1546029000001</v>
      </c>
      <c r="BA9" s="207">
        <v>954.98232709000001</v>
      </c>
      <c r="BB9" s="207">
        <v>488.00311255000003</v>
      </c>
      <c r="BC9" s="207">
        <v>145.28335919</v>
      </c>
      <c r="BD9" s="207">
        <v>22.673808873999999</v>
      </c>
      <c r="BE9" s="207">
        <v>17.37857648</v>
      </c>
      <c r="BF9" s="207">
        <v>16.572475115</v>
      </c>
      <c r="BG9" s="207">
        <v>58.370727529</v>
      </c>
      <c r="BH9" s="207">
        <v>397.55898917000002</v>
      </c>
      <c r="BI9" s="246">
        <v>800.21843644</v>
      </c>
      <c r="BJ9" s="246">
        <v>1160.7262122</v>
      </c>
      <c r="BK9" s="246">
        <v>1302.2075998</v>
      </c>
      <c r="BL9" s="246">
        <v>1053.4351191999999</v>
      </c>
      <c r="BM9" s="246">
        <v>827.74898698000004</v>
      </c>
      <c r="BN9" s="246">
        <v>462.81498146000001</v>
      </c>
      <c r="BO9" s="246">
        <v>203.16234424000001</v>
      </c>
      <c r="BP9" s="246">
        <v>42.290718386000002</v>
      </c>
      <c r="BQ9" s="246">
        <v>14.438680642</v>
      </c>
      <c r="BR9" s="246">
        <v>25.297900021</v>
      </c>
      <c r="BS9" s="246">
        <v>114.45260814</v>
      </c>
      <c r="BT9" s="246">
        <v>412.56660548999997</v>
      </c>
      <c r="BU9" s="246">
        <v>788.50078982000002</v>
      </c>
      <c r="BV9" s="246">
        <v>1159.1727281000001</v>
      </c>
    </row>
    <row r="10" spans="1:74" ht="11.15" customHeight="1" x14ac:dyDescent="0.25">
      <c r="A10" s="7" t="s">
        <v>323</v>
      </c>
      <c r="B10" s="166" t="s">
        <v>447</v>
      </c>
      <c r="C10" s="207">
        <v>584.42708085000004</v>
      </c>
      <c r="D10" s="207">
        <v>378.36090818999998</v>
      </c>
      <c r="E10" s="207">
        <v>376.92392926000002</v>
      </c>
      <c r="F10" s="207">
        <v>109.87748227</v>
      </c>
      <c r="G10" s="207">
        <v>15.901052704</v>
      </c>
      <c r="H10" s="207">
        <v>2.1468498428</v>
      </c>
      <c r="I10" s="207">
        <v>2.7349968307999999E-2</v>
      </c>
      <c r="J10" s="207">
        <v>8.1956871326000005E-2</v>
      </c>
      <c r="K10" s="207">
        <v>2.0238777578999998</v>
      </c>
      <c r="L10" s="207">
        <v>77.688259403999993</v>
      </c>
      <c r="M10" s="207">
        <v>393.48456213999998</v>
      </c>
      <c r="N10" s="207">
        <v>451.23147337</v>
      </c>
      <c r="O10" s="207">
        <v>482.70093267999999</v>
      </c>
      <c r="P10" s="207">
        <v>397.51029407999999</v>
      </c>
      <c r="Q10" s="207">
        <v>231.96487132999999</v>
      </c>
      <c r="R10" s="207">
        <v>177.71102686</v>
      </c>
      <c r="S10" s="207">
        <v>74.313790566999998</v>
      </c>
      <c r="T10" s="207">
        <v>1.7383894321</v>
      </c>
      <c r="U10" s="207">
        <v>1E-10</v>
      </c>
      <c r="V10" s="207">
        <v>5.4027267701999997E-2</v>
      </c>
      <c r="W10" s="207">
        <v>17.085156177999998</v>
      </c>
      <c r="X10" s="207">
        <v>96.517735977000001</v>
      </c>
      <c r="Y10" s="207">
        <v>227.03697022</v>
      </c>
      <c r="Z10" s="207">
        <v>556.69509352</v>
      </c>
      <c r="AA10" s="207">
        <v>578.63175195999997</v>
      </c>
      <c r="AB10" s="207">
        <v>484.55441717999997</v>
      </c>
      <c r="AC10" s="207">
        <v>283.24411151999999</v>
      </c>
      <c r="AD10" s="207">
        <v>153.66441004000001</v>
      </c>
      <c r="AE10" s="207">
        <v>56.479800971000003</v>
      </c>
      <c r="AF10" s="207">
        <v>1.1239779746</v>
      </c>
      <c r="AG10" s="207">
        <v>5.3438074217000003E-2</v>
      </c>
      <c r="AH10" s="207">
        <v>2.6682577562000001E-2</v>
      </c>
      <c r="AI10" s="207">
        <v>10.00592915</v>
      </c>
      <c r="AJ10" s="207">
        <v>69.678273572999998</v>
      </c>
      <c r="AK10" s="207">
        <v>377.77838854999999</v>
      </c>
      <c r="AL10" s="207">
        <v>350.77221851000002</v>
      </c>
      <c r="AM10" s="207">
        <v>645.01216234000003</v>
      </c>
      <c r="AN10" s="207">
        <v>411.47839683000001</v>
      </c>
      <c r="AO10" s="207">
        <v>286.52762372000001</v>
      </c>
      <c r="AP10" s="207">
        <v>157.2554475</v>
      </c>
      <c r="AQ10" s="207">
        <v>30.749970212000001</v>
      </c>
      <c r="AR10" s="207">
        <v>0.94145698600000005</v>
      </c>
      <c r="AS10" s="207">
        <v>2.6241324951000001E-2</v>
      </c>
      <c r="AT10" s="207">
        <v>5.2406811879000002E-2</v>
      </c>
      <c r="AU10" s="207">
        <v>12.87032685</v>
      </c>
      <c r="AV10" s="207">
        <v>177.42467748000001</v>
      </c>
      <c r="AW10" s="207">
        <v>267.37593020999998</v>
      </c>
      <c r="AX10" s="207">
        <v>535.98463321999998</v>
      </c>
      <c r="AY10" s="207">
        <v>450.01961088000002</v>
      </c>
      <c r="AZ10" s="207">
        <v>306.70405225000002</v>
      </c>
      <c r="BA10" s="207">
        <v>301.96188833999997</v>
      </c>
      <c r="BB10" s="207">
        <v>117.38375729000001</v>
      </c>
      <c r="BC10" s="207">
        <v>65.122284117000007</v>
      </c>
      <c r="BD10" s="207">
        <v>8.5569781813999999</v>
      </c>
      <c r="BE10" s="207">
        <v>2.5815885237999998E-2</v>
      </c>
      <c r="BF10" s="207">
        <v>0.15470161431000001</v>
      </c>
      <c r="BG10" s="207">
        <v>9.5183621660999993</v>
      </c>
      <c r="BH10" s="207">
        <v>134.35720394000001</v>
      </c>
      <c r="BI10" s="246">
        <v>300.23854606999998</v>
      </c>
      <c r="BJ10" s="246">
        <v>473.38755150999998</v>
      </c>
      <c r="BK10" s="246">
        <v>545.79427002</v>
      </c>
      <c r="BL10" s="246">
        <v>426.00137855999998</v>
      </c>
      <c r="BM10" s="246">
        <v>323.14731935999998</v>
      </c>
      <c r="BN10" s="246">
        <v>135.99273897</v>
      </c>
      <c r="BO10" s="246">
        <v>42.833767758999997</v>
      </c>
      <c r="BP10" s="246">
        <v>2.0427084891999998</v>
      </c>
      <c r="BQ10" s="246">
        <v>9.6635124746000001E-2</v>
      </c>
      <c r="BR10" s="246">
        <v>0.37117951441000002</v>
      </c>
      <c r="BS10" s="246">
        <v>12.151229225</v>
      </c>
      <c r="BT10" s="246">
        <v>120.58183455</v>
      </c>
      <c r="BU10" s="246">
        <v>300.90157563999998</v>
      </c>
      <c r="BV10" s="246">
        <v>469.84438886999999</v>
      </c>
    </row>
    <row r="11" spans="1:74" ht="11.15" customHeight="1" x14ac:dyDescent="0.25">
      <c r="A11" s="7" t="s">
        <v>68</v>
      </c>
      <c r="B11" s="166" t="s">
        <v>420</v>
      </c>
      <c r="C11" s="207">
        <v>748.26629837999997</v>
      </c>
      <c r="D11" s="207">
        <v>459.05663149999998</v>
      </c>
      <c r="E11" s="207">
        <v>505.60241629000001</v>
      </c>
      <c r="F11" s="207">
        <v>165.47379594</v>
      </c>
      <c r="G11" s="207">
        <v>24.293658748999999</v>
      </c>
      <c r="H11" s="207">
        <v>3.1589231253999999</v>
      </c>
      <c r="I11" s="207">
        <v>1E-10</v>
      </c>
      <c r="J11" s="207">
        <v>1E-10</v>
      </c>
      <c r="K11" s="207">
        <v>1.3948948489999999</v>
      </c>
      <c r="L11" s="207">
        <v>128.36466866999999</v>
      </c>
      <c r="M11" s="207">
        <v>573.15761949</v>
      </c>
      <c r="N11" s="207">
        <v>572.67204812</v>
      </c>
      <c r="O11" s="207">
        <v>634.70011840999996</v>
      </c>
      <c r="P11" s="207">
        <v>553.8298178</v>
      </c>
      <c r="Q11" s="207">
        <v>293.46553557999999</v>
      </c>
      <c r="R11" s="207">
        <v>247.83875090999999</v>
      </c>
      <c r="S11" s="207">
        <v>86.353274491999997</v>
      </c>
      <c r="T11" s="207">
        <v>2.6942208383000001</v>
      </c>
      <c r="U11" s="207">
        <v>1E-10</v>
      </c>
      <c r="V11" s="207">
        <v>1E-10</v>
      </c>
      <c r="W11" s="207">
        <v>19.959943202000002</v>
      </c>
      <c r="X11" s="207">
        <v>154.70116639</v>
      </c>
      <c r="Y11" s="207">
        <v>344.58398741000002</v>
      </c>
      <c r="Z11" s="207">
        <v>725.68190548999996</v>
      </c>
      <c r="AA11" s="207">
        <v>737.73618968000005</v>
      </c>
      <c r="AB11" s="207">
        <v>715.90650356000003</v>
      </c>
      <c r="AC11" s="207">
        <v>338.42256042000002</v>
      </c>
      <c r="AD11" s="207">
        <v>231.07064961</v>
      </c>
      <c r="AE11" s="207">
        <v>82.801927883999994</v>
      </c>
      <c r="AF11" s="207">
        <v>0.92540124830000003</v>
      </c>
      <c r="AG11" s="207">
        <v>1E-10</v>
      </c>
      <c r="AH11" s="207">
        <v>1E-10</v>
      </c>
      <c r="AI11" s="207">
        <v>19.680132961000002</v>
      </c>
      <c r="AJ11" s="207">
        <v>103.68417886</v>
      </c>
      <c r="AK11" s="207">
        <v>522.06959529000005</v>
      </c>
      <c r="AL11" s="207">
        <v>413.95604184000001</v>
      </c>
      <c r="AM11" s="207">
        <v>847.93246362000002</v>
      </c>
      <c r="AN11" s="207">
        <v>591.82289103999994</v>
      </c>
      <c r="AO11" s="207">
        <v>388.52651980000002</v>
      </c>
      <c r="AP11" s="207">
        <v>217.27355434</v>
      </c>
      <c r="AQ11" s="207">
        <v>31.839462283</v>
      </c>
      <c r="AR11" s="207">
        <v>0.69119875533999997</v>
      </c>
      <c r="AS11" s="207">
        <v>1E-10</v>
      </c>
      <c r="AT11" s="207">
        <v>1E-10</v>
      </c>
      <c r="AU11" s="207">
        <v>22.268089206999999</v>
      </c>
      <c r="AV11" s="207">
        <v>240.47985464000001</v>
      </c>
      <c r="AW11" s="207">
        <v>428.22427718</v>
      </c>
      <c r="AX11" s="207">
        <v>670.21577793999995</v>
      </c>
      <c r="AY11" s="207">
        <v>577.12625443000002</v>
      </c>
      <c r="AZ11" s="207">
        <v>415.96705023999999</v>
      </c>
      <c r="BA11" s="207">
        <v>399.37952706999999</v>
      </c>
      <c r="BB11" s="207">
        <v>188.88381706999999</v>
      </c>
      <c r="BC11" s="207">
        <v>63.284541050999998</v>
      </c>
      <c r="BD11" s="207">
        <v>6.4404982701</v>
      </c>
      <c r="BE11" s="207">
        <v>1E-10</v>
      </c>
      <c r="BF11" s="207">
        <v>1E-10</v>
      </c>
      <c r="BG11" s="207">
        <v>13.616045468999999</v>
      </c>
      <c r="BH11" s="207">
        <v>179.50012694</v>
      </c>
      <c r="BI11" s="246">
        <v>429.47381433999999</v>
      </c>
      <c r="BJ11" s="246">
        <v>649.38662597999996</v>
      </c>
      <c r="BK11" s="246">
        <v>733.68618056000003</v>
      </c>
      <c r="BL11" s="246">
        <v>561.09687067000004</v>
      </c>
      <c r="BM11" s="246">
        <v>417.13072957000003</v>
      </c>
      <c r="BN11" s="246">
        <v>179.11005033999999</v>
      </c>
      <c r="BO11" s="246">
        <v>54.688002271999999</v>
      </c>
      <c r="BP11" s="246">
        <v>2.2139686544999999</v>
      </c>
      <c r="BQ11" s="246">
        <v>0</v>
      </c>
      <c r="BR11" s="246">
        <v>0.21796251374</v>
      </c>
      <c r="BS11" s="246">
        <v>19.248775565999999</v>
      </c>
      <c r="BT11" s="246">
        <v>169.12040049999999</v>
      </c>
      <c r="BU11" s="246">
        <v>426.32935760999999</v>
      </c>
      <c r="BV11" s="246">
        <v>647.05479309999998</v>
      </c>
    </row>
    <row r="12" spans="1:74" ht="11.15" customHeight="1" x14ac:dyDescent="0.25">
      <c r="A12" s="7" t="s">
        <v>69</v>
      </c>
      <c r="B12" s="166" t="s">
        <v>421</v>
      </c>
      <c r="C12" s="207">
        <v>545.47954015000005</v>
      </c>
      <c r="D12" s="207">
        <v>356.33183743000001</v>
      </c>
      <c r="E12" s="207">
        <v>305.01238330000001</v>
      </c>
      <c r="F12" s="207">
        <v>78.326829008999994</v>
      </c>
      <c r="G12" s="207">
        <v>10.741617851000001</v>
      </c>
      <c r="H12" s="207">
        <v>0.24574121063000001</v>
      </c>
      <c r="I12" s="207">
        <v>1E-10</v>
      </c>
      <c r="J12" s="207">
        <v>7.4089508516999997E-2</v>
      </c>
      <c r="K12" s="207">
        <v>7.4049652334000002E-2</v>
      </c>
      <c r="L12" s="207">
        <v>84.599429435999994</v>
      </c>
      <c r="M12" s="207">
        <v>344.80180185</v>
      </c>
      <c r="N12" s="207">
        <v>417.66173818999999</v>
      </c>
      <c r="O12" s="207">
        <v>429.23168557999998</v>
      </c>
      <c r="P12" s="207">
        <v>401.23070858</v>
      </c>
      <c r="Q12" s="207">
        <v>138.07319525</v>
      </c>
      <c r="R12" s="207">
        <v>88.280455931999995</v>
      </c>
      <c r="S12" s="207">
        <v>12.74935745</v>
      </c>
      <c r="T12" s="207">
        <v>7.3736006521E-2</v>
      </c>
      <c r="U12" s="207">
        <v>1E-10</v>
      </c>
      <c r="V12" s="207">
        <v>0.24439699358</v>
      </c>
      <c r="W12" s="207">
        <v>7.5145859327000002</v>
      </c>
      <c r="X12" s="207">
        <v>83.416708639999996</v>
      </c>
      <c r="Y12" s="207">
        <v>175.04530806</v>
      </c>
      <c r="Z12" s="207">
        <v>476.28649681000002</v>
      </c>
      <c r="AA12" s="207">
        <v>514.79293360999998</v>
      </c>
      <c r="AB12" s="207">
        <v>580.12114956000005</v>
      </c>
      <c r="AC12" s="207">
        <v>199.94137613000001</v>
      </c>
      <c r="AD12" s="207">
        <v>102.3180553</v>
      </c>
      <c r="AE12" s="207">
        <v>18.141168153999999</v>
      </c>
      <c r="AF12" s="207">
        <v>7.3460934576999995E-2</v>
      </c>
      <c r="AG12" s="207">
        <v>1E-10</v>
      </c>
      <c r="AH12" s="207">
        <v>1E-10</v>
      </c>
      <c r="AI12" s="207">
        <v>1.1673616479</v>
      </c>
      <c r="AJ12" s="207">
        <v>31.960543846</v>
      </c>
      <c r="AK12" s="207">
        <v>258.07879738999998</v>
      </c>
      <c r="AL12" s="207">
        <v>204.59737200999999</v>
      </c>
      <c r="AM12" s="207">
        <v>576.86805024</v>
      </c>
      <c r="AN12" s="207">
        <v>496.83390813</v>
      </c>
      <c r="AO12" s="207">
        <v>262.47638882000001</v>
      </c>
      <c r="AP12" s="207">
        <v>51.608550891</v>
      </c>
      <c r="AQ12" s="207">
        <v>3.9247319505</v>
      </c>
      <c r="AR12" s="207">
        <v>1E-10</v>
      </c>
      <c r="AS12" s="207">
        <v>1E-10</v>
      </c>
      <c r="AT12" s="207">
        <v>7.2935968340000004E-2</v>
      </c>
      <c r="AU12" s="207">
        <v>1.6681544932000001</v>
      </c>
      <c r="AV12" s="207">
        <v>66.325166237000005</v>
      </c>
      <c r="AW12" s="207">
        <v>299.23025504999998</v>
      </c>
      <c r="AX12" s="207">
        <v>436.48853885</v>
      </c>
      <c r="AY12" s="207">
        <v>400.66262404999998</v>
      </c>
      <c r="AZ12" s="207">
        <v>327.70197482999998</v>
      </c>
      <c r="BA12" s="207">
        <v>198.06276758000001</v>
      </c>
      <c r="BB12" s="207">
        <v>85.759521484999993</v>
      </c>
      <c r="BC12" s="207">
        <v>5.7041640548999997</v>
      </c>
      <c r="BD12" s="207">
        <v>7.2506428839999998E-2</v>
      </c>
      <c r="BE12" s="207">
        <v>1E-10</v>
      </c>
      <c r="BF12" s="207">
        <v>1E-10</v>
      </c>
      <c r="BG12" s="207">
        <v>1.1765965459000001</v>
      </c>
      <c r="BH12" s="207">
        <v>84.327545739000001</v>
      </c>
      <c r="BI12" s="246">
        <v>274.73800034999999</v>
      </c>
      <c r="BJ12" s="246">
        <v>458.38266224</v>
      </c>
      <c r="BK12" s="246">
        <v>512.49288235999995</v>
      </c>
      <c r="BL12" s="246">
        <v>361.55439503999997</v>
      </c>
      <c r="BM12" s="246">
        <v>231.54455723999999</v>
      </c>
      <c r="BN12" s="246">
        <v>75.276855667000007</v>
      </c>
      <c r="BO12" s="246">
        <v>10.194014105000001</v>
      </c>
      <c r="BP12" s="246">
        <v>0.23044060229999999</v>
      </c>
      <c r="BQ12" s="246">
        <v>0</v>
      </c>
      <c r="BR12" s="246">
        <v>0.23020258813</v>
      </c>
      <c r="BS12" s="246">
        <v>4.6981811739000001</v>
      </c>
      <c r="BT12" s="246">
        <v>61.396768383999998</v>
      </c>
      <c r="BU12" s="246">
        <v>253.74789702999999</v>
      </c>
      <c r="BV12" s="246">
        <v>456.67203626000003</v>
      </c>
    </row>
    <row r="13" spans="1:74" ht="11.15" customHeight="1" x14ac:dyDescent="0.25">
      <c r="A13" s="7" t="s">
        <v>70</v>
      </c>
      <c r="B13" s="166" t="s">
        <v>422</v>
      </c>
      <c r="C13" s="207">
        <v>893.29640484000004</v>
      </c>
      <c r="D13" s="207">
        <v>866.88813088999996</v>
      </c>
      <c r="E13" s="207">
        <v>668.07626381</v>
      </c>
      <c r="F13" s="207">
        <v>374.57139950999999</v>
      </c>
      <c r="G13" s="207">
        <v>314.37060745999997</v>
      </c>
      <c r="H13" s="207">
        <v>96.788611970999995</v>
      </c>
      <c r="I13" s="207">
        <v>14.778170077</v>
      </c>
      <c r="J13" s="207">
        <v>16.805228696</v>
      </c>
      <c r="K13" s="207">
        <v>95.620267584000004</v>
      </c>
      <c r="L13" s="207">
        <v>479.17737898000001</v>
      </c>
      <c r="M13" s="207">
        <v>618.34812640999996</v>
      </c>
      <c r="N13" s="207">
        <v>870.65491179000003</v>
      </c>
      <c r="O13" s="207">
        <v>849.97030265000001</v>
      </c>
      <c r="P13" s="207">
        <v>763.60526479999999</v>
      </c>
      <c r="Q13" s="207">
        <v>598.99455679000005</v>
      </c>
      <c r="R13" s="207">
        <v>413.18246420000003</v>
      </c>
      <c r="S13" s="207">
        <v>185.21012847</v>
      </c>
      <c r="T13" s="207">
        <v>73.439695893000007</v>
      </c>
      <c r="U13" s="207">
        <v>14.092237785</v>
      </c>
      <c r="V13" s="207">
        <v>9.0151559251000002</v>
      </c>
      <c r="W13" s="207">
        <v>103.08760787</v>
      </c>
      <c r="X13" s="207">
        <v>325.06342529</v>
      </c>
      <c r="Y13" s="207">
        <v>564.40712668000003</v>
      </c>
      <c r="Z13" s="207">
        <v>884.81910763999997</v>
      </c>
      <c r="AA13" s="207">
        <v>874.83916066999996</v>
      </c>
      <c r="AB13" s="207">
        <v>780.30385034000005</v>
      </c>
      <c r="AC13" s="207">
        <v>643.21115400999997</v>
      </c>
      <c r="AD13" s="207">
        <v>404.10726260000001</v>
      </c>
      <c r="AE13" s="207">
        <v>220.57911081</v>
      </c>
      <c r="AF13" s="207">
        <v>34.552036760999997</v>
      </c>
      <c r="AG13" s="207">
        <v>4.5661203080000003</v>
      </c>
      <c r="AH13" s="207">
        <v>22.894108415000002</v>
      </c>
      <c r="AI13" s="207">
        <v>81.934625010999994</v>
      </c>
      <c r="AJ13" s="207">
        <v>344.07217542000001</v>
      </c>
      <c r="AK13" s="207">
        <v>491.16678721</v>
      </c>
      <c r="AL13" s="207">
        <v>792.43342876999998</v>
      </c>
      <c r="AM13" s="207">
        <v>885.49416345999998</v>
      </c>
      <c r="AN13" s="207">
        <v>804.89045968000005</v>
      </c>
      <c r="AO13" s="207">
        <v>607.34948831999998</v>
      </c>
      <c r="AP13" s="207">
        <v>421.21075524999998</v>
      </c>
      <c r="AQ13" s="207">
        <v>241.99387010000001</v>
      </c>
      <c r="AR13" s="207">
        <v>69.046896587999996</v>
      </c>
      <c r="AS13" s="207">
        <v>6.7128083535999998</v>
      </c>
      <c r="AT13" s="207">
        <v>11.493549966</v>
      </c>
      <c r="AU13" s="207">
        <v>65.807901767000004</v>
      </c>
      <c r="AV13" s="207">
        <v>311.81537128000002</v>
      </c>
      <c r="AW13" s="207">
        <v>772.70676232000005</v>
      </c>
      <c r="AX13" s="207">
        <v>927.96472853</v>
      </c>
      <c r="AY13" s="207">
        <v>961.98435079000001</v>
      </c>
      <c r="AZ13" s="207">
        <v>824.17631615000005</v>
      </c>
      <c r="BA13" s="207">
        <v>771.58079678000001</v>
      </c>
      <c r="BB13" s="207">
        <v>444.61234796999997</v>
      </c>
      <c r="BC13" s="207">
        <v>181.45703415</v>
      </c>
      <c r="BD13" s="207">
        <v>100.88210975</v>
      </c>
      <c r="BE13" s="207">
        <v>10.478308449</v>
      </c>
      <c r="BF13" s="207">
        <v>18.931764243</v>
      </c>
      <c r="BG13" s="207">
        <v>98.487760910999995</v>
      </c>
      <c r="BH13" s="207">
        <v>299.42794223999999</v>
      </c>
      <c r="BI13" s="246">
        <v>622.42467916999999</v>
      </c>
      <c r="BJ13" s="246">
        <v>872.41424374999997</v>
      </c>
      <c r="BK13" s="246">
        <v>859.27499419000003</v>
      </c>
      <c r="BL13" s="246">
        <v>700.95764707000001</v>
      </c>
      <c r="BM13" s="246">
        <v>577.86203805000002</v>
      </c>
      <c r="BN13" s="246">
        <v>401.93730345</v>
      </c>
      <c r="BO13" s="246">
        <v>220.14551979999999</v>
      </c>
      <c r="BP13" s="246">
        <v>78.857004216999997</v>
      </c>
      <c r="BQ13" s="246">
        <v>15.605668438</v>
      </c>
      <c r="BR13" s="246">
        <v>23.866273745000001</v>
      </c>
      <c r="BS13" s="246">
        <v>112.14633673</v>
      </c>
      <c r="BT13" s="246">
        <v>336.20549525000001</v>
      </c>
      <c r="BU13" s="246">
        <v>608.51586660999999</v>
      </c>
      <c r="BV13" s="246">
        <v>870.14623735999999</v>
      </c>
    </row>
    <row r="14" spans="1:74" ht="11.15" customHeight="1" x14ac:dyDescent="0.25">
      <c r="A14" s="7" t="s">
        <v>71</v>
      </c>
      <c r="B14" s="166" t="s">
        <v>423</v>
      </c>
      <c r="C14" s="207">
        <v>542.26767083000004</v>
      </c>
      <c r="D14" s="207">
        <v>654.85060446</v>
      </c>
      <c r="E14" s="207">
        <v>490.98336045000002</v>
      </c>
      <c r="F14" s="207">
        <v>275.17098756000001</v>
      </c>
      <c r="G14" s="207">
        <v>241.14892104</v>
      </c>
      <c r="H14" s="207">
        <v>60.073124495999998</v>
      </c>
      <c r="I14" s="207">
        <v>20.173221025</v>
      </c>
      <c r="J14" s="207">
        <v>12.203558531000001</v>
      </c>
      <c r="K14" s="207">
        <v>64.151712437</v>
      </c>
      <c r="L14" s="207">
        <v>239.12860649000001</v>
      </c>
      <c r="M14" s="207">
        <v>372.06446929999998</v>
      </c>
      <c r="N14" s="207">
        <v>574.9895391</v>
      </c>
      <c r="O14" s="207">
        <v>564.51263389999997</v>
      </c>
      <c r="P14" s="207">
        <v>447.13014808000003</v>
      </c>
      <c r="Q14" s="207">
        <v>526.38043402000005</v>
      </c>
      <c r="R14" s="207">
        <v>309.26107918999998</v>
      </c>
      <c r="S14" s="207">
        <v>147.81559558000001</v>
      </c>
      <c r="T14" s="207">
        <v>69.834875284999995</v>
      </c>
      <c r="U14" s="207">
        <v>18.917042903999999</v>
      </c>
      <c r="V14" s="207">
        <v>15.607467400000001</v>
      </c>
      <c r="W14" s="207">
        <v>30.514513459</v>
      </c>
      <c r="X14" s="207">
        <v>133.19455844999999</v>
      </c>
      <c r="Y14" s="207">
        <v>412.42523506999999</v>
      </c>
      <c r="Z14" s="207">
        <v>543.12019941000005</v>
      </c>
      <c r="AA14" s="207">
        <v>549.85031689000004</v>
      </c>
      <c r="AB14" s="207">
        <v>493.07195189999999</v>
      </c>
      <c r="AC14" s="207">
        <v>524.46185395999998</v>
      </c>
      <c r="AD14" s="207">
        <v>286.04080779999998</v>
      </c>
      <c r="AE14" s="207">
        <v>174.58555441999999</v>
      </c>
      <c r="AF14" s="207">
        <v>28.361143753</v>
      </c>
      <c r="AG14" s="207">
        <v>10.477221954999999</v>
      </c>
      <c r="AH14" s="207">
        <v>14.309218615000001</v>
      </c>
      <c r="AI14" s="207">
        <v>52.663919782999997</v>
      </c>
      <c r="AJ14" s="207">
        <v>245.98592912999999</v>
      </c>
      <c r="AK14" s="207">
        <v>323.81216236</v>
      </c>
      <c r="AL14" s="207">
        <v>634.16068706999999</v>
      </c>
      <c r="AM14" s="207">
        <v>537.97733891999997</v>
      </c>
      <c r="AN14" s="207">
        <v>464.85635855999999</v>
      </c>
      <c r="AO14" s="207">
        <v>395.76252252</v>
      </c>
      <c r="AP14" s="207">
        <v>335.86403246999998</v>
      </c>
      <c r="AQ14" s="207">
        <v>212.54200143</v>
      </c>
      <c r="AR14" s="207">
        <v>55.485349241000002</v>
      </c>
      <c r="AS14" s="207">
        <v>10.269251064000001</v>
      </c>
      <c r="AT14" s="207">
        <v>7.5797292541000001</v>
      </c>
      <c r="AU14" s="207">
        <v>30.948316637000001</v>
      </c>
      <c r="AV14" s="207">
        <v>133.57777017999999</v>
      </c>
      <c r="AW14" s="207">
        <v>525.05485551000004</v>
      </c>
      <c r="AX14" s="207">
        <v>637.78580081999996</v>
      </c>
      <c r="AY14" s="207">
        <v>631.44849768999995</v>
      </c>
      <c r="AZ14" s="207">
        <v>592.22483619000002</v>
      </c>
      <c r="BA14" s="207">
        <v>610.94983748000004</v>
      </c>
      <c r="BB14" s="207">
        <v>354.70088813000001</v>
      </c>
      <c r="BC14" s="207">
        <v>194.5924038</v>
      </c>
      <c r="BD14" s="207">
        <v>111.36598064</v>
      </c>
      <c r="BE14" s="207">
        <v>11.440004011999999</v>
      </c>
      <c r="BF14" s="207">
        <v>9.6935571759000005</v>
      </c>
      <c r="BG14" s="207">
        <v>78.733360724999997</v>
      </c>
      <c r="BH14" s="207">
        <v>162.98623040999999</v>
      </c>
      <c r="BI14" s="246">
        <v>378.06023204000002</v>
      </c>
      <c r="BJ14" s="246">
        <v>561.76569334999999</v>
      </c>
      <c r="BK14" s="246">
        <v>540.15000740000005</v>
      </c>
      <c r="BL14" s="246">
        <v>459.17983020999998</v>
      </c>
      <c r="BM14" s="246">
        <v>423.63359498</v>
      </c>
      <c r="BN14" s="246">
        <v>315.47319477999997</v>
      </c>
      <c r="BO14" s="246">
        <v>185.39198524</v>
      </c>
      <c r="BP14" s="246">
        <v>75.214064699000005</v>
      </c>
      <c r="BQ14" s="246">
        <v>19.526612552</v>
      </c>
      <c r="BR14" s="246">
        <v>18.574401563999999</v>
      </c>
      <c r="BS14" s="246">
        <v>56.040175857000001</v>
      </c>
      <c r="BT14" s="246">
        <v>194.20734264000001</v>
      </c>
      <c r="BU14" s="246">
        <v>389.65513530999999</v>
      </c>
      <c r="BV14" s="246">
        <v>559.83747398000003</v>
      </c>
    </row>
    <row r="15" spans="1:74" ht="11.15" customHeight="1" x14ac:dyDescent="0.25">
      <c r="A15" s="7" t="s">
        <v>541</v>
      </c>
      <c r="B15" s="166" t="s">
        <v>448</v>
      </c>
      <c r="C15" s="207">
        <v>861.27031757999998</v>
      </c>
      <c r="D15" s="207">
        <v>721.24273917000005</v>
      </c>
      <c r="E15" s="207">
        <v>633.78409957999997</v>
      </c>
      <c r="F15" s="207">
        <v>288.69067720999999</v>
      </c>
      <c r="G15" s="207">
        <v>158.59472043</v>
      </c>
      <c r="H15" s="207">
        <v>34.104024969999998</v>
      </c>
      <c r="I15" s="207">
        <v>5.2585681929000003</v>
      </c>
      <c r="J15" s="207">
        <v>10.170616079</v>
      </c>
      <c r="K15" s="207">
        <v>41.218647615999998</v>
      </c>
      <c r="L15" s="207">
        <v>254.60890083999999</v>
      </c>
      <c r="M15" s="207">
        <v>591.01053301000002</v>
      </c>
      <c r="N15" s="207">
        <v>717.33404689999998</v>
      </c>
      <c r="O15" s="207">
        <v>741.10194263000005</v>
      </c>
      <c r="P15" s="207">
        <v>653.30968595000002</v>
      </c>
      <c r="Q15" s="207">
        <v>485.20179128000001</v>
      </c>
      <c r="R15" s="207">
        <v>359.73115639999997</v>
      </c>
      <c r="S15" s="207">
        <v>156.94777504000001</v>
      </c>
      <c r="T15" s="207">
        <v>25.441229937999999</v>
      </c>
      <c r="U15" s="207">
        <v>4.6570761887999996</v>
      </c>
      <c r="V15" s="207">
        <v>7.2229600250999999</v>
      </c>
      <c r="W15" s="207">
        <v>58.244647596</v>
      </c>
      <c r="X15" s="207">
        <v>248.19635668999999</v>
      </c>
      <c r="Y15" s="207">
        <v>422.77985837</v>
      </c>
      <c r="Z15" s="207">
        <v>751.45854978</v>
      </c>
      <c r="AA15" s="207">
        <v>804.65600477999999</v>
      </c>
      <c r="AB15" s="207">
        <v>793.98062093999999</v>
      </c>
      <c r="AC15" s="207">
        <v>508.33226384</v>
      </c>
      <c r="AD15" s="207">
        <v>308.25896627999998</v>
      </c>
      <c r="AE15" s="207">
        <v>151.07350840000001</v>
      </c>
      <c r="AF15" s="207">
        <v>12.329232012</v>
      </c>
      <c r="AG15" s="207">
        <v>4.5606579499000004</v>
      </c>
      <c r="AH15" s="207">
        <v>5.9708593013</v>
      </c>
      <c r="AI15" s="207">
        <v>40.033842888000002</v>
      </c>
      <c r="AJ15" s="207">
        <v>179.99586002999999</v>
      </c>
      <c r="AK15" s="207">
        <v>509.44473485999998</v>
      </c>
      <c r="AL15" s="207">
        <v>615.73422620999997</v>
      </c>
      <c r="AM15" s="207">
        <v>912.68066276000002</v>
      </c>
      <c r="AN15" s="207">
        <v>709.64273663999995</v>
      </c>
      <c r="AO15" s="207">
        <v>524.00427571</v>
      </c>
      <c r="AP15" s="207">
        <v>341.77048516000002</v>
      </c>
      <c r="AQ15" s="207">
        <v>122.75875981999999</v>
      </c>
      <c r="AR15" s="207">
        <v>25.799153356000001</v>
      </c>
      <c r="AS15" s="207">
        <v>3.7429813240000001</v>
      </c>
      <c r="AT15" s="207">
        <v>5.8556656219000001</v>
      </c>
      <c r="AU15" s="207">
        <v>44.462644967999999</v>
      </c>
      <c r="AV15" s="207">
        <v>256.75264468</v>
      </c>
      <c r="AW15" s="207">
        <v>512.85463396</v>
      </c>
      <c r="AX15" s="207">
        <v>782.36955965000004</v>
      </c>
      <c r="AY15" s="207">
        <v>714.67381431000001</v>
      </c>
      <c r="AZ15" s="207">
        <v>620.53150019999998</v>
      </c>
      <c r="BA15" s="207">
        <v>585.45103065000001</v>
      </c>
      <c r="BB15" s="207">
        <v>297.04995934999999</v>
      </c>
      <c r="BC15" s="207">
        <v>145.42290323</v>
      </c>
      <c r="BD15" s="207">
        <v>43.611789307999999</v>
      </c>
      <c r="BE15" s="207">
        <v>4.8918608176999996</v>
      </c>
      <c r="BF15" s="207">
        <v>9.8243343646000003</v>
      </c>
      <c r="BG15" s="207">
        <v>46.00193299</v>
      </c>
      <c r="BH15" s="207">
        <v>227.82116002000001</v>
      </c>
      <c r="BI15" s="246">
        <v>488.04442748000002</v>
      </c>
      <c r="BJ15" s="246">
        <v>729.55434802000002</v>
      </c>
      <c r="BK15" s="246">
        <v>809.04314232000002</v>
      </c>
      <c r="BL15" s="246">
        <v>658.53025636999996</v>
      </c>
      <c r="BM15" s="246">
        <v>536.87932763000003</v>
      </c>
      <c r="BN15" s="246">
        <v>303.68645083000001</v>
      </c>
      <c r="BO15" s="246">
        <v>136.80775181999999</v>
      </c>
      <c r="BP15" s="246">
        <v>31.302789851</v>
      </c>
      <c r="BQ15" s="246">
        <v>7.3452756560000001</v>
      </c>
      <c r="BR15" s="246">
        <v>11.284469674</v>
      </c>
      <c r="BS15" s="246">
        <v>56.042710810000003</v>
      </c>
      <c r="BT15" s="246">
        <v>240.70006526</v>
      </c>
      <c r="BU15" s="246">
        <v>487.15082888000001</v>
      </c>
      <c r="BV15" s="246">
        <v>726.23635835000005</v>
      </c>
    </row>
    <row r="16" spans="1:74" ht="11.15" customHeight="1" x14ac:dyDescent="0.25">
      <c r="A16" s="7"/>
      <c r="B16" s="153" t="s">
        <v>152</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247"/>
      <c r="BJ16" s="247"/>
      <c r="BK16" s="247"/>
      <c r="BL16" s="247"/>
      <c r="BM16" s="247"/>
      <c r="BN16" s="247"/>
      <c r="BO16" s="247"/>
      <c r="BP16" s="247"/>
      <c r="BQ16" s="247"/>
      <c r="BR16" s="247"/>
      <c r="BS16" s="247"/>
      <c r="BT16" s="247"/>
      <c r="BU16" s="247"/>
      <c r="BV16" s="247"/>
    </row>
    <row r="17" spans="1:74" ht="11.15" customHeight="1" x14ac:dyDescent="0.25">
      <c r="A17" s="7" t="s">
        <v>131</v>
      </c>
      <c r="B17" s="166" t="s">
        <v>416</v>
      </c>
      <c r="C17" s="207">
        <v>1223.8681451</v>
      </c>
      <c r="D17" s="207">
        <v>1031.9183197</v>
      </c>
      <c r="E17" s="207">
        <v>909.03285317999996</v>
      </c>
      <c r="F17" s="207">
        <v>542.70421259</v>
      </c>
      <c r="G17" s="207">
        <v>221.05912258999999</v>
      </c>
      <c r="H17" s="207">
        <v>56.028549546000001</v>
      </c>
      <c r="I17" s="207">
        <v>6.0999515539000004</v>
      </c>
      <c r="J17" s="207">
        <v>14.701138311999999</v>
      </c>
      <c r="K17" s="207">
        <v>90.232810280999999</v>
      </c>
      <c r="L17" s="207">
        <v>396.43747671</v>
      </c>
      <c r="M17" s="207">
        <v>709.62814918000004</v>
      </c>
      <c r="N17" s="207">
        <v>1014.7617004</v>
      </c>
      <c r="O17" s="207">
        <v>1205.2150348</v>
      </c>
      <c r="P17" s="207">
        <v>1032.8157385</v>
      </c>
      <c r="Q17" s="207">
        <v>913.78277160000005</v>
      </c>
      <c r="R17" s="207">
        <v>544.74874972999999</v>
      </c>
      <c r="S17" s="207">
        <v>226.16920848999999</v>
      </c>
      <c r="T17" s="207">
        <v>51.834810826000002</v>
      </c>
      <c r="U17" s="207">
        <v>3.6113169391</v>
      </c>
      <c r="V17" s="207">
        <v>15.355560095</v>
      </c>
      <c r="W17" s="207">
        <v>85.588992034</v>
      </c>
      <c r="X17" s="207">
        <v>383.75011656999999</v>
      </c>
      <c r="Y17" s="207">
        <v>733.22054644000002</v>
      </c>
      <c r="Z17" s="207">
        <v>1009.7370012</v>
      </c>
      <c r="AA17" s="207">
        <v>1188.0024880000001</v>
      </c>
      <c r="AB17" s="207">
        <v>1025.8217983</v>
      </c>
      <c r="AC17" s="207">
        <v>918.73274240000001</v>
      </c>
      <c r="AD17" s="207">
        <v>566.94486730999995</v>
      </c>
      <c r="AE17" s="207">
        <v>237.42014971</v>
      </c>
      <c r="AF17" s="207">
        <v>51.493801425999997</v>
      </c>
      <c r="AG17" s="207">
        <v>3.5846683276000002</v>
      </c>
      <c r="AH17" s="207">
        <v>14.890677898</v>
      </c>
      <c r="AI17" s="207">
        <v>88.679173659</v>
      </c>
      <c r="AJ17" s="207">
        <v>381.66408484999999</v>
      </c>
      <c r="AK17" s="207">
        <v>722.95664323999995</v>
      </c>
      <c r="AL17" s="207">
        <v>994.26038141000004</v>
      </c>
      <c r="AM17" s="207">
        <v>1168.6420644</v>
      </c>
      <c r="AN17" s="207">
        <v>1020.5320124</v>
      </c>
      <c r="AO17" s="207">
        <v>910.67228909000005</v>
      </c>
      <c r="AP17" s="207">
        <v>565.86195143999998</v>
      </c>
      <c r="AQ17" s="207">
        <v>239.64803118</v>
      </c>
      <c r="AR17" s="207">
        <v>47.509985673000003</v>
      </c>
      <c r="AS17" s="207">
        <v>4.5771025847000004</v>
      </c>
      <c r="AT17" s="207">
        <v>13.823089864</v>
      </c>
      <c r="AU17" s="207">
        <v>89.019066281999997</v>
      </c>
      <c r="AV17" s="207">
        <v>371.46370382999999</v>
      </c>
      <c r="AW17" s="207">
        <v>736.53787682999996</v>
      </c>
      <c r="AX17" s="207">
        <v>994.71917867000002</v>
      </c>
      <c r="AY17" s="207">
        <v>1190.9151498000001</v>
      </c>
      <c r="AZ17" s="207">
        <v>1030.8128879000001</v>
      </c>
      <c r="BA17" s="207">
        <v>928.71832267000002</v>
      </c>
      <c r="BB17" s="207">
        <v>571.18593225999996</v>
      </c>
      <c r="BC17" s="207">
        <v>240.56588110999999</v>
      </c>
      <c r="BD17" s="207">
        <v>47.001527125000003</v>
      </c>
      <c r="BE17" s="207">
        <v>4.5823732368999996</v>
      </c>
      <c r="BF17" s="207">
        <v>13.457944072</v>
      </c>
      <c r="BG17" s="207">
        <v>87.752582055999994</v>
      </c>
      <c r="BH17" s="207">
        <v>374.67632125</v>
      </c>
      <c r="BI17" s="246">
        <v>719.92719999999997</v>
      </c>
      <c r="BJ17" s="246">
        <v>998.70730000000003</v>
      </c>
      <c r="BK17" s="246">
        <v>1166.5150000000001</v>
      </c>
      <c r="BL17" s="246">
        <v>1022.1180000000001</v>
      </c>
      <c r="BM17" s="246">
        <v>921.47940000000006</v>
      </c>
      <c r="BN17" s="246">
        <v>561.24659999999994</v>
      </c>
      <c r="BO17" s="246">
        <v>244.48929999999999</v>
      </c>
      <c r="BP17" s="246">
        <v>50.024270000000001</v>
      </c>
      <c r="BQ17" s="246">
        <v>4.5473309999999998</v>
      </c>
      <c r="BR17" s="246">
        <v>13.132960000000001</v>
      </c>
      <c r="BS17" s="246">
        <v>80.317269999999994</v>
      </c>
      <c r="BT17" s="246">
        <v>366.40910000000002</v>
      </c>
      <c r="BU17" s="246">
        <v>708.06650000000002</v>
      </c>
      <c r="BV17" s="246">
        <v>985.08429999999998</v>
      </c>
    </row>
    <row r="18" spans="1:74" ht="11.15" customHeight="1" x14ac:dyDescent="0.25">
      <c r="A18" s="7" t="s">
        <v>132</v>
      </c>
      <c r="B18" s="166" t="s">
        <v>446</v>
      </c>
      <c r="C18" s="207">
        <v>1163.5407448000001</v>
      </c>
      <c r="D18" s="207">
        <v>963.43811664999998</v>
      </c>
      <c r="E18" s="207">
        <v>823.61456274</v>
      </c>
      <c r="F18" s="207">
        <v>461.25650101999997</v>
      </c>
      <c r="G18" s="207">
        <v>161.44395073000001</v>
      </c>
      <c r="H18" s="207">
        <v>24.727158634999999</v>
      </c>
      <c r="I18" s="207">
        <v>3.4146073097</v>
      </c>
      <c r="J18" s="207">
        <v>9.1546730023999991</v>
      </c>
      <c r="K18" s="207">
        <v>61.874204282000001</v>
      </c>
      <c r="L18" s="207">
        <v>337.47904301</v>
      </c>
      <c r="M18" s="207">
        <v>660.84794834000002</v>
      </c>
      <c r="N18" s="207">
        <v>937.68337754000004</v>
      </c>
      <c r="O18" s="207">
        <v>1148.3109492000001</v>
      </c>
      <c r="P18" s="207">
        <v>963.88762911000003</v>
      </c>
      <c r="Q18" s="207">
        <v>830.41473363</v>
      </c>
      <c r="R18" s="207">
        <v>458.1815565</v>
      </c>
      <c r="S18" s="207">
        <v>159.84470511000001</v>
      </c>
      <c r="T18" s="207">
        <v>22.973345536</v>
      </c>
      <c r="U18" s="207">
        <v>1.8536083629</v>
      </c>
      <c r="V18" s="207">
        <v>9.3732201750000002</v>
      </c>
      <c r="W18" s="207">
        <v>56.806863638000003</v>
      </c>
      <c r="X18" s="207">
        <v>323.70084601000002</v>
      </c>
      <c r="Y18" s="207">
        <v>685.10974680000004</v>
      </c>
      <c r="Z18" s="207">
        <v>930.59934172999999</v>
      </c>
      <c r="AA18" s="207">
        <v>1129.0498918000001</v>
      </c>
      <c r="AB18" s="207">
        <v>946.43788944000005</v>
      </c>
      <c r="AC18" s="207">
        <v>830.96525612999994</v>
      </c>
      <c r="AD18" s="207">
        <v>479.80056446999998</v>
      </c>
      <c r="AE18" s="207">
        <v>170.99948633</v>
      </c>
      <c r="AF18" s="207">
        <v>23.458774324</v>
      </c>
      <c r="AG18" s="207">
        <v>1.8061647008999999</v>
      </c>
      <c r="AH18" s="207">
        <v>9.1671504860000006</v>
      </c>
      <c r="AI18" s="207">
        <v>59.201554399999999</v>
      </c>
      <c r="AJ18" s="207">
        <v>321.48827273000001</v>
      </c>
      <c r="AK18" s="207">
        <v>673.18178250000005</v>
      </c>
      <c r="AL18" s="207">
        <v>911.47602108000001</v>
      </c>
      <c r="AM18" s="207">
        <v>1109.8515989</v>
      </c>
      <c r="AN18" s="207">
        <v>950.23201153000002</v>
      </c>
      <c r="AO18" s="207">
        <v>821.04247109999994</v>
      </c>
      <c r="AP18" s="207">
        <v>480.60526971000002</v>
      </c>
      <c r="AQ18" s="207">
        <v>177.99928614000001</v>
      </c>
      <c r="AR18" s="207">
        <v>22.628454529999999</v>
      </c>
      <c r="AS18" s="207">
        <v>2.1338595952000001</v>
      </c>
      <c r="AT18" s="207">
        <v>8.5378661523999995</v>
      </c>
      <c r="AU18" s="207">
        <v>59.466159793999999</v>
      </c>
      <c r="AV18" s="207">
        <v>306.33000093999999</v>
      </c>
      <c r="AW18" s="207">
        <v>689.62882602000002</v>
      </c>
      <c r="AX18" s="207">
        <v>907.64492005</v>
      </c>
      <c r="AY18" s="207">
        <v>1133.4595681000001</v>
      </c>
      <c r="AZ18" s="207">
        <v>962.11209958999996</v>
      </c>
      <c r="BA18" s="207">
        <v>843.19858527999997</v>
      </c>
      <c r="BB18" s="207">
        <v>484.48557433000002</v>
      </c>
      <c r="BC18" s="207">
        <v>181.87171845</v>
      </c>
      <c r="BD18" s="207">
        <v>22.870492657</v>
      </c>
      <c r="BE18" s="207">
        <v>2.2579778659</v>
      </c>
      <c r="BF18" s="207">
        <v>8.2525756368999996</v>
      </c>
      <c r="BG18" s="207">
        <v>58.419600209999999</v>
      </c>
      <c r="BH18" s="207">
        <v>313.29356052999998</v>
      </c>
      <c r="BI18" s="246">
        <v>672.85469999999998</v>
      </c>
      <c r="BJ18" s="246">
        <v>920.51130000000001</v>
      </c>
      <c r="BK18" s="246">
        <v>1111.605</v>
      </c>
      <c r="BL18" s="246">
        <v>944.5684</v>
      </c>
      <c r="BM18" s="246">
        <v>833.15830000000005</v>
      </c>
      <c r="BN18" s="246">
        <v>473.30279999999999</v>
      </c>
      <c r="BO18" s="246">
        <v>186.98169999999999</v>
      </c>
      <c r="BP18" s="246">
        <v>25.102499999999999</v>
      </c>
      <c r="BQ18" s="246">
        <v>2.3041420000000001</v>
      </c>
      <c r="BR18" s="246">
        <v>7.9269369999999997</v>
      </c>
      <c r="BS18" s="246">
        <v>53.086210000000001</v>
      </c>
      <c r="BT18" s="246">
        <v>312.66230000000002</v>
      </c>
      <c r="BU18" s="246">
        <v>659.63570000000004</v>
      </c>
      <c r="BV18" s="246">
        <v>911.58810000000005</v>
      </c>
    </row>
    <row r="19" spans="1:74" ht="11.15" customHeight="1" x14ac:dyDescent="0.25">
      <c r="A19" s="7" t="s">
        <v>133</v>
      </c>
      <c r="B19" s="166" t="s">
        <v>417</v>
      </c>
      <c r="C19" s="207">
        <v>1295.8242359999999</v>
      </c>
      <c r="D19" s="207">
        <v>1064.3379761000001</v>
      </c>
      <c r="E19" s="207">
        <v>835.87128858999995</v>
      </c>
      <c r="F19" s="207">
        <v>483.27311558999997</v>
      </c>
      <c r="G19" s="207">
        <v>182.75383565999999</v>
      </c>
      <c r="H19" s="207">
        <v>31.028164509</v>
      </c>
      <c r="I19" s="207">
        <v>10.174196815</v>
      </c>
      <c r="J19" s="207">
        <v>17.751979628000001</v>
      </c>
      <c r="K19" s="207">
        <v>83.717651027000002</v>
      </c>
      <c r="L19" s="207">
        <v>386.90009662</v>
      </c>
      <c r="M19" s="207">
        <v>738.19629524000004</v>
      </c>
      <c r="N19" s="207">
        <v>1073.5329386000001</v>
      </c>
      <c r="O19" s="207">
        <v>1277.1219023000001</v>
      </c>
      <c r="P19" s="207">
        <v>1068.7167423999999</v>
      </c>
      <c r="Q19" s="207">
        <v>851.97136890000002</v>
      </c>
      <c r="R19" s="207">
        <v>481.39916713000002</v>
      </c>
      <c r="S19" s="207">
        <v>184.72603839999999</v>
      </c>
      <c r="T19" s="207">
        <v>31.292293119</v>
      </c>
      <c r="U19" s="207">
        <v>6.5823155375000004</v>
      </c>
      <c r="V19" s="207">
        <v>16.838494475000001</v>
      </c>
      <c r="W19" s="207">
        <v>78.499699595999999</v>
      </c>
      <c r="X19" s="207">
        <v>374.39351807999998</v>
      </c>
      <c r="Y19" s="207">
        <v>768.50672753000003</v>
      </c>
      <c r="Z19" s="207">
        <v>1054.7790427</v>
      </c>
      <c r="AA19" s="207">
        <v>1249.0249351</v>
      </c>
      <c r="AB19" s="207">
        <v>1056.6700496999999</v>
      </c>
      <c r="AC19" s="207">
        <v>851.15266707000001</v>
      </c>
      <c r="AD19" s="207">
        <v>505.35095104999999</v>
      </c>
      <c r="AE19" s="207">
        <v>193.70041588000001</v>
      </c>
      <c r="AF19" s="207">
        <v>31.245051284999999</v>
      </c>
      <c r="AG19" s="207">
        <v>6.5373479158999999</v>
      </c>
      <c r="AH19" s="207">
        <v>17.708472017999998</v>
      </c>
      <c r="AI19" s="207">
        <v>80.133004335999999</v>
      </c>
      <c r="AJ19" s="207">
        <v>385.89609268999999</v>
      </c>
      <c r="AK19" s="207">
        <v>756.48536058000002</v>
      </c>
      <c r="AL19" s="207">
        <v>1027.5868141000001</v>
      </c>
      <c r="AM19" s="207">
        <v>1226.5915064999999</v>
      </c>
      <c r="AN19" s="207">
        <v>1074.3489336</v>
      </c>
      <c r="AO19" s="207">
        <v>832.01191232999997</v>
      </c>
      <c r="AP19" s="207">
        <v>500.88654524999998</v>
      </c>
      <c r="AQ19" s="207">
        <v>196.50934695999999</v>
      </c>
      <c r="AR19" s="207">
        <v>29.484451234000002</v>
      </c>
      <c r="AS19" s="207">
        <v>7.1583120633000004</v>
      </c>
      <c r="AT19" s="207">
        <v>16.894296990000001</v>
      </c>
      <c r="AU19" s="207">
        <v>73.050026506999998</v>
      </c>
      <c r="AV19" s="207">
        <v>369.81225298999999</v>
      </c>
      <c r="AW19" s="207">
        <v>772.06226435999997</v>
      </c>
      <c r="AX19" s="207">
        <v>1020.1063315</v>
      </c>
      <c r="AY19" s="207">
        <v>1255.3712622999999</v>
      </c>
      <c r="AZ19" s="207">
        <v>1092.6408242</v>
      </c>
      <c r="BA19" s="207">
        <v>866.82844206000004</v>
      </c>
      <c r="BB19" s="207">
        <v>510.91931268000002</v>
      </c>
      <c r="BC19" s="207">
        <v>200.27986905</v>
      </c>
      <c r="BD19" s="207">
        <v>29.881393136</v>
      </c>
      <c r="BE19" s="207">
        <v>7.5742398472000003</v>
      </c>
      <c r="BF19" s="207">
        <v>16.490037993000001</v>
      </c>
      <c r="BG19" s="207">
        <v>69.287138694999996</v>
      </c>
      <c r="BH19" s="207">
        <v>367.91555776000001</v>
      </c>
      <c r="BI19" s="246">
        <v>763.26120000000003</v>
      </c>
      <c r="BJ19" s="246">
        <v>1037.501</v>
      </c>
      <c r="BK19" s="246">
        <v>1237.154</v>
      </c>
      <c r="BL19" s="246">
        <v>1071.652</v>
      </c>
      <c r="BM19" s="246">
        <v>849.55380000000002</v>
      </c>
      <c r="BN19" s="246">
        <v>500.65859999999998</v>
      </c>
      <c r="BO19" s="246">
        <v>204.47380000000001</v>
      </c>
      <c r="BP19" s="246">
        <v>30.194310000000002</v>
      </c>
      <c r="BQ19" s="246">
        <v>7.3858940000000004</v>
      </c>
      <c r="BR19" s="246">
        <v>16.47756</v>
      </c>
      <c r="BS19" s="246">
        <v>67.078509999999994</v>
      </c>
      <c r="BT19" s="246">
        <v>365.66030000000001</v>
      </c>
      <c r="BU19" s="246">
        <v>751.14980000000003</v>
      </c>
      <c r="BV19" s="246">
        <v>1019.974</v>
      </c>
    </row>
    <row r="20" spans="1:74" ht="11.15" customHeight="1" x14ac:dyDescent="0.25">
      <c r="A20" s="7" t="s">
        <v>134</v>
      </c>
      <c r="B20" s="166" t="s">
        <v>418</v>
      </c>
      <c r="C20" s="207">
        <v>1343.4119083999999</v>
      </c>
      <c r="D20" s="207">
        <v>1099.0629836000001</v>
      </c>
      <c r="E20" s="207">
        <v>814.81198849999998</v>
      </c>
      <c r="F20" s="207">
        <v>471.70653907000002</v>
      </c>
      <c r="G20" s="207">
        <v>193.17723898</v>
      </c>
      <c r="H20" s="207">
        <v>37.815474860000002</v>
      </c>
      <c r="I20" s="207">
        <v>14.262388509000001</v>
      </c>
      <c r="J20" s="207">
        <v>24.69197831</v>
      </c>
      <c r="K20" s="207">
        <v>100.65188177</v>
      </c>
      <c r="L20" s="207">
        <v>410.31569160999999</v>
      </c>
      <c r="M20" s="207">
        <v>781.10709685999996</v>
      </c>
      <c r="N20" s="207">
        <v>1190.3663742000001</v>
      </c>
      <c r="O20" s="207">
        <v>1332.5095427000001</v>
      </c>
      <c r="P20" s="207">
        <v>1126.8372876000001</v>
      </c>
      <c r="Q20" s="207">
        <v>830.24948804999997</v>
      </c>
      <c r="R20" s="207">
        <v>466.64637506999998</v>
      </c>
      <c r="S20" s="207">
        <v>199.29748699999999</v>
      </c>
      <c r="T20" s="207">
        <v>36.960152166999997</v>
      </c>
      <c r="U20" s="207">
        <v>10.804202774</v>
      </c>
      <c r="V20" s="207">
        <v>23.597516690999999</v>
      </c>
      <c r="W20" s="207">
        <v>97.133161737999998</v>
      </c>
      <c r="X20" s="207">
        <v>403.07333573</v>
      </c>
      <c r="Y20" s="207">
        <v>811.83967270000005</v>
      </c>
      <c r="Z20" s="207">
        <v>1166.1258187999999</v>
      </c>
      <c r="AA20" s="207">
        <v>1308.8745165</v>
      </c>
      <c r="AB20" s="207">
        <v>1111.7633403</v>
      </c>
      <c r="AC20" s="207">
        <v>828.99678916000005</v>
      </c>
      <c r="AD20" s="207">
        <v>489.69268125000002</v>
      </c>
      <c r="AE20" s="207">
        <v>203.61674797000001</v>
      </c>
      <c r="AF20" s="207">
        <v>35.201242970000003</v>
      </c>
      <c r="AG20" s="207">
        <v>10.595127267000001</v>
      </c>
      <c r="AH20" s="207">
        <v>24.617730091999999</v>
      </c>
      <c r="AI20" s="207">
        <v>97.894069200999994</v>
      </c>
      <c r="AJ20" s="207">
        <v>425.19954797000003</v>
      </c>
      <c r="AK20" s="207">
        <v>800.91168404999996</v>
      </c>
      <c r="AL20" s="207">
        <v>1143.2678023999999</v>
      </c>
      <c r="AM20" s="207">
        <v>1279.8317497999999</v>
      </c>
      <c r="AN20" s="207">
        <v>1134.9480911999999</v>
      </c>
      <c r="AO20" s="207">
        <v>806.41219217000003</v>
      </c>
      <c r="AP20" s="207">
        <v>490.77484141999997</v>
      </c>
      <c r="AQ20" s="207">
        <v>203.03546624000001</v>
      </c>
      <c r="AR20" s="207">
        <v>32.029852601000002</v>
      </c>
      <c r="AS20" s="207">
        <v>11.108685659000001</v>
      </c>
      <c r="AT20" s="207">
        <v>24.276497021000001</v>
      </c>
      <c r="AU20" s="207">
        <v>89.323658949999995</v>
      </c>
      <c r="AV20" s="207">
        <v>420.44436916000001</v>
      </c>
      <c r="AW20" s="207">
        <v>801.53289787999995</v>
      </c>
      <c r="AX20" s="207">
        <v>1136.0889843</v>
      </c>
      <c r="AY20" s="207">
        <v>1311.8070283</v>
      </c>
      <c r="AZ20" s="207">
        <v>1161.64564</v>
      </c>
      <c r="BA20" s="207">
        <v>845.92213945000003</v>
      </c>
      <c r="BB20" s="207">
        <v>512.65356895000002</v>
      </c>
      <c r="BC20" s="207">
        <v>209.14576238000001</v>
      </c>
      <c r="BD20" s="207">
        <v>32.508953837</v>
      </c>
      <c r="BE20" s="207">
        <v>11.956441308</v>
      </c>
      <c r="BF20" s="207">
        <v>23.882376450999999</v>
      </c>
      <c r="BG20" s="207">
        <v>84.838889870000003</v>
      </c>
      <c r="BH20" s="207">
        <v>412.80450144000002</v>
      </c>
      <c r="BI20" s="246">
        <v>808.31100000000004</v>
      </c>
      <c r="BJ20" s="246">
        <v>1153.076</v>
      </c>
      <c r="BK20" s="246">
        <v>1303.7159999999999</v>
      </c>
      <c r="BL20" s="246">
        <v>1154.9100000000001</v>
      </c>
      <c r="BM20" s="246">
        <v>836.51409999999998</v>
      </c>
      <c r="BN20" s="246">
        <v>498.48559999999998</v>
      </c>
      <c r="BO20" s="246">
        <v>200.9896</v>
      </c>
      <c r="BP20" s="246">
        <v>29.992989999999999</v>
      </c>
      <c r="BQ20" s="246">
        <v>12.21888</v>
      </c>
      <c r="BR20" s="246">
        <v>23.670179999999998</v>
      </c>
      <c r="BS20" s="246">
        <v>83.944599999999994</v>
      </c>
      <c r="BT20" s="246">
        <v>408.68009999999998</v>
      </c>
      <c r="BU20" s="246">
        <v>800.34310000000005</v>
      </c>
      <c r="BV20" s="246">
        <v>1128.614</v>
      </c>
    </row>
    <row r="21" spans="1:74" ht="11.15" customHeight="1" x14ac:dyDescent="0.25">
      <c r="A21" s="7" t="s">
        <v>135</v>
      </c>
      <c r="B21" s="166" t="s">
        <v>447</v>
      </c>
      <c r="C21" s="207">
        <v>639.98712617000001</v>
      </c>
      <c r="D21" s="207">
        <v>478.81364337000002</v>
      </c>
      <c r="E21" s="207">
        <v>364.46617170000002</v>
      </c>
      <c r="F21" s="207">
        <v>139.52100944</v>
      </c>
      <c r="G21" s="207">
        <v>36.039331664999999</v>
      </c>
      <c r="H21" s="207">
        <v>1.3071182775000001</v>
      </c>
      <c r="I21" s="207">
        <v>0.22202094881000001</v>
      </c>
      <c r="J21" s="207">
        <v>0.3922026455</v>
      </c>
      <c r="K21" s="207">
        <v>10.765032583</v>
      </c>
      <c r="L21" s="207">
        <v>126.41404103000001</v>
      </c>
      <c r="M21" s="207">
        <v>339.51897666000002</v>
      </c>
      <c r="N21" s="207">
        <v>500.19122048000003</v>
      </c>
      <c r="O21" s="207">
        <v>631.45278380000002</v>
      </c>
      <c r="P21" s="207">
        <v>466.20624068000001</v>
      </c>
      <c r="Q21" s="207">
        <v>365.06936203999999</v>
      </c>
      <c r="R21" s="207">
        <v>134.54660665</v>
      </c>
      <c r="S21" s="207">
        <v>33.371783868000001</v>
      </c>
      <c r="T21" s="207">
        <v>1.3050715587999999</v>
      </c>
      <c r="U21" s="207">
        <v>9.0576317448999993E-2</v>
      </c>
      <c r="V21" s="207">
        <v>0.39106695956999998</v>
      </c>
      <c r="W21" s="207">
        <v>9.2085782563999992</v>
      </c>
      <c r="X21" s="207">
        <v>117.88540648999999</v>
      </c>
      <c r="Y21" s="207">
        <v>349.99645484000001</v>
      </c>
      <c r="Z21" s="207">
        <v>486.41020626</v>
      </c>
      <c r="AA21" s="207">
        <v>607.35225090999995</v>
      </c>
      <c r="AB21" s="207">
        <v>440.55854597000001</v>
      </c>
      <c r="AC21" s="207">
        <v>348.98818584999998</v>
      </c>
      <c r="AD21" s="207">
        <v>141.35628342999999</v>
      </c>
      <c r="AE21" s="207">
        <v>38.133660522</v>
      </c>
      <c r="AF21" s="207">
        <v>1.4634504085</v>
      </c>
      <c r="AG21" s="207">
        <v>8.7486350933000001E-2</v>
      </c>
      <c r="AH21" s="207">
        <v>0.39338171315999998</v>
      </c>
      <c r="AI21" s="207">
        <v>10.326870383999999</v>
      </c>
      <c r="AJ21" s="207">
        <v>115.11759013</v>
      </c>
      <c r="AK21" s="207">
        <v>338.62765929</v>
      </c>
      <c r="AL21" s="207">
        <v>463.53883767000002</v>
      </c>
      <c r="AM21" s="207">
        <v>593.61775497999997</v>
      </c>
      <c r="AN21" s="207">
        <v>445.17333098</v>
      </c>
      <c r="AO21" s="207">
        <v>342.69125022999998</v>
      </c>
      <c r="AP21" s="207">
        <v>145.62649827999999</v>
      </c>
      <c r="AQ21" s="207">
        <v>40.269912468999998</v>
      </c>
      <c r="AR21" s="207">
        <v>1.4974213207</v>
      </c>
      <c r="AS21" s="207">
        <v>9.2830158344999997E-2</v>
      </c>
      <c r="AT21" s="207">
        <v>0.389924257</v>
      </c>
      <c r="AU21" s="207">
        <v>10.1234152</v>
      </c>
      <c r="AV21" s="207">
        <v>105.10548959</v>
      </c>
      <c r="AW21" s="207">
        <v>347.55927494000002</v>
      </c>
      <c r="AX21" s="207">
        <v>453.96530075999999</v>
      </c>
      <c r="AY21" s="207">
        <v>604.26188044000003</v>
      </c>
      <c r="AZ21" s="207">
        <v>445.64466904</v>
      </c>
      <c r="BA21" s="207">
        <v>352.88134064000002</v>
      </c>
      <c r="BB21" s="207">
        <v>147.26474181</v>
      </c>
      <c r="BC21" s="207">
        <v>41.411190376</v>
      </c>
      <c r="BD21" s="207">
        <v>1.2770381855999999</v>
      </c>
      <c r="BE21" s="207">
        <v>9.5454290829999996E-2</v>
      </c>
      <c r="BF21" s="207">
        <v>0.37696593990999999</v>
      </c>
      <c r="BG21" s="207">
        <v>9.8931480036000004</v>
      </c>
      <c r="BH21" s="207">
        <v>108.76705757000001</v>
      </c>
      <c r="BI21" s="246">
        <v>332.54939999999999</v>
      </c>
      <c r="BJ21" s="246">
        <v>463.8202</v>
      </c>
      <c r="BK21" s="246">
        <v>598.65530000000001</v>
      </c>
      <c r="BL21" s="246">
        <v>425.71960000000001</v>
      </c>
      <c r="BM21" s="246">
        <v>332.54469999999998</v>
      </c>
      <c r="BN21" s="246">
        <v>143.9716</v>
      </c>
      <c r="BO21" s="246">
        <v>41.893500000000003</v>
      </c>
      <c r="BP21" s="246">
        <v>2.01037</v>
      </c>
      <c r="BQ21" s="246">
        <v>9.2029200000000005E-2</v>
      </c>
      <c r="BR21" s="246">
        <v>0.28470410000000002</v>
      </c>
      <c r="BS21" s="246">
        <v>8.9375099999999996</v>
      </c>
      <c r="BT21" s="246">
        <v>109.761</v>
      </c>
      <c r="BU21" s="246">
        <v>324.0761</v>
      </c>
      <c r="BV21" s="246">
        <v>463.46480000000003</v>
      </c>
    </row>
    <row r="22" spans="1:74" ht="11.15" customHeight="1" x14ac:dyDescent="0.25">
      <c r="A22" s="7" t="s">
        <v>136</v>
      </c>
      <c r="B22" s="166" t="s">
        <v>420</v>
      </c>
      <c r="C22" s="207">
        <v>821.32442721999996</v>
      </c>
      <c r="D22" s="207">
        <v>606.80370338</v>
      </c>
      <c r="E22" s="207">
        <v>434.36526879000002</v>
      </c>
      <c r="F22" s="207">
        <v>174.00446388</v>
      </c>
      <c r="G22" s="207">
        <v>46.953623768</v>
      </c>
      <c r="H22" s="207">
        <v>1.0197281558</v>
      </c>
      <c r="I22" s="207">
        <v>0.23519926636999999</v>
      </c>
      <c r="J22" s="207">
        <v>0.23434120401</v>
      </c>
      <c r="K22" s="207">
        <v>16.366602025999999</v>
      </c>
      <c r="L22" s="207">
        <v>175.48302966</v>
      </c>
      <c r="M22" s="207">
        <v>452.54984273999997</v>
      </c>
      <c r="N22" s="207">
        <v>665.00883727999997</v>
      </c>
      <c r="O22" s="207">
        <v>811.91912313</v>
      </c>
      <c r="P22" s="207">
        <v>594.15400798999997</v>
      </c>
      <c r="Q22" s="207">
        <v>444.38166195000002</v>
      </c>
      <c r="R22" s="207">
        <v>169.63445866000001</v>
      </c>
      <c r="S22" s="207">
        <v>43.879794087999997</v>
      </c>
      <c r="T22" s="207">
        <v>1.2650052385999999</v>
      </c>
      <c r="U22" s="207">
        <v>7.0422710427000004E-2</v>
      </c>
      <c r="V22" s="207">
        <v>0.18726204724000001</v>
      </c>
      <c r="W22" s="207">
        <v>14.89254813</v>
      </c>
      <c r="X22" s="207">
        <v>164.04435724999999</v>
      </c>
      <c r="Y22" s="207">
        <v>469.12518153000002</v>
      </c>
      <c r="Z22" s="207">
        <v>644.89004641999998</v>
      </c>
      <c r="AA22" s="207">
        <v>782.27223475999995</v>
      </c>
      <c r="AB22" s="207">
        <v>567.36993618999998</v>
      </c>
      <c r="AC22" s="207">
        <v>422.57833148999998</v>
      </c>
      <c r="AD22" s="207">
        <v>180.97623439</v>
      </c>
      <c r="AE22" s="207">
        <v>49.329661274000003</v>
      </c>
      <c r="AF22" s="207">
        <v>1.5344273224</v>
      </c>
      <c r="AG22" s="207">
        <v>7.0422710427000004E-2</v>
      </c>
      <c r="AH22" s="207">
        <v>0.18726204724000001</v>
      </c>
      <c r="AI22" s="207">
        <v>15.728280531999999</v>
      </c>
      <c r="AJ22" s="207">
        <v>162.20991452999999</v>
      </c>
      <c r="AK22" s="207">
        <v>462.14750335000002</v>
      </c>
      <c r="AL22" s="207">
        <v>625.05163541000002</v>
      </c>
      <c r="AM22" s="207">
        <v>766.05419429000005</v>
      </c>
      <c r="AN22" s="207">
        <v>581.78814999999997</v>
      </c>
      <c r="AO22" s="207">
        <v>416.25330192000001</v>
      </c>
      <c r="AP22" s="207">
        <v>190.97103146000001</v>
      </c>
      <c r="AQ22" s="207">
        <v>51.265547763999997</v>
      </c>
      <c r="AR22" s="207">
        <v>1.5563011305000001</v>
      </c>
      <c r="AS22" s="207">
        <v>7.0422710427000004E-2</v>
      </c>
      <c r="AT22" s="207">
        <v>0.18726204724000001</v>
      </c>
      <c r="AU22" s="207">
        <v>14.489205731</v>
      </c>
      <c r="AV22" s="207">
        <v>148.67776997999999</v>
      </c>
      <c r="AW22" s="207">
        <v>476.43734158000001</v>
      </c>
      <c r="AX22" s="207">
        <v>603.61112142000002</v>
      </c>
      <c r="AY22" s="207">
        <v>786.63880824</v>
      </c>
      <c r="AZ22" s="207">
        <v>589.17365679</v>
      </c>
      <c r="BA22" s="207">
        <v>435.09143961000001</v>
      </c>
      <c r="BB22" s="207">
        <v>197.53362858</v>
      </c>
      <c r="BC22" s="207">
        <v>52.248543365000003</v>
      </c>
      <c r="BD22" s="207">
        <v>1.3915452154000001</v>
      </c>
      <c r="BE22" s="207">
        <v>7.0422710427000004E-2</v>
      </c>
      <c r="BF22" s="207">
        <v>0.18726204724000001</v>
      </c>
      <c r="BG22" s="207">
        <v>14.08423984</v>
      </c>
      <c r="BH22" s="207">
        <v>149.67600958</v>
      </c>
      <c r="BI22" s="246">
        <v>466.46899999999999</v>
      </c>
      <c r="BJ22" s="246">
        <v>614.70680000000004</v>
      </c>
      <c r="BK22" s="246">
        <v>776.22619999999995</v>
      </c>
      <c r="BL22" s="246">
        <v>568.41150000000005</v>
      </c>
      <c r="BM22" s="246">
        <v>412.20960000000002</v>
      </c>
      <c r="BN22" s="246">
        <v>194.80289999999999</v>
      </c>
      <c r="BO22" s="246">
        <v>51.599850000000004</v>
      </c>
      <c r="BP22" s="246">
        <v>1.894487</v>
      </c>
      <c r="BQ22" s="246">
        <v>7.0422700000000005E-2</v>
      </c>
      <c r="BR22" s="246">
        <v>0.18726200000000001</v>
      </c>
      <c r="BS22" s="246">
        <v>13.891299999999999</v>
      </c>
      <c r="BT22" s="246">
        <v>150.63939999999999</v>
      </c>
      <c r="BU22" s="246">
        <v>454.995</v>
      </c>
      <c r="BV22" s="246">
        <v>609.52369999999996</v>
      </c>
    </row>
    <row r="23" spans="1:74" ht="11.15" customHeight="1" x14ac:dyDescent="0.25">
      <c r="A23" s="7" t="s">
        <v>137</v>
      </c>
      <c r="B23" s="166" t="s">
        <v>421</v>
      </c>
      <c r="C23" s="207">
        <v>564.09246109000003</v>
      </c>
      <c r="D23" s="207">
        <v>386.91023646999997</v>
      </c>
      <c r="E23" s="207">
        <v>231.92823308999999</v>
      </c>
      <c r="F23" s="207">
        <v>73.855491739000001</v>
      </c>
      <c r="G23" s="207">
        <v>10.751739377</v>
      </c>
      <c r="H23" s="207">
        <v>3.8229911339999999E-2</v>
      </c>
      <c r="I23" s="207">
        <v>1.5396015265E-2</v>
      </c>
      <c r="J23" s="207">
        <v>0.19113282235000001</v>
      </c>
      <c r="K23" s="207">
        <v>3.3873583761999999</v>
      </c>
      <c r="L23" s="207">
        <v>62.135239951000003</v>
      </c>
      <c r="M23" s="207">
        <v>260.19679477</v>
      </c>
      <c r="N23" s="207">
        <v>484.24892038000002</v>
      </c>
      <c r="O23" s="207">
        <v>564.81235294999999</v>
      </c>
      <c r="P23" s="207">
        <v>393.58612055999998</v>
      </c>
      <c r="Q23" s="207">
        <v>240.07614305999999</v>
      </c>
      <c r="R23" s="207">
        <v>72.629772458999994</v>
      </c>
      <c r="S23" s="207">
        <v>10.345604781</v>
      </c>
      <c r="T23" s="207">
        <v>6.2804032393000003E-2</v>
      </c>
      <c r="U23" s="207">
        <v>1.5396015265E-2</v>
      </c>
      <c r="V23" s="207">
        <v>0.14564715914000001</v>
      </c>
      <c r="W23" s="207">
        <v>2.5230404239999999</v>
      </c>
      <c r="X23" s="207">
        <v>58.929444011999998</v>
      </c>
      <c r="Y23" s="207">
        <v>271.88252319999998</v>
      </c>
      <c r="Z23" s="207">
        <v>461.85738850000001</v>
      </c>
      <c r="AA23" s="207">
        <v>543.6665653</v>
      </c>
      <c r="AB23" s="207">
        <v>374.28655141000002</v>
      </c>
      <c r="AC23" s="207">
        <v>221.21128192</v>
      </c>
      <c r="AD23" s="207">
        <v>74.761392541000006</v>
      </c>
      <c r="AE23" s="207">
        <v>10.839129541</v>
      </c>
      <c r="AF23" s="207">
        <v>7.0177633035000006E-2</v>
      </c>
      <c r="AG23" s="207">
        <v>1.5396015265E-2</v>
      </c>
      <c r="AH23" s="207">
        <v>0.17008685848999999</v>
      </c>
      <c r="AI23" s="207">
        <v>3.0813651819999999</v>
      </c>
      <c r="AJ23" s="207">
        <v>61.358619109999999</v>
      </c>
      <c r="AK23" s="207">
        <v>264.75644115</v>
      </c>
      <c r="AL23" s="207">
        <v>458.83692543000001</v>
      </c>
      <c r="AM23" s="207">
        <v>533.04166294000004</v>
      </c>
      <c r="AN23" s="207">
        <v>389.24317414000001</v>
      </c>
      <c r="AO23" s="207">
        <v>221.76802137999999</v>
      </c>
      <c r="AP23" s="207">
        <v>81.332944318000003</v>
      </c>
      <c r="AQ23" s="207">
        <v>11.493854869</v>
      </c>
      <c r="AR23" s="207">
        <v>7.7523726483000002E-2</v>
      </c>
      <c r="AS23" s="207">
        <v>1.5396015265E-2</v>
      </c>
      <c r="AT23" s="207">
        <v>0.17008685848999999</v>
      </c>
      <c r="AU23" s="207">
        <v>2.515652614</v>
      </c>
      <c r="AV23" s="207">
        <v>57.798177834999997</v>
      </c>
      <c r="AW23" s="207">
        <v>266.76415997999999</v>
      </c>
      <c r="AX23" s="207">
        <v>428.62600291000001</v>
      </c>
      <c r="AY23" s="207">
        <v>547.68422339999995</v>
      </c>
      <c r="AZ23" s="207">
        <v>404.54137651000002</v>
      </c>
      <c r="BA23" s="207">
        <v>235.74027516999999</v>
      </c>
      <c r="BB23" s="207">
        <v>83.249562771000001</v>
      </c>
      <c r="BC23" s="207">
        <v>11.646157753000001</v>
      </c>
      <c r="BD23" s="207">
        <v>7.7523726483000002E-2</v>
      </c>
      <c r="BE23" s="207">
        <v>1.5396015265E-2</v>
      </c>
      <c r="BF23" s="207">
        <v>0.17738045530999999</v>
      </c>
      <c r="BG23" s="207">
        <v>2.3963372654000001</v>
      </c>
      <c r="BH23" s="207">
        <v>56.072474888000002</v>
      </c>
      <c r="BI23" s="246">
        <v>273.6429</v>
      </c>
      <c r="BJ23" s="246">
        <v>432.32159999999999</v>
      </c>
      <c r="BK23" s="246">
        <v>538.0616</v>
      </c>
      <c r="BL23" s="246">
        <v>400.54759999999999</v>
      </c>
      <c r="BM23" s="246">
        <v>224.41290000000001</v>
      </c>
      <c r="BN23" s="246">
        <v>79.517979999999994</v>
      </c>
      <c r="BO23" s="246">
        <v>10.75948</v>
      </c>
      <c r="BP23" s="246">
        <v>7.6979800000000001E-2</v>
      </c>
      <c r="BQ23" s="246">
        <v>1.5396E-2</v>
      </c>
      <c r="BR23" s="246">
        <v>0.1618223</v>
      </c>
      <c r="BS23" s="246">
        <v>2.378511</v>
      </c>
      <c r="BT23" s="246">
        <v>57.885240000000003</v>
      </c>
      <c r="BU23" s="246">
        <v>266.3879</v>
      </c>
      <c r="BV23" s="246">
        <v>418.46969999999999</v>
      </c>
    </row>
    <row r="24" spans="1:74" ht="11.15" customHeight="1" x14ac:dyDescent="0.25">
      <c r="A24" s="7" t="s">
        <v>138</v>
      </c>
      <c r="B24" s="166" t="s">
        <v>422</v>
      </c>
      <c r="C24" s="207">
        <v>879.36462226000003</v>
      </c>
      <c r="D24" s="207">
        <v>716.43384555</v>
      </c>
      <c r="E24" s="207">
        <v>564.59340164000002</v>
      </c>
      <c r="F24" s="207">
        <v>407.77177983000001</v>
      </c>
      <c r="G24" s="207">
        <v>235.89000651000001</v>
      </c>
      <c r="H24" s="207">
        <v>68.443400557999993</v>
      </c>
      <c r="I24" s="207">
        <v>13.964643613</v>
      </c>
      <c r="J24" s="207">
        <v>24.600496587999999</v>
      </c>
      <c r="K24" s="207">
        <v>99.671676196999996</v>
      </c>
      <c r="L24" s="207">
        <v>336.40243144999999</v>
      </c>
      <c r="M24" s="207">
        <v>608.79573134999998</v>
      </c>
      <c r="N24" s="207">
        <v>907.58604565999997</v>
      </c>
      <c r="O24" s="207">
        <v>885.01712443999998</v>
      </c>
      <c r="P24" s="207">
        <v>734.22163181999997</v>
      </c>
      <c r="Q24" s="207">
        <v>570.07415531000004</v>
      </c>
      <c r="R24" s="207">
        <v>400.93433134000003</v>
      </c>
      <c r="S24" s="207">
        <v>248.23987210000001</v>
      </c>
      <c r="T24" s="207">
        <v>67.217271784000005</v>
      </c>
      <c r="U24" s="207">
        <v>13.229598905</v>
      </c>
      <c r="V24" s="207">
        <v>22.736998759999999</v>
      </c>
      <c r="W24" s="207">
        <v>98.862783915999998</v>
      </c>
      <c r="X24" s="207">
        <v>338.62261581000001</v>
      </c>
      <c r="Y24" s="207">
        <v>613.40852868000002</v>
      </c>
      <c r="Z24" s="207">
        <v>890.24673271999995</v>
      </c>
      <c r="AA24" s="207">
        <v>881.29824439000004</v>
      </c>
      <c r="AB24" s="207">
        <v>732.88002766</v>
      </c>
      <c r="AC24" s="207">
        <v>565.42166151000004</v>
      </c>
      <c r="AD24" s="207">
        <v>397.91355109</v>
      </c>
      <c r="AE24" s="207">
        <v>235.74146625</v>
      </c>
      <c r="AF24" s="207">
        <v>66.305110881000004</v>
      </c>
      <c r="AG24" s="207">
        <v>12.822980705000001</v>
      </c>
      <c r="AH24" s="207">
        <v>20.851228828</v>
      </c>
      <c r="AI24" s="207">
        <v>99.570087068999996</v>
      </c>
      <c r="AJ24" s="207">
        <v>341.75039031</v>
      </c>
      <c r="AK24" s="207">
        <v>601.19757063999998</v>
      </c>
      <c r="AL24" s="207">
        <v>899.51719644000002</v>
      </c>
      <c r="AM24" s="207">
        <v>875.05126839000002</v>
      </c>
      <c r="AN24" s="207">
        <v>726.47198818000004</v>
      </c>
      <c r="AO24" s="207">
        <v>571.05461601000002</v>
      </c>
      <c r="AP24" s="207">
        <v>394.16069021999999</v>
      </c>
      <c r="AQ24" s="207">
        <v>226.95299001000001</v>
      </c>
      <c r="AR24" s="207">
        <v>59.928921262000003</v>
      </c>
      <c r="AS24" s="207">
        <v>11.634166970000001</v>
      </c>
      <c r="AT24" s="207">
        <v>21.789989418000001</v>
      </c>
      <c r="AU24" s="207">
        <v>97.530458487999994</v>
      </c>
      <c r="AV24" s="207">
        <v>343.22607687999999</v>
      </c>
      <c r="AW24" s="207">
        <v>583.97386171999995</v>
      </c>
      <c r="AX24" s="207">
        <v>882.53361941000003</v>
      </c>
      <c r="AY24" s="207">
        <v>882.19863179000004</v>
      </c>
      <c r="AZ24" s="207">
        <v>732.17059592999999</v>
      </c>
      <c r="BA24" s="207">
        <v>578.63627000999998</v>
      </c>
      <c r="BB24" s="207">
        <v>403.49278227000002</v>
      </c>
      <c r="BC24" s="207">
        <v>231.37378633</v>
      </c>
      <c r="BD24" s="207">
        <v>61.532087369000003</v>
      </c>
      <c r="BE24" s="207">
        <v>11.569544193</v>
      </c>
      <c r="BF24" s="207">
        <v>21.571087193</v>
      </c>
      <c r="BG24" s="207">
        <v>94.666515923000006</v>
      </c>
      <c r="BH24" s="207">
        <v>340.02431332999998</v>
      </c>
      <c r="BI24" s="246">
        <v>607.89020000000005</v>
      </c>
      <c r="BJ24" s="246">
        <v>885.81439999999998</v>
      </c>
      <c r="BK24" s="246">
        <v>876.79269999999997</v>
      </c>
      <c r="BL24" s="246">
        <v>733.92819999999995</v>
      </c>
      <c r="BM24" s="246">
        <v>596.74590000000001</v>
      </c>
      <c r="BN24" s="246">
        <v>402.21409999999997</v>
      </c>
      <c r="BO24" s="246">
        <v>227.8553</v>
      </c>
      <c r="BP24" s="246">
        <v>65.979389999999995</v>
      </c>
      <c r="BQ24" s="246">
        <v>11.571479999999999</v>
      </c>
      <c r="BR24" s="246">
        <v>21.82443</v>
      </c>
      <c r="BS24" s="246">
        <v>94.690889999999996</v>
      </c>
      <c r="BT24" s="246">
        <v>328.7235</v>
      </c>
      <c r="BU24" s="246">
        <v>608.88599999999997</v>
      </c>
      <c r="BV24" s="246">
        <v>876.22789999999998</v>
      </c>
    </row>
    <row r="25" spans="1:74" ht="11.15" customHeight="1" x14ac:dyDescent="0.25">
      <c r="A25" s="7" t="s">
        <v>139</v>
      </c>
      <c r="B25" s="166" t="s">
        <v>423</v>
      </c>
      <c r="C25" s="207">
        <v>542.85502543999996</v>
      </c>
      <c r="D25" s="207">
        <v>471.72101400999998</v>
      </c>
      <c r="E25" s="207">
        <v>430.93111297000002</v>
      </c>
      <c r="F25" s="207">
        <v>319.20768991</v>
      </c>
      <c r="G25" s="207">
        <v>192.77013980000001</v>
      </c>
      <c r="H25" s="207">
        <v>69.784757522999996</v>
      </c>
      <c r="I25" s="207">
        <v>16.403704139999999</v>
      </c>
      <c r="J25" s="207">
        <v>15.491759835</v>
      </c>
      <c r="K25" s="207">
        <v>50.479818709</v>
      </c>
      <c r="L25" s="207">
        <v>186.86529844</v>
      </c>
      <c r="M25" s="207">
        <v>398.29608031999999</v>
      </c>
      <c r="N25" s="207">
        <v>590.69608702999994</v>
      </c>
      <c r="O25" s="207">
        <v>543.55741159000002</v>
      </c>
      <c r="P25" s="207">
        <v>484.33519080000002</v>
      </c>
      <c r="Q25" s="207">
        <v>429.47249450999999</v>
      </c>
      <c r="R25" s="207">
        <v>310.86481536000002</v>
      </c>
      <c r="S25" s="207">
        <v>202.36800578</v>
      </c>
      <c r="T25" s="207">
        <v>67.176510313999998</v>
      </c>
      <c r="U25" s="207">
        <v>17.546654662000002</v>
      </c>
      <c r="V25" s="207">
        <v>14.786473614</v>
      </c>
      <c r="W25" s="207">
        <v>52.895508307999997</v>
      </c>
      <c r="X25" s="207">
        <v>186.05805968999999</v>
      </c>
      <c r="Y25" s="207">
        <v>394.61253063999999</v>
      </c>
      <c r="Z25" s="207">
        <v>582.19445167000003</v>
      </c>
      <c r="AA25" s="207">
        <v>546.17711543999997</v>
      </c>
      <c r="AB25" s="207">
        <v>481.73765852000002</v>
      </c>
      <c r="AC25" s="207">
        <v>435.33940754000002</v>
      </c>
      <c r="AD25" s="207">
        <v>300.03233993999999</v>
      </c>
      <c r="AE25" s="207">
        <v>188.48040205999999</v>
      </c>
      <c r="AF25" s="207">
        <v>64.302034151000001</v>
      </c>
      <c r="AG25" s="207">
        <v>16.894119710999998</v>
      </c>
      <c r="AH25" s="207">
        <v>13.566956239</v>
      </c>
      <c r="AI25" s="207">
        <v>50.000774325000002</v>
      </c>
      <c r="AJ25" s="207">
        <v>178.66219561</v>
      </c>
      <c r="AK25" s="207">
        <v>389.10464549</v>
      </c>
      <c r="AL25" s="207">
        <v>580.67544966000003</v>
      </c>
      <c r="AM25" s="207">
        <v>545.46761413000002</v>
      </c>
      <c r="AN25" s="207">
        <v>473.05357579999998</v>
      </c>
      <c r="AO25" s="207">
        <v>438.32118606</v>
      </c>
      <c r="AP25" s="207">
        <v>290.24663045</v>
      </c>
      <c r="AQ25" s="207">
        <v>177.45399513999999</v>
      </c>
      <c r="AR25" s="207">
        <v>55.494798426000003</v>
      </c>
      <c r="AS25" s="207">
        <v>14.651287272999999</v>
      </c>
      <c r="AT25" s="207">
        <v>12.8065686</v>
      </c>
      <c r="AU25" s="207">
        <v>51.332569239000001</v>
      </c>
      <c r="AV25" s="207">
        <v>183.75522021</v>
      </c>
      <c r="AW25" s="207">
        <v>373.52650438000001</v>
      </c>
      <c r="AX25" s="207">
        <v>580.30395290000001</v>
      </c>
      <c r="AY25" s="207">
        <v>544.74039474999995</v>
      </c>
      <c r="AZ25" s="207">
        <v>469.93061994999999</v>
      </c>
      <c r="BA25" s="207">
        <v>426.56918876999998</v>
      </c>
      <c r="BB25" s="207">
        <v>291.81046404</v>
      </c>
      <c r="BC25" s="207">
        <v>180.11563799999999</v>
      </c>
      <c r="BD25" s="207">
        <v>51.140954399000002</v>
      </c>
      <c r="BE25" s="207">
        <v>13.127707855000001</v>
      </c>
      <c r="BF25" s="207">
        <v>12.113747053999999</v>
      </c>
      <c r="BG25" s="207">
        <v>50.116428014999997</v>
      </c>
      <c r="BH25" s="207">
        <v>179.00480732</v>
      </c>
      <c r="BI25" s="246">
        <v>388.7509</v>
      </c>
      <c r="BJ25" s="246">
        <v>581.93179999999995</v>
      </c>
      <c r="BK25" s="246">
        <v>543.25559999999996</v>
      </c>
      <c r="BL25" s="246">
        <v>477.11529999999999</v>
      </c>
      <c r="BM25" s="246">
        <v>448.3537</v>
      </c>
      <c r="BN25" s="246">
        <v>298.37639999999999</v>
      </c>
      <c r="BO25" s="246">
        <v>183.81309999999999</v>
      </c>
      <c r="BP25" s="246">
        <v>57.1706</v>
      </c>
      <c r="BQ25" s="246">
        <v>13.036619999999999</v>
      </c>
      <c r="BR25" s="246">
        <v>11.638809999999999</v>
      </c>
      <c r="BS25" s="246">
        <v>52.435450000000003</v>
      </c>
      <c r="BT25" s="246">
        <v>171.4136</v>
      </c>
      <c r="BU25" s="246">
        <v>387.48270000000002</v>
      </c>
      <c r="BV25" s="246">
        <v>578.34490000000005</v>
      </c>
    </row>
    <row r="26" spans="1:74" ht="11.15" customHeight="1" x14ac:dyDescent="0.25">
      <c r="A26" s="7" t="s">
        <v>140</v>
      </c>
      <c r="B26" s="166" t="s">
        <v>448</v>
      </c>
      <c r="C26" s="207">
        <v>882.50613751000003</v>
      </c>
      <c r="D26" s="207">
        <v>708.03239006000001</v>
      </c>
      <c r="E26" s="207">
        <v>562.57197055999995</v>
      </c>
      <c r="F26" s="207">
        <v>315.63436528</v>
      </c>
      <c r="G26" s="207">
        <v>130.56327752999999</v>
      </c>
      <c r="H26" s="207">
        <v>29.492624944999999</v>
      </c>
      <c r="I26" s="207">
        <v>6.9097149008000001</v>
      </c>
      <c r="J26" s="207">
        <v>10.531830749999999</v>
      </c>
      <c r="K26" s="207">
        <v>50.228024277999999</v>
      </c>
      <c r="L26" s="207">
        <v>243.89598753000001</v>
      </c>
      <c r="M26" s="207">
        <v>512.53374756000005</v>
      </c>
      <c r="N26" s="207">
        <v>763.09854070999995</v>
      </c>
      <c r="O26" s="207">
        <v>873.51468175000002</v>
      </c>
      <c r="P26" s="207">
        <v>710.74544174000005</v>
      </c>
      <c r="Q26" s="207">
        <v>568.22042493000004</v>
      </c>
      <c r="R26" s="207">
        <v>311.08496079999998</v>
      </c>
      <c r="S26" s="207">
        <v>132.78949082</v>
      </c>
      <c r="T26" s="207">
        <v>28.532744373</v>
      </c>
      <c r="U26" s="207">
        <v>5.9150717414000002</v>
      </c>
      <c r="V26" s="207">
        <v>10.107821425999999</v>
      </c>
      <c r="W26" s="207">
        <v>48.121027996999999</v>
      </c>
      <c r="X26" s="207">
        <v>236.16026547000001</v>
      </c>
      <c r="Y26" s="207">
        <v>526.94728891</v>
      </c>
      <c r="Z26" s="207">
        <v>747.74711431000003</v>
      </c>
      <c r="AA26" s="207">
        <v>854.91595508</v>
      </c>
      <c r="AB26" s="207">
        <v>695.28977141999997</v>
      </c>
      <c r="AC26" s="207">
        <v>561.70351718999996</v>
      </c>
      <c r="AD26" s="207">
        <v>319.87208704</v>
      </c>
      <c r="AE26" s="207">
        <v>134.34492857000001</v>
      </c>
      <c r="AF26" s="207">
        <v>27.975916454</v>
      </c>
      <c r="AG26" s="207">
        <v>5.7562891382999997</v>
      </c>
      <c r="AH26" s="207">
        <v>9.9174552277999997</v>
      </c>
      <c r="AI26" s="207">
        <v>48.698973017999997</v>
      </c>
      <c r="AJ26" s="207">
        <v>237.23610995999999</v>
      </c>
      <c r="AK26" s="207">
        <v>516.70632620000003</v>
      </c>
      <c r="AL26" s="207">
        <v>732.77602278999996</v>
      </c>
      <c r="AM26" s="207">
        <v>840.02909559</v>
      </c>
      <c r="AN26" s="207">
        <v>700.55318819000001</v>
      </c>
      <c r="AO26" s="207">
        <v>554.45436487999996</v>
      </c>
      <c r="AP26" s="207">
        <v>319.30001970000001</v>
      </c>
      <c r="AQ26" s="207">
        <v>133.72447047</v>
      </c>
      <c r="AR26" s="207">
        <v>25.327757088999999</v>
      </c>
      <c r="AS26" s="207">
        <v>5.5170538906999997</v>
      </c>
      <c r="AT26" s="207">
        <v>9.5857398818000004</v>
      </c>
      <c r="AU26" s="207">
        <v>46.966534566</v>
      </c>
      <c r="AV26" s="207">
        <v>229.63692068</v>
      </c>
      <c r="AW26" s="207">
        <v>520.36254846999998</v>
      </c>
      <c r="AX26" s="207">
        <v>721.97974040999998</v>
      </c>
      <c r="AY26" s="207">
        <v>855.03384834999997</v>
      </c>
      <c r="AZ26" s="207">
        <v>708.60135949999994</v>
      </c>
      <c r="BA26" s="207">
        <v>568.74441847000003</v>
      </c>
      <c r="BB26" s="207">
        <v>324.27987265000002</v>
      </c>
      <c r="BC26" s="207">
        <v>136.13104412000001</v>
      </c>
      <c r="BD26" s="207">
        <v>24.759000036</v>
      </c>
      <c r="BE26" s="207">
        <v>5.3956096879000004</v>
      </c>
      <c r="BF26" s="207">
        <v>9.3043642669000004</v>
      </c>
      <c r="BG26" s="207">
        <v>45.336277412000001</v>
      </c>
      <c r="BH26" s="207">
        <v>229.11263731</v>
      </c>
      <c r="BI26" s="246">
        <v>517.5684</v>
      </c>
      <c r="BJ26" s="246">
        <v>730.3143</v>
      </c>
      <c r="BK26" s="246">
        <v>843.64300000000003</v>
      </c>
      <c r="BL26" s="246">
        <v>697.27739999999994</v>
      </c>
      <c r="BM26" s="246">
        <v>561.24620000000004</v>
      </c>
      <c r="BN26" s="246">
        <v>319.17450000000002</v>
      </c>
      <c r="BO26" s="246">
        <v>137.06780000000001</v>
      </c>
      <c r="BP26" s="246">
        <v>26.491350000000001</v>
      </c>
      <c r="BQ26" s="246">
        <v>5.3677770000000002</v>
      </c>
      <c r="BR26" s="246">
        <v>9.1277650000000001</v>
      </c>
      <c r="BS26" s="246">
        <v>44.008009999999999</v>
      </c>
      <c r="BT26" s="246">
        <v>226.14570000000001</v>
      </c>
      <c r="BU26" s="246">
        <v>509.10149999999999</v>
      </c>
      <c r="BV26" s="246">
        <v>720.25570000000005</v>
      </c>
    </row>
    <row r="27" spans="1:74" ht="11.15" customHeight="1" x14ac:dyDescent="0.25">
      <c r="A27" s="7"/>
      <c r="B27" s="153" t="s">
        <v>153</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594"/>
      <c r="BJ27" s="248"/>
      <c r="BK27" s="248"/>
      <c r="BL27" s="248"/>
      <c r="BM27" s="248"/>
      <c r="BN27" s="248"/>
      <c r="BO27" s="248"/>
      <c r="BP27" s="248"/>
      <c r="BQ27" s="248"/>
      <c r="BR27" s="248"/>
      <c r="BS27" s="248"/>
      <c r="BT27" s="248"/>
      <c r="BU27" s="248"/>
      <c r="BV27" s="248"/>
    </row>
    <row r="28" spans="1:74" ht="11.15" customHeight="1" x14ac:dyDescent="0.25">
      <c r="A28" s="7" t="s">
        <v>36</v>
      </c>
      <c r="B28" s="166" t="s">
        <v>416</v>
      </c>
      <c r="C28" s="207">
        <v>1E-10</v>
      </c>
      <c r="D28" s="207">
        <v>1E-10</v>
      </c>
      <c r="E28" s="207">
        <v>1E-10</v>
      </c>
      <c r="F28" s="207">
        <v>1E-10</v>
      </c>
      <c r="G28" s="207">
        <v>3.3074362306</v>
      </c>
      <c r="H28" s="207">
        <v>63.223032996999997</v>
      </c>
      <c r="I28" s="207">
        <v>274.62129093999999</v>
      </c>
      <c r="J28" s="207">
        <v>165.74807242</v>
      </c>
      <c r="K28" s="207">
        <v>28.685900367999999</v>
      </c>
      <c r="L28" s="207">
        <v>1E-10</v>
      </c>
      <c r="M28" s="207">
        <v>1E-10</v>
      </c>
      <c r="N28" s="207">
        <v>1E-10</v>
      </c>
      <c r="O28" s="207">
        <v>1E-10</v>
      </c>
      <c r="P28" s="207">
        <v>1E-10</v>
      </c>
      <c r="Q28" s="207">
        <v>1E-10</v>
      </c>
      <c r="R28" s="207">
        <v>1E-10</v>
      </c>
      <c r="S28" s="207">
        <v>3.2880538221000002</v>
      </c>
      <c r="T28" s="207">
        <v>99.525859823999994</v>
      </c>
      <c r="U28" s="207">
        <v>292.20187553</v>
      </c>
      <c r="V28" s="207">
        <v>215.08240033000001</v>
      </c>
      <c r="W28" s="207">
        <v>34.865844713999998</v>
      </c>
      <c r="X28" s="207">
        <v>1E-10</v>
      </c>
      <c r="Y28" s="207">
        <v>1E-10</v>
      </c>
      <c r="Z28" s="207">
        <v>1E-10</v>
      </c>
      <c r="AA28" s="207">
        <v>1E-10</v>
      </c>
      <c r="AB28" s="207">
        <v>1E-10</v>
      </c>
      <c r="AC28" s="207">
        <v>1E-10</v>
      </c>
      <c r="AD28" s="207">
        <v>1E-10</v>
      </c>
      <c r="AE28" s="207">
        <v>7.8154125725999997</v>
      </c>
      <c r="AF28" s="207">
        <v>132.84542980000001</v>
      </c>
      <c r="AG28" s="207">
        <v>159.12620193000001</v>
      </c>
      <c r="AH28" s="207">
        <v>237.68950516000001</v>
      </c>
      <c r="AI28" s="207">
        <v>59.897912591999997</v>
      </c>
      <c r="AJ28" s="207">
        <v>6.8892155235999999</v>
      </c>
      <c r="AK28" s="207">
        <v>1E-10</v>
      </c>
      <c r="AL28" s="207">
        <v>1E-10</v>
      </c>
      <c r="AM28" s="207">
        <v>1E-10</v>
      </c>
      <c r="AN28" s="207">
        <v>1E-10</v>
      </c>
      <c r="AO28" s="207">
        <v>1E-10</v>
      </c>
      <c r="AP28" s="207">
        <v>1E-10</v>
      </c>
      <c r="AQ28" s="207">
        <v>18.061914423000001</v>
      </c>
      <c r="AR28" s="207">
        <v>62.915548266999998</v>
      </c>
      <c r="AS28" s="207">
        <v>260.05229761999999</v>
      </c>
      <c r="AT28" s="207">
        <v>273.31913070000002</v>
      </c>
      <c r="AU28" s="207">
        <v>33.148030359000003</v>
      </c>
      <c r="AV28" s="207">
        <v>1E-10</v>
      </c>
      <c r="AW28" s="207">
        <v>1E-10</v>
      </c>
      <c r="AX28" s="207">
        <v>1E-10</v>
      </c>
      <c r="AY28" s="207">
        <v>1E-10</v>
      </c>
      <c r="AZ28" s="207">
        <v>1E-10</v>
      </c>
      <c r="BA28" s="207">
        <v>1E-10</v>
      </c>
      <c r="BB28" s="207">
        <v>1E-10</v>
      </c>
      <c r="BC28" s="207">
        <v>3.5208133108999999</v>
      </c>
      <c r="BD28" s="207">
        <v>49.644048224999999</v>
      </c>
      <c r="BE28" s="207">
        <v>278.83113205000001</v>
      </c>
      <c r="BF28" s="207">
        <v>136.50347712999999</v>
      </c>
      <c r="BG28" s="207">
        <v>58.911121395999999</v>
      </c>
      <c r="BH28" s="207">
        <v>3.0797702497000001</v>
      </c>
      <c r="BI28" s="246">
        <v>0</v>
      </c>
      <c r="BJ28" s="246">
        <v>0</v>
      </c>
      <c r="BK28" s="246">
        <v>0</v>
      </c>
      <c r="BL28" s="246">
        <v>0</v>
      </c>
      <c r="BM28" s="246">
        <v>0</v>
      </c>
      <c r="BN28" s="246">
        <v>0</v>
      </c>
      <c r="BO28" s="246">
        <v>10.623898722</v>
      </c>
      <c r="BP28" s="246">
        <v>88.655342069</v>
      </c>
      <c r="BQ28" s="246">
        <v>257.15862844999998</v>
      </c>
      <c r="BR28" s="246">
        <v>208.55394568</v>
      </c>
      <c r="BS28" s="246">
        <v>43.909406144000002</v>
      </c>
      <c r="BT28" s="246">
        <v>0.97653917223999998</v>
      </c>
      <c r="BU28" s="246">
        <v>0</v>
      </c>
      <c r="BV28" s="246">
        <v>0</v>
      </c>
    </row>
    <row r="29" spans="1:74" ht="11.15" customHeight="1" x14ac:dyDescent="0.25">
      <c r="A29" s="7" t="s">
        <v>37</v>
      </c>
      <c r="B29" s="166" t="s">
        <v>446</v>
      </c>
      <c r="C29" s="207">
        <v>1E-10</v>
      </c>
      <c r="D29" s="207">
        <v>1E-10</v>
      </c>
      <c r="E29" s="207">
        <v>1E-10</v>
      </c>
      <c r="F29" s="207">
        <v>0.43602932162000002</v>
      </c>
      <c r="G29" s="207">
        <v>31.217047353000002</v>
      </c>
      <c r="H29" s="207">
        <v>113.14128273</v>
      </c>
      <c r="I29" s="207">
        <v>327.38617534000002</v>
      </c>
      <c r="J29" s="207">
        <v>219.28832598</v>
      </c>
      <c r="K29" s="207">
        <v>88.044938584999997</v>
      </c>
      <c r="L29" s="207">
        <v>7.9313129718999997</v>
      </c>
      <c r="M29" s="207">
        <v>1E-10</v>
      </c>
      <c r="N29" s="207">
        <v>1E-10</v>
      </c>
      <c r="O29" s="207">
        <v>1E-10</v>
      </c>
      <c r="P29" s="207">
        <v>1E-10</v>
      </c>
      <c r="Q29" s="207">
        <v>1E-10</v>
      </c>
      <c r="R29" s="207">
        <v>1E-10</v>
      </c>
      <c r="S29" s="207">
        <v>11.459441680999999</v>
      </c>
      <c r="T29" s="207">
        <v>145.96346560000001</v>
      </c>
      <c r="U29" s="207">
        <v>364.12698082999998</v>
      </c>
      <c r="V29" s="207">
        <v>262.54982246999998</v>
      </c>
      <c r="W29" s="207">
        <v>59.593662373999997</v>
      </c>
      <c r="X29" s="207">
        <v>4.4039401304999997</v>
      </c>
      <c r="Y29" s="207">
        <v>1E-10</v>
      </c>
      <c r="Z29" s="207">
        <v>1E-10</v>
      </c>
      <c r="AA29" s="207">
        <v>1E-10</v>
      </c>
      <c r="AB29" s="207">
        <v>1E-10</v>
      </c>
      <c r="AC29" s="207">
        <v>1E-10</v>
      </c>
      <c r="AD29" s="207">
        <v>1E-10</v>
      </c>
      <c r="AE29" s="207">
        <v>17.256184914999999</v>
      </c>
      <c r="AF29" s="207">
        <v>165.31539594</v>
      </c>
      <c r="AG29" s="207">
        <v>250.45798385000001</v>
      </c>
      <c r="AH29" s="207">
        <v>286.33543329999998</v>
      </c>
      <c r="AI29" s="207">
        <v>94.298499590000006</v>
      </c>
      <c r="AJ29" s="207">
        <v>23.160949845000001</v>
      </c>
      <c r="AK29" s="207">
        <v>1E-10</v>
      </c>
      <c r="AL29" s="207">
        <v>1E-10</v>
      </c>
      <c r="AM29" s="207">
        <v>1E-10</v>
      </c>
      <c r="AN29" s="207">
        <v>1E-10</v>
      </c>
      <c r="AO29" s="207">
        <v>1E-10</v>
      </c>
      <c r="AP29" s="207">
        <v>1E-10</v>
      </c>
      <c r="AQ29" s="207">
        <v>39.229029693999998</v>
      </c>
      <c r="AR29" s="207">
        <v>113.70091639</v>
      </c>
      <c r="AS29" s="207">
        <v>312.01645812999999</v>
      </c>
      <c r="AT29" s="207">
        <v>304.27447515</v>
      </c>
      <c r="AU29" s="207">
        <v>71.780688416000004</v>
      </c>
      <c r="AV29" s="207">
        <v>0.66406593993999996</v>
      </c>
      <c r="AW29" s="207">
        <v>1E-10</v>
      </c>
      <c r="AX29" s="207">
        <v>1E-10</v>
      </c>
      <c r="AY29" s="207">
        <v>1E-10</v>
      </c>
      <c r="AZ29" s="207">
        <v>1E-10</v>
      </c>
      <c r="BA29" s="207">
        <v>1E-10</v>
      </c>
      <c r="BB29" s="207">
        <v>0.44339095676000001</v>
      </c>
      <c r="BC29" s="207">
        <v>11.968885469</v>
      </c>
      <c r="BD29" s="207">
        <v>78.025254521999997</v>
      </c>
      <c r="BE29" s="207">
        <v>307.66548509</v>
      </c>
      <c r="BF29" s="207">
        <v>191.17551286</v>
      </c>
      <c r="BG29" s="207">
        <v>83.299381944000004</v>
      </c>
      <c r="BH29" s="207">
        <v>6.3432295869999997</v>
      </c>
      <c r="BI29" s="246">
        <v>0</v>
      </c>
      <c r="BJ29" s="246">
        <v>0</v>
      </c>
      <c r="BK29" s="246">
        <v>0</v>
      </c>
      <c r="BL29" s="246">
        <v>0</v>
      </c>
      <c r="BM29" s="246">
        <v>0</v>
      </c>
      <c r="BN29" s="246">
        <v>0</v>
      </c>
      <c r="BO29" s="246">
        <v>33.803413571</v>
      </c>
      <c r="BP29" s="246">
        <v>150.92569098000001</v>
      </c>
      <c r="BQ29" s="246">
        <v>318.40602994</v>
      </c>
      <c r="BR29" s="246">
        <v>262.18630173999998</v>
      </c>
      <c r="BS29" s="246">
        <v>83.099010672000006</v>
      </c>
      <c r="BT29" s="246">
        <v>5.1302595262999997</v>
      </c>
      <c r="BU29" s="246">
        <v>0</v>
      </c>
      <c r="BV29" s="246">
        <v>0</v>
      </c>
    </row>
    <row r="30" spans="1:74" ht="11.15" customHeight="1" x14ac:dyDescent="0.25">
      <c r="A30" s="7" t="s">
        <v>38</v>
      </c>
      <c r="B30" s="166" t="s">
        <v>417</v>
      </c>
      <c r="C30" s="207">
        <v>1E-10</v>
      </c>
      <c r="D30" s="207">
        <v>1E-10</v>
      </c>
      <c r="E30" s="207">
        <v>1E-10</v>
      </c>
      <c r="F30" s="207">
        <v>0.66305484898</v>
      </c>
      <c r="G30" s="207">
        <v>47.529637461999997</v>
      </c>
      <c r="H30" s="207">
        <v>127.32882555</v>
      </c>
      <c r="I30" s="207">
        <v>320.06242122999998</v>
      </c>
      <c r="J30" s="207">
        <v>194.59743759</v>
      </c>
      <c r="K30" s="207">
        <v>134.97227143000001</v>
      </c>
      <c r="L30" s="207">
        <v>6.6535572799000002</v>
      </c>
      <c r="M30" s="207">
        <v>1E-10</v>
      </c>
      <c r="N30" s="207">
        <v>1E-10</v>
      </c>
      <c r="O30" s="207">
        <v>1E-10</v>
      </c>
      <c r="P30" s="207">
        <v>1E-10</v>
      </c>
      <c r="Q30" s="207">
        <v>2.0046543021000001</v>
      </c>
      <c r="R30" s="207">
        <v>1E-10</v>
      </c>
      <c r="S30" s="207">
        <v>31.786700347</v>
      </c>
      <c r="T30" s="207">
        <v>186.87391915000001</v>
      </c>
      <c r="U30" s="207">
        <v>335.15396098999997</v>
      </c>
      <c r="V30" s="207">
        <v>218.37821076</v>
      </c>
      <c r="W30" s="207">
        <v>54.827441284999999</v>
      </c>
      <c r="X30" s="207">
        <v>1.9856899775000001</v>
      </c>
      <c r="Y30" s="207">
        <v>1E-10</v>
      </c>
      <c r="Z30" s="207">
        <v>1E-10</v>
      </c>
      <c r="AA30" s="207">
        <v>1E-10</v>
      </c>
      <c r="AB30" s="207">
        <v>1E-10</v>
      </c>
      <c r="AC30" s="207">
        <v>2.1714056882000001</v>
      </c>
      <c r="AD30" s="207">
        <v>0.26900898244999999</v>
      </c>
      <c r="AE30" s="207">
        <v>35.171950996</v>
      </c>
      <c r="AF30" s="207">
        <v>214.93395319999999</v>
      </c>
      <c r="AG30" s="207">
        <v>238.11741198000001</v>
      </c>
      <c r="AH30" s="207">
        <v>285.40391503000001</v>
      </c>
      <c r="AI30" s="207">
        <v>105.46091945000001</v>
      </c>
      <c r="AJ30" s="207">
        <v>29.278582743000001</v>
      </c>
      <c r="AK30" s="207">
        <v>1E-10</v>
      </c>
      <c r="AL30" s="207">
        <v>0.41280769519999999</v>
      </c>
      <c r="AM30" s="207">
        <v>1E-10</v>
      </c>
      <c r="AN30" s="207">
        <v>1E-10</v>
      </c>
      <c r="AO30" s="207">
        <v>1.0564928688999999</v>
      </c>
      <c r="AP30" s="207">
        <v>1E-10</v>
      </c>
      <c r="AQ30" s="207">
        <v>78.573349695999994</v>
      </c>
      <c r="AR30" s="207">
        <v>177.00314116999999</v>
      </c>
      <c r="AS30" s="207">
        <v>262.60422227999999</v>
      </c>
      <c r="AT30" s="207">
        <v>217.66935455999999</v>
      </c>
      <c r="AU30" s="207">
        <v>73.837374569999994</v>
      </c>
      <c r="AV30" s="207">
        <v>1.6135998012999999</v>
      </c>
      <c r="AW30" s="207">
        <v>1E-10</v>
      </c>
      <c r="AX30" s="207">
        <v>1E-10</v>
      </c>
      <c r="AY30" s="207">
        <v>1E-10</v>
      </c>
      <c r="AZ30" s="207">
        <v>1E-10</v>
      </c>
      <c r="BA30" s="207">
        <v>1E-10</v>
      </c>
      <c r="BB30" s="207">
        <v>0.67673643802000005</v>
      </c>
      <c r="BC30" s="207">
        <v>47.927946093000003</v>
      </c>
      <c r="BD30" s="207">
        <v>129.82941115</v>
      </c>
      <c r="BE30" s="207">
        <v>246.68347433</v>
      </c>
      <c r="BF30" s="207">
        <v>187.70724106</v>
      </c>
      <c r="BG30" s="207">
        <v>89.511835824000002</v>
      </c>
      <c r="BH30" s="207">
        <v>18.368481584000001</v>
      </c>
      <c r="BI30" s="246">
        <v>0</v>
      </c>
      <c r="BJ30" s="246">
        <v>0</v>
      </c>
      <c r="BK30" s="246">
        <v>0</v>
      </c>
      <c r="BL30" s="246">
        <v>0</v>
      </c>
      <c r="BM30" s="246">
        <v>1.2060672664000001</v>
      </c>
      <c r="BN30" s="246">
        <v>1.3690126902999999</v>
      </c>
      <c r="BO30" s="246">
        <v>65.280901831999998</v>
      </c>
      <c r="BP30" s="246">
        <v>181.92508377999999</v>
      </c>
      <c r="BQ30" s="246">
        <v>286.84865743</v>
      </c>
      <c r="BR30" s="246">
        <v>239.07642043999999</v>
      </c>
      <c r="BS30" s="246">
        <v>81.694658790999995</v>
      </c>
      <c r="BT30" s="246">
        <v>7.0865957981000003</v>
      </c>
      <c r="BU30" s="246">
        <v>0</v>
      </c>
      <c r="BV30" s="246">
        <v>0</v>
      </c>
    </row>
    <row r="31" spans="1:74" ht="11.15" customHeight="1" x14ac:dyDescent="0.25">
      <c r="A31" s="7" t="s">
        <v>39</v>
      </c>
      <c r="B31" s="166" t="s">
        <v>418</v>
      </c>
      <c r="C31" s="207">
        <v>1E-10</v>
      </c>
      <c r="D31" s="207">
        <v>1E-10</v>
      </c>
      <c r="E31" s="207">
        <v>1E-10</v>
      </c>
      <c r="F31" s="207">
        <v>6.0641569995999998</v>
      </c>
      <c r="G31" s="207">
        <v>41.783865751999997</v>
      </c>
      <c r="H31" s="207">
        <v>174.78717037999999</v>
      </c>
      <c r="I31" s="207">
        <v>320.17476785000002</v>
      </c>
      <c r="J31" s="207">
        <v>223.97892207000001</v>
      </c>
      <c r="K31" s="207">
        <v>182.03720100999999</v>
      </c>
      <c r="L31" s="207">
        <v>2.4016404411000001</v>
      </c>
      <c r="M31" s="207">
        <v>1E-10</v>
      </c>
      <c r="N31" s="207">
        <v>1E-10</v>
      </c>
      <c r="O31" s="207">
        <v>1E-10</v>
      </c>
      <c r="P31" s="207">
        <v>1E-10</v>
      </c>
      <c r="Q31" s="207">
        <v>6.0689747360000004</v>
      </c>
      <c r="R31" s="207">
        <v>1.384574685</v>
      </c>
      <c r="S31" s="207">
        <v>36.901561934</v>
      </c>
      <c r="T31" s="207">
        <v>255.44473517</v>
      </c>
      <c r="U31" s="207">
        <v>343.01650346999998</v>
      </c>
      <c r="V31" s="207">
        <v>246.48647026</v>
      </c>
      <c r="W31" s="207">
        <v>71.771258067000005</v>
      </c>
      <c r="X31" s="207">
        <v>2.5230550476000002</v>
      </c>
      <c r="Y31" s="207">
        <v>0.28473549538999998</v>
      </c>
      <c r="Z31" s="207">
        <v>1E-10</v>
      </c>
      <c r="AA31" s="207">
        <v>1E-10</v>
      </c>
      <c r="AB31" s="207">
        <v>1E-10</v>
      </c>
      <c r="AC31" s="207">
        <v>8.3622797659000003</v>
      </c>
      <c r="AD31" s="207">
        <v>2.9441973271999999</v>
      </c>
      <c r="AE31" s="207">
        <v>43.061410059000004</v>
      </c>
      <c r="AF31" s="207">
        <v>266.56853460999997</v>
      </c>
      <c r="AG31" s="207">
        <v>302.32988119999999</v>
      </c>
      <c r="AH31" s="207">
        <v>299.74223004999999</v>
      </c>
      <c r="AI31" s="207">
        <v>147.16975644999999</v>
      </c>
      <c r="AJ31" s="207">
        <v>21.876885031</v>
      </c>
      <c r="AK31" s="207">
        <v>1E-10</v>
      </c>
      <c r="AL31" s="207">
        <v>1.2751505083000001</v>
      </c>
      <c r="AM31" s="207">
        <v>1E-10</v>
      </c>
      <c r="AN31" s="207">
        <v>1E-10</v>
      </c>
      <c r="AO31" s="207">
        <v>2.8066853179</v>
      </c>
      <c r="AP31" s="207">
        <v>2.2088714585</v>
      </c>
      <c r="AQ31" s="207">
        <v>71.216928315999994</v>
      </c>
      <c r="AR31" s="207">
        <v>232.22955059</v>
      </c>
      <c r="AS31" s="207">
        <v>337.75329029</v>
      </c>
      <c r="AT31" s="207">
        <v>275.68157229000002</v>
      </c>
      <c r="AU31" s="207">
        <v>121.20674416</v>
      </c>
      <c r="AV31" s="207">
        <v>7.8017644448999999</v>
      </c>
      <c r="AW31" s="207">
        <v>1E-10</v>
      </c>
      <c r="AX31" s="207">
        <v>1E-10</v>
      </c>
      <c r="AY31" s="207">
        <v>1E-10</v>
      </c>
      <c r="AZ31" s="207">
        <v>1E-10</v>
      </c>
      <c r="BA31" s="207">
        <v>0.98931342359999996</v>
      </c>
      <c r="BB31" s="207">
        <v>4.7540622795000003</v>
      </c>
      <c r="BC31" s="207">
        <v>89.034656174999995</v>
      </c>
      <c r="BD31" s="207">
        <v>224.96196714999999</v>
      </c>
      <c r="BE31" s="207">
        <v>282.59930750000001</v>
      </c>
      <c r="BF31" s="207">
        <v>280.9021467</v>
      </c>
      <c r="BG31" s="207">
        <v>146.67964064</v>
      </c>
      <c r="BH31" s="207">
        <v>30.500351925</v>
      </c>
      <c r="BI31" s="246">
        <v>0.24664233376</v>
      </c>
      <c r="BJ31" s="246">
        <v>0</v>
      </c>
      <c r="BK31" s="246">
        <v>0</v>
      </c>
      <c r="BL31" s="246">
        <v>0.14851072136999999</v>
      </c>
      <c r="BM31" s="246">
        <v>4.5584695440000003</v>
      </c>
      <c r="BN31" s="246">
        <v>6.4559719211999997</v>
      </c>
      <c r="BO31" s="246">
        <v>72.110626069999995</v>
      </c>
      <c r="BP31" s="246">
        <v>219.74250860000001</v>
      </c>
      <c r="BQ31" s="246">
        <v>342.40770151999999</v>
      </c>
      <c r="BR31" s="246">
        <v>284.03448094999999</v>
      </c>
      <c r="BS31" s="246">
        <v>109.11495085999999</v>
      </c>
      <c r="BT31" s="246">
        <v>10.474785555</v>
      </c>
      <c r="BU31" s="246">
        <v>0.31617462252</v>
      </c>
      <c r="BV31" s="246">
        <v>0</v>
      </c>
    </row>
    <row r="32" spans="1:74" ht="11.15" customHeight="1" x14ac:dyDescent="0.25">
      <c r="A32" s="7" t="s">
        <v>322</v>
      </c>
      <c r="B32" s="166" t="s">
        <v>447</v>
      </c>
      <c r="C32" s="207">
        <v>29.034512073999998</v>
      </c>
      <c r="D32" s="207">
        <v>66.407954673999996</v>
      </c>
      <c r="E32" s="207">
        <v>55.447704469999998</v>
      </c>
      <c r="F32" s="207">
        <v>100.55313303</v>
      </c>
      <c r="G32" s="207">
        <v>292.60303783000001</v>
      </c>
      <c r="H32" s="207">
        <v>359.96428966000002</v>
      </c>
      <c r="I32" s="207">
        <v>480.26507802999998</v>
      </c>
      <c r="J32" s="207">
        <v>440.62859555</v>
      </c>
      <c r="K32" s="207">
        <v>373.55965622999997</v>
      </c>
      <c r="L32" s="207">
        <v>202.57965433000001</v>
      </c>
      <c r="M32" s="207">
        <v>52.744016520999999</v>
      </c>
      <c r="N32" s="207">
        <v>49.951324636999999</v>
      </c>
      <c r="O32" s="207">
        <v>46.713888334000004</v>
      </c>
      <c r="P32" s="207">
        <v>46.151147166999998</v>
      </c>
      <c r="Q32" s="207">
        <v>101.50915464000001</v>
      </c>
      <c r="R32" s="207">
        <v>108.46943622000001</v>
      </c>
      <c r="S32" s="207">
        <v>166.15650955000001</v>
      </c>
      <c r="T32" s="207">
        <v>341.54681993999998</v>
      </c>
      <c r="U32" s="207">
        <v>501.52012865</v>
      </c>
      <c r="V32" s="207">
        <v>453.67861898000001</v>
      </c>
      <c r="W32" s="207">
        <v>271.99453283000003</v>
      </c>
      <c r="X32" s="207">
        <v>183.28839363</v>
      </c>
      <c r="Y32" s="207">
        <v>93.242827261000002</v>
      </c>
      <c r="Z32" s="207">
        <v>20.834593982000001</v>
      </c>
      <c r="AA32" s="207">
        <v>30.036889796000001</v>
      </c>
      <c r="AB32" s="207">
        <v>50.362481187999997</v>
      </c>
      <c r="AC32" s="207">
        <v>73.404106558999999</v>
      </c>
      <c r="AD32" s="207">
        <v>80.610350771</v>
      </c>
      <c r="AE32" s="207">
        <v>187.50697586000001</v>
      </c>
      <c r="AF32" s="207">
        <v>346.78601838999998</v>
      </c>
      <c r="AG32" s="207">
        <v>437.10495200999998</v>
      </c>
      <c r="AH32" s="207">
        <v>455.52471778</v>
      </c>
      <c r="AI32" s="207">
        <v>280.00039163999998</v>
      </c>
      <c r="AJ32" s="207">
        <v>177.69342531000001</v>
      </c>
      <c r="AK32" s="207">
        <v>40.546117080000002</v>
      </c>
      <c r="AL32" s="207">
        <v>65.960142192000006</v>
      </c>
      <c r="AM32" s="207">
        <v>27.838184535</v>
      </c>
      <c r="AN32" s="207">
        <v>45.764961298000003</v>
      </c>
      <c r="AO32" s="207">
        <v>83.628116844000004</v>
      </c>
      <c r="AP32" s="207">
        <v>96.784691025000001</v>
      </c>
      <c r="AQ32" s="207">
        <v>240.66028433</v>
      </c>
      <c r="AR32" s="207">
        <v>374.80953172</v>
      </c>
      <c r="AS32" s="207">
        <v>481.42677469</v>
      </c>
      <c r="AT32" s="207">
        <v>440.36072330000002</v>
      </c>
      <c r="AU32" s="207">
        <v>278.36305995999999</v>
      </c>
      <c r="AV32" s="207">
        <v>106.58958078000001</v>
      </c>
      <c r="AW32" s="207">
        <v>88.564976670999997</v>
      </c>
      <c r="AX32" s="207">
        <v>37.577187449</v>
      </c>
      <c r="AY32" s="207">
        <v>49.543506254</v>
      </c>
      <c r="AZ32" s="207">
        <v>70.051780973999996</v>
      </c>
      <c r="BA32" s="207">
        <v>83.983968305000005</v>
      </c>
      <c r="BB32" s="207">
        <v>117.59176088</v>
      </c>
      <c r="BC32" s="207">
        <v>177.29271125</v>
      </c>
      <c r="BD32" s="207">
        <v>293.84506578000003</v>
      </c>
      <c r="BE32" s="207">
        <v>487.90345740999999</v>
      </c>
      <c r="BF32" s="207">
        <v>462.16664293999997</v>
      </c>
      <c r="BG32" s="207">
        <v>291.30681934</v>
      </c>
      <c r="BH32" s="207">
        <v>115.10805436</v>
      </c>
      <c r="BI32" s="246">
        <v>63.347769992000003</v>
      </c>
      <c r="BJ32" s="246">
        <v>42.132060961000001</v>
      </c>
      <c r="BK32" s="246">
        <v>35.470395414999999</v>
      </c>
      <c r="BL32" s="246">
        <v>39.552256960999998</v>
      </c>
      <c r="BM32" s="246">
        <v>63.010807823999997</v>
      </c>
      <c r="BN32" s="246">
        <v>95.783298391000002</v>
      </c>
      <c r="BO32" s="246">
        <v>227.82957525</v>
      </c>
      <c r="BP32" s="246">
        <v>388.03528342999999</v>
      </c>
      <c r="BQ32" s="246">
        <v>501.08811451000003</v>
      </c>
      <c r="BR32" s="246">
        <v>468.91508432000001</v>
      </c>
      <c r="BS32" s="246">
        <v>316.11158652</v>
      </c>
      <c r="BT32" s="246">
        <v>151.51875795999999</v>
      </c>
      <c r="BU32" s="246">
        <v>62.980119399000003</v>
      </c>
      <c r="BV32" s="246">
        <v>42.539378835999997</v>
      </c>
    </row>
    <row r="33" spans="1:74" ht="11.15" customHeight="1" x14ac:dyDescent="0.25">
      <c r="A33" s="7" t="s">
        <v>40</v>
      </c>
      <c r="B33" s="166" t="s">
        <v>420</v>
      </c>
      <c r="C33" s="207">
        <v>4.9511882444999999</v>
      </c>
      <c r="D33" s="207">
        <v>14.093217715</v>
      </c>
      <c r="E33" s="207">
        <v>9.8708159029000004</v>
      </c>
      <c r="F33" s="207">
        <v>31.129629464000001</v>
      </c>
      <c r="G33" s="207">
        <v>219.82771774</v>
      </c>
      <c r="H33" s="207">
        <v>299.86272898999999</v>
      </c>
      <c r="I33" s="207">
        <v>428.73536438999997</v>
      </c>
      <c r="J33" s="207">
        <v>408.18124177999999</v>
      </c>
      <c r="K33" s="207">
        <v>381.69774897000002</v>
      </c>
      <c r="L33" s="207">
        <v>80.797322979</v>
      </c>
      <c r="M33" s="207">
        <v>0.82372045329999999</v>
      </c>
      <c r="N33" s="207">
        <v>5.5001919780000001</v>
      </c>
      <c r="O33" s="207">
        <v>12.880725753</v>
      </c>
      <c r="P33" s="207">
        <v>4.3147231531000001</v>
      </c>
      <c r="Q33" s="207">
        <v>55.614100162</v>
      </c>
      <c r="R33" s="207">
        <v>20.178305871999999</v>
      </c>
      <c r="S33" s="207">
        <v>105.72582010000001</v>
      </c>
      <c r="T33" s="207">
        <v>296.22367772000001</v>
      </c>
      <c r="U33" s="207">
        <v>462.72396170000002</v>
      </c>
      <c r="V33" s="207">
        <v>388.61764037</v>
      </c>
      <c r="W33" s="207">
        <v>209.44347711</v>
      </c>
      <c r="X33" s="207">
        <v>66.254894820000004</v>
      </c>
      <c r="Y33" s="207">
        <v>12.573821604999999</v>
      </c>
      <c r="Z33" s="207">
        <v>0.97394261682000005</v>
      </c>
      <c r="AA33" s="207">
        <v>5.4947222603999997</v>
      </c>
      <c r="AB33" s="207">
        <v>1.0811598726</v>
      </c>
      <c r="AC33" s="207">
        <v>33.596518408999998</v>
      </c>
      <c r="AD33" s="207">
        <v>17.270586297000001</v>
      </c>
      <c r="AE33" s="207">
        <v>108.08903907</v>
      </c>
      <c r="AF33" s="207">
        <v>306.45378776000001</v>
      </c>
      <c r="AG33" s="207">
        <v>396.66704163000003</v>
      </c>
      <c r="AH33" s="207">
        <v>410.42895906000001</v>
      </c>
      <c r="AI33" s="207">
        <v>206.84822564000001</v>
      </c>
      <c r="AJ33" s="207">
        <v>97.806713682999998</v>
      </c>
      <c r="AK33" s="207">
        <v>1.9422794194999999</v>
      </c>
      <c r="AL33" s="207">
        <v>25.192189285000001</v>
      </c>
      <c r="AM33" s="207">
        <v>2.7605394674000001</v>
      </c>
      <c r="AN33" s="207">
        <v>3.0187668513000001</v>
      </c>
      <c r="AO33" s="207">
        <v>22.341765955</v>
      </c>
      <c r="AP33" s="207">
        <v>24.677185275999999</v>
      </c>
      <c r="AQ33" s="207">
        <v>205.30008022000001</v>
      </c>
      <c r="AR33" s="207">
        <v>367.10388258</v>
      </c>
      <c r="AS33" s="207">
        <v>477.69005179999999</v>
      </c>
      <c r="AT33" s="207">
        <v>383.72758174000001</v>
      </c>
      <c r="AU33" s="207">
        <v>200.90663884</v>
      </c>
      <c r="AV33" s="207">
        <v>28.168485146999998</v>
      </c>
      <c r="AW33" s="207">
        <v>4.6439688447999998</v>
      </c>
      <c r="AX33" s="207">
        <v>3.0483680799999999</v>
      </c>
      <c r="AY33" s="207">
        <v>19.119058664000001</v>
      </c>
      <c r="AZ33" s="207">
        <v>16.3537341</v>
      </c>
      <c r="BA33" s="207">
        <v>27.307035811999999</v>
      </c>
      <c r="BB33" s="207">
        <v>28.865934754000001</v>
      </c>
      <c r="BC33" s="207">
        <v>140.23734128999999</v>
      </c>
      <c r="BD33" s="207">
        <v>268.45854744000002</v>
      </c>
      <c r="BE33" s="207">
        <v>428.73080670000002</v>
      </c>
      <c r="BF33" s="207">
        <v>417.66818467000002</v>
      </c>
      <c r="BG33" s="207">
        <v>247.57824819000001</v>
      </c>
      <c r="BH33" s="207">
        <v>50.874734044999997</v>
      </c>
      <c r="BI33" s="246">
        <v>6.3093855813999999</v>
      </c>
      <c r="BJ33" s="246">
        <v>3.1951009231</v>
      </c>
      <c r="BK33" s="246">
        <v>6.2292527283999997</v>
      </c>
      <c r="BL33" s="246">
        <v>4.8510906852</v>
      </c>
      <c r="BM33" s="246">
        <v>22.611010133000001</v>
      </c>
      <c r="BN33" s="246">
        <v>35.996395485999997</v>
      </c>
      <c r="BO33" s="246">
        <v>167.52630805000001</v>
      </c>
      <c r="BP33" s="246">
        <v>341.74165988999999</v>
      </c>
      <c r="BQ33" s="246">
        <v>456.69335884999998</v>
      </c>
      <c r="BR33" s="246">
        <v>426.09679884000002</v>
      </c>
      <c r="BS33" s="246">
        <v>245.97352724000001</v>
      </c>
      <c r="BT33" s="246">
        <v>58.889801093000003</v>
      </c>
      <c r="BU33" s="246">
        <v>5.4426590606999996</v>
      </c>
      <c r="BV33" s="246">
        <v>3.2033823580999998</v>
      </c>
    </row>
    <row r="34" spans="1:74" ht="11.15" customHeight="1" x14ac:dyDescent="0.25">
      <c r="A34" s="7" t="s">
        <v>41</v>
      </c>
      <c r="B34" s="166" t="s">
        <v>421</v>
      </c>
      <c r="C34" s="207">
        <v>12.035775402000001</v>
      </c>
      <c r="D34" s="207">
        <v>24.472786805999998</v>
      </c>
      <c r="E34" s="207">
        <v>36.101457848000003</v>
      </c>
      <c r="F34" s="207">
        <v>91.101365049999998</v>
      </c>
      <c r="G34" s="207">
        <v>291.04948035000001</v>
      </c>
      <c r="H34" s="207">
        <v>438.93935349999998</v>
      </c>
      <c r="I34" s="207">
        <v>548.33568333999995</v>
      </c>
      <c r="J34" s="207">
        <v>624.95579385999997</v>
      </c>
      <c r="K34" s="207">
        <v>523.81007074000001</v>
      </c>
      <c r="L34" s="207">
        <v>139.31103852000001</v>
      </c>
      <c r="M34" s="207">
        <v>15.888920809</v>
      </c>
      <c r="N34" s="207">
        <v>12.594162933</v>
      </c>
      <c r="O34" s="207">
        <v>28.802180332999999</v>
      </c>
      <c r="P34" s="207">
        <v>12.863113351999999</v>
      </c>
      <c r="Q34" s="207">
        <v>132.45829443</v>
      </c>
      <c r="R34" s="207">
        <v>105.18259096</v>
      </c>
      <c r="S34" s="207">
        <v>279.28066037999997</v>
      </c>
      <c r="T34" s="207">
        <v>456.68827758999998</v>
      </c>
      <c r="U34" s="207">
        <v>602.75682045999997</v>
      </c>
      <c r="V34" s="207">
        <v>578.70331069999997</v>
      </c>
      <c r="W34" s="207">
        <v>326.63781949999998</v>
      </c>
      <c r="X34" s="207">
        <v>133.1428664</v>
      </c>
      <c r="Y34" s="207">
        <v>70.157902479000001</v>
      </c>
      <c r="Z34" s="207">
        <v>8.1820452770000003</v>
      </c>
      <c r="AA34" s="207">
        <v>15.117663979</v>
      </c>
      <c r="AB34" s="207">
        <v>4.3732148941000002</v>
      </c>
      <c r="AC34" s="207">
        <v>70.360214210999999</v>
      </c>
      <c r="AD34" s="207">
        <v>84.031147790999995</v>
      </c>
      <c r="AE34" s="207">
        <v>228.92606849000001</v>
      </c>
      <c r="AF34" s="207">
        <v>456.62802907000003</v>
      </c>
      <c r="AG34" s="207">
        <v>514.10390493</v>
      </c>
      <c r="AH34" s="207">
        <v>554.52423854999995</v>
      </c>
      <c r="AI34" s="207">
        <v>401.40237915</v>
      </c>
      <c r="AJ34" s="207">
        <v>208.64099461999999</v>
      </c>
      <c r="AK34" s="207">
        <v>31.489022562999999</v>
      </c>
      <c r="AL34" s="207">
        <v>74.580450247000002</v>
      </c>
      <c r="AM34" s="207">
        <v>9.7974420943999991</v>
      </c>
      <c r="AN34" s="207">
        <v>5.1475623795000001</v>
      </c>
      <c r="AO34" s="207">
        <v>41.597071440999997</v>
      </c>
      <c r="AP34" s="207">
        <v>157.74874154</v>
      </c>
      <c r="AQ34" s="207">
        <v>385.89137629999999</v>
      </c>
      <c r="AR34" s="207">
        <v>555.30171851</v>
      </c>
      <c r="AS34" s="207">
        <v>681.23316169999998</v>
      </c>
      <c r="AT34" s="207">
        <v>581.65090036000004</v>
      </c>
      <c r="AU34" s="207">
        <v>405.42044417</v>
      </c>
      <c r="AV34" s="207">
        <v>131.30046877999999</v>
      </c>
      <c r="AW34" s="207">
        <v>24.863391805999999</v>
      </c>
      <c r="AX34" s="207">
        <v>13.951378187</v>
      </c>
      <c r="AY34" s="207">
        <v>34.632334053000001</v>
      </c>
      <c r="AZ34" s="207">
        <v>27.282158785</v>
      </c>
      <c r="BA34" s="207">
        <v>88.789771783000006</v>
      </c>
      <c r="BB34" s="207">
        <v>92.854945446000002</v>
      </c>
      <c r="BC34" s="207">
        <v>291.38480207999999</v>
      </c>
      <c r="BD34" s="207">
        <v>515.48693295999999</v>
      </c>
      <c r="BE34" s="207">
        <v>649.01610935999997</v>
      </c>
      <c r="BF34" s="207">
        <v>712.07540703999996</v>
      </c>
      <c r="BG34" s="207">
        <v>510.42026202</v>
      </c>
      <c r="BH34" s="207">
        <v>177.85688413</v>
      </c>
      <c r="BI34" s="246">
        <v>36.307415368000001</v>
      </c>
      <c r="BJ34" s="246">
        <v>10.482285734</v>
      </c>
      <c r="BK34" s="246">
        <v>16.606249777999999</v>
      </c>
      <c r="BL34" s="246">
        <v>21.439749066000001</v>
      </c>
      <c r="BM34" s="246">
        <v>65.804498785999996</v>
      </c>
      <c r="BN34" s="246">
        <v>117.66415138000001</v>
      </c>
      <c r="BO34" s="246">
        <v>304.30373981999998</v>
      </c>
      <c r="BP34" s="246">
        <v>501.02707528000002</v>
      </c>
      <c r="BQ34" s="246">
        <v>613.15757815999996</v>
      </c>
      <c r="BR34" s="246">
        <v>609.34470354999996</v>
      </c>
      <c r="BS34" s="246">
        <v>403.79507797999997</v>
      </c>
      <c r="BT34" s="246">
        <v>159.84381429000001</v>
      </c>
      <c r="BU34" s="246">
        <v>39.933297259</v>
      </c>
      <c r="BV34" s="246">
        <v>10.531747490000001</v>
      </c>
    </row>
    <row r="35" spans="1:74" ht="11.15" customHeight="1" x14ac:dyDescent="0.25">
      <c r="A35" s="7" t="s">
        <v>43</v>
      </c>
      <c r="B35" s="166" t="s">
        <v>422</v>
      </c>
      <c r="C35" s="207">
        <v>4.3668137454999999E-2</v>
      </c>
      <c r="D35" s="207">
        <v>1E-10</v>
      </c>
      <c r="E35" s="207">
        <v>10.288582764999999</v>
      </c>
      <c r="F35" s="207">
        <v>50.810357332000002</v>
      </c>
      <c r="G35" s="207">
        <v>57.073467401000002</v>
      </c>
      <c r="H35" s="207">
        <v>232.98639761999999</v>
      </c>
      <c r="I35" s="207">
        <v>395.24482096999998</v>
      </c>
      <c r="J35" s="207">
        <v>385.04280691999998</v>
      </c>
      <c r="K35" s="207">
        <v>206.58607588000001</v>
      </c>
      <c r="L35" s="207">
        <v>48.661241906000001</v>
      </c>
      <c r="M35" s="207">
        <v>10.500659885999999</v>
      </c>
      <c r="N35" s="207">
        <v>1E-10</v>
      </c>
      <c r="O35" s="207">
        <v>1E-10</v>
      </c>
      <c r="P35" s="207">
        <v>2.0088860114</v>
      </c>
      <c r="Q35" s="207">
        <v>8.1334826972999998</v>
      </c>
      <c r="R35" s="207">
        <v>43.329237171000003</v>
      </c>
      <c r="S35" s="207">
        <v>160.36009761</v>
      </c>
      <c r="T35" s="207">
        <v>264.32346739000002</v>
      </c>
      <c r="U35" s="207">
        <v>415.56087497999999</v>
      </c>
      <c r="V35" s="207">
        <v>442.06273353</v>
      </c>
      <c r="W35" s="207">
        <v>229.11100243000001</v>
      </c>
      <c r="X35" s="207">
        <v>102.45752976</v>
      </c>
      <c r="Y35" s="207">
        <v>14.832375596</v>
      </c>
      <c r="Z35" s="207">
        <v>1E-10</v>
      </c>
      <c r="AA35" s="207">
        <v>4.3660696753000001E-2</v>
      </c>
      <c r="AB35" s="207">
        <v>2.8740629571</v>
      </c>
      <c r="AC35" s="207">
        <v>7.0705561714999998</v>
      </c>
      <c r="AD35" s="207">
        <v>59.408980241000002</v>
      </c>
      <c r="AE35" s="207">
        <v>125.50183684</v>
      </c>
      <c r="AF35" s="207">
        <v>347.48353519</v>
      </c>
      <c r="AG35" s="207">
        <v>417.43153981</v>
      </c>
      <c r="AH35" s="207">
        <v>330.92220011000001</v>
      </c>
      <c r="AI35" s="207">
        <v>222.26853829999999</v>
      </c>
      <c r="AJ35" s="207">
        <v>45.091892874000003</v>
      </c>
      <c r="AK35" s="207">
        <v>24.293066360000001</v>
      </c>
      <c r="AL35" s="207">
        <v>1E-10</v>
      </c>
      <c r="AM35" s="207">
        <v>1.1522466981999999</v>
      </c>
      <c r="AN35" s="207">
        <v>1.7288904802</v>
      </c>
      <c r="AO35" s="207">
        <v>13.810322600999999</v>
      </c>
      <c r="AP35" s="207">
        <v>55.404612444999998</v>
      </c>
      <c r="AQ35" s="207">
        <v>129.67958060000001</v>
      </c>
      <c r="AR35" s="207">
        <v>289.17577395000001</v>
      </c>
      <c r="AS35" s="207">
        <v>428.15560412999997</v>
      </c>
      <c r="AT35" s="207">
        <v>352.93431041999997</v>
      </c>
      <c r="AU35" s="207">
        <v>242.65697373</v>
      </c>
      <c r="AV35" s="207">
        <v>64.871866878000006</v>
      </c>
      <c r="AW35" s="207">
        <v>1.7339160273000001</v>
      </c>
      <c r="AX35" s="207">
        <v>1E-10</v>
      </c>
      <c r="AY35" s="207">
        <v>1E-10</v>
      </c>
      <c r="AZ35" s="207">
        <v>1E-10</v>
      </c>
      <c r="BA35" s="207">
        <v>3.1829937296000002</v>
      </c>
      <c r="BB35" s="207">
        <v>41.260871293999998</v>
      </c>
      <c r="BC35" s="207">
        <v>115.52153101</v>
      </c>
      <c r="BD35" s="207">
        <v>193.20018948000001</v>
      </c>
      <c r="BE35" s="207">
        <v>462.02841605999998</v>
      </c>
      <c r="BF35" s="207">
        <v>362.14570735000001</v>
      </c>
      <c r="BG35" s="207">
        <v>206.08550152999999</v>
      </c>
      <c r="BH35" s="207">
        <v>69.394140515999993</v>
      </c>
      <c r="BI35" s="246">
        <v>9.6632146456000001</v>
      </c>
      <c r="BJ35" s="246">
        <v>0</v>
      </c>
      <c r="BK35" s="246">
        <v>1.0685545998999999</v>
      </c>
      <c r="BL35" s="246">
        <v>3.8274666603999998</v>
      </c>
      <c r="BM35" s="246">
        <v>15.689989586999999</v>
      </c>
      <c r="BN35" s="246">
        <v>44.056007373</v>
      </c>
      <c r="BO35" s="246">
        <v>126.89928904999999</v>
      </c>
      <c r="BP35" s="246">
        <v>285.67260582</v>
      </c>
      <c r="BQ35" s="246">
        <v>430.82152614</v>
      </c>
      <c r="BR35" s="246">
        <v>380.44878721999999</v>
      </c>
      <c r="BS35" s="246">
        <v>220.35770844999999</v>
      </c>
      <c r="BT35" s="246">
        <v>73.598533711000002</v>
      </c>
      <c r="BU35" s="246">
        <v>10.336422581000001</v>
      </c>
      <c r="BV35" s="246">
        <v>0</v>
      </c>
    </row>
    <row r="36" spans="1:74" ht="11.15" customHeight="1" x14ac:dyDescent="0.25">
      <c r="A36" s="7" t="s">
        <v>44</v>
      </c>
      <c r="B36" s="166" t="s">
        <v>423</v>
      </c>
      <c r="C36" s="207">
        <v>8.4961627516</v>
      </c>
      <c r="D36" s="207">
        <v>5.6347194716000004</v>
      </c>
      <c r="E36" s="207">
        <v>8.4387242694999998</v>
      </c>
      <c r="F36" s="207">
        <v>26.001520970000001</v>
      </c>
      <c r="G36" s="207">
        <v>23.872504261</v>
      </c>
      <c r="H36" s="207">
        <v>116.67371478</v>
      </c>
      <c r="I36" s="207">
        <v>209.62203299999999</v>
      </c>
      <c r="J36" s="207">
        <v>246.84924477999999</v>
      </c>
      <c r="K36" s="207">
        <v>131.83304803999999</v>
      </c>
      <c r="L36" s="207">
        <v>40.629407289</v>
      </c>
      <c r="M36" s="207">
        <v>16.281744938999999</v>
      </c>
      <c r="N36" s="207">
        <v>10.309329324</v>
      </c>
      <c r="O36" s="207">
        <v>9.0614621461000002</v>
      </c>
      <c r="P36" s="207">
        <v>7.7555513237999998</v>
      </c>
      <c r="Q36" s="207">
        <v>8.2381057347999995</v>
      </c>
      <c r="R36" s="207">
        <v>19.205589529000001</v>
      </c>
      <c r="S36" s="207">
        <v>66.423558663999998</v>
      </c>
      <c r="T36" s="207">
        <v>111.3683868</v>
      </c>
      <c r="U36" s="207">
        <v>213.36004804999999</v>
      </c>
      <c r="V36" s="207">
        <v>294.75623351000002</v>
      </c>
      <c r="W36" s="207">
        <v>213.91209445000001</v>
      </c>
      <c r="X36" s="207">
        <v>101.11834705</v>
      </c>
      <c r="Y36" s="207">
        <v>15.506756378</v>
      </c>
      <c r="Z36" s="207">
        <v>10.211840992000001</v>
      </c>
      <c r="AA36" s="207">
        <v>9.5690114489999996</v>
      </c>
      <c r="AB36" s="207">
        <v>7.078327013</v>
      </c>
      <c r="AC36" s="207">
        <v>7.5691913902000003</v>
      </c>
      <c r="AD36" s="207">
        <v>23.585113010000001</v>
      </c>
      <c r="AE36" s="207">
        <v>50.813562869999998</v>
      </c>
      <c r="AF36" s="207">
        <v>175.47741843</v>
      </c>
      <c r="AG36" s="207">
        <v>296.23072915</v>
      </c>
      <c r="AH36" s="207">
        <v>251.56741943</v>
      </c>
      <c r="AI36" s="207">
        <v>158.25528836000001</v>
      </c>
      <c r="AJ36" s="207">
        <v>26.906563614</v>
      </c>
      <c r="AK36" s="207">
        <v>24.541415701999998</v>
      </c>
      <c r="AL36" s="207">
        <v>8.2144174217000003</v>
      </c>
      <c r="AM36" s="207">
        <v>9.4373574715000004</v>
      </c>
      <c r="AN36" s="207">
        <v>7.4783668396999996</v>
      </c>
      <c r="AO36" s="207">
        <v>13.744181609</v>
      </c>
      <c r="AP36" s="207">
        <v>24.164539311999999</v>
      </c>
      <c r="AQ36" s="207">
        <v>43.791059863000001</v>
      </c>
      <c r="AR36" s="207">
        <v>154.63431409</v>
      </c>
      <c r="AS36" s="207">
        <v>249.73423158</v>
      </c>
      <c r="AT36" s="207">
        <v>300.62458079999999</v>
      </c>
      <c r="AU36" s="207">
        <v>211.87535294</v>
      </c>
      <c r="AV36" s="207">
        <v>62.491496325</v>
      </c>
      <c r="AW36" s="207">
        <v>10.631904957</v>
      </c>
      <c r="AX36" s="207">
        <v>8.6854434010000006</v>
      </c>
      <c r="AY36" s="207">
        <v>7.7655247114000003</v>
      </c>
      <c r="AZ36" s="207">
        <v>8.2476251907999991</v>
      </c>
      <c r="BA36" s="207">
        <v>9.6723152294000005</v>
      </c>
      <c r="BB36" s="207">
        <v>17.344826667</v>
      </c>
      <c r="BC36" s="207">
        <v>32.991984172999999</v>
      </c>
      <c r="BD36" s="207">
        <v>56.110944549999999</v>
      </c>
      <c r="BE36" s="207">
        <v>278.73374553000002</v>
      </c>
      <c r="BF36" s="207">
        <v>239.75749755999999</v>
      </c>
      <c r="BG36" s="207">
        <v>86.899631802000002</v>
      </c>
      <c r="BH36" s="207">
        <v>59.290153105000002</v>
      </c>
      <c r="BI36" s="246">
        <v>12.911542798999999</v>
      </c>
      <c r="BJ36" s="246">
        <v>8.7274207005999997</v>
      </c>
      <c r="BK36" s="246">
        <v>8.1342810613999994</v>
      </c>
      <c r="BL36" s="246">
        <v>7.6112382820000004</v>
      </c>
      <c r="BM36" s="246">
        <v>12.546169222</v>
      </c>
      <c r="BN36" s="246">
        <v>21.04910272</v>
      </c>
      <c r="BO36" s="246">
        <v>54.370219161999998</v>
      </c>
      <c r="BP36" s="246">
        <v>129.48844697999999</v>
      </c>
      <c r="BQ36" s="246">
        <v>270.92470472999997</v>
      </c>
      <c r="BR36" s="246">
        <v>276.30219648999997</v>
      </c>
      <c r="BS36" s="246">
        <v>172.96464610000001</v>
      </c>
      <c r="BT36" s="246">
        <v>55.220819968999997</v>
      </c>
      <c r="BU36" s="246">
        <v>14.861465029</v>
      </c>
      <c r="BV36" s="246">
        <v>8.6942989956000005</v>
      </c>
    </row>
    <row r="37" spans="1:74" ht="11.15" customHeight="1" x14ac:dyDescent="0.25">
      <c r="A37" s="7" t="s">
        <v>548</v>
      </c>
      <c r="B37" s="166" t="s">
        <v>448</v>
      </c>
      <c r="C37" s="207">
        <v>8.9144894639000007</v>
      </c>
      <c r="D37" s="207">
        <v>17.933274304000001</v>
      </c>
      <c r="E37" s="207">
        <v>18.159793876999998</v>
      </c>
      <c r="F37" s="207">
        <v>41.541290812</v>
      </c>
      <c r="G37" s="207">
        <v>128.59025964</v>
      </c>
      <c r="H37" s="207">
        <v>226.44062578</v>
      </c>
      <c r="I37" s="207">
        <v>372.89357271</v>
      </c>
      <c r="J37" s="207">
        <v>335.39474042000001</v>
      </c>
      <c r="K37" s="207">
        <v>241.70618193999999</v>
      </c>
      <c r="L37" s="207">
        <v>74.547790745</v>
      </c>
      <c r="M37" s="207">
        <v>15.934501523</v>
      </c>
      <c r="N37" s="207">
        <v>13.494495712999999</v>
      </c>
      <c r="O37" s="207">
        <v>15.074575816999999</v>
      </c>
      <c r="P37" s="207">
        <v>12.444076093</v>
      </c>
      <c r="Q37" s="207">
        <v>42.434318197000003</v>
      </c>
      <c r="R37" s="207">
        <v>42.244939791</v>
      </c>
      <c r="S37" s="207">
        <v>105.18496702</v>
      </c>
      <c r="T37" s="207">
        <v>246.34604156</v>
      </c>
      <c r="U37" s="207">
        <v>397.51327316999999</v>
      </c>
      <c r="V37" s="207">
        <v>356.42037372999999</v>
      </c>
      <c r="W37" s="207">
        <v>180.55449242</v>
      </c>
      <c r="X37" s="207">
        <v>82.085980320999994</v>
      </c>
      <c r="Y37" s="207">
        <v>31.716281575</v>
      </c>
      <c r="Z37" s="207">
        <v>6.8869986407999999</v>
      </c>
      <c r="AA37" s="207">
        <v>9.7552211870000001</v>
      </c>
      <c r="AB37" s="207">
        <v>12.056969129000001</v>
      </c>
      <c r="AC37" s="207">
        <v>28.020952163</v>
      </c>
      <c r="AD37" s="207">
        <v>36.149765606000003</v>
      </c>
      <c r="AE37" s="207">
        <v>100.461552</v>
      </c>
      <c r="AF37" s="207">
        <v>273.89820623999998</v>
      </c>
      <c r="AG37" s="207">
        <v>346.83362018000003</v>
      </c>
      <c r="AH37" s="207">
        <v>357.32434942999998</v>
      </c>
      <c r="AI37" s="207">
        <v>199.94210047000001</v>
      </c>
      <c r="AJ37" s="207">
        <v>84.065209100999994</v>
      </c>
      <c r="AK37" s="207">
        <v>17.991962337</v>
      </c>
      <c r="AL37" s="207">
        <v>25.533071149000001</v>
      </c>
      <c r="AM37" s="207">
        <v>8.6002335836999997</v>
      </c>
      <c r="AN37" s="207">
        <v>11.390544179999999</v>
      </c>
      <c r="AO37" s="207">
        <v>26.994112810000001</v>
      </c>
      <c r="AP37" s="207">
        <v>48.984748001</v>
      </c>
      <c r="AQ37" s="207">
        <v>147.44350729000001</v>
      </c>
      <c r="AR37" s="207">
        <v>271.06237475</v>
      </c>
      <c r="AS37" s="207">
        <v>393.62457282999998</v>
      </c>
      <c r="AT37" s="207">
        <v>358.96470011999997</v>
      </c>
      <c r="AU37" s="207">
        <v>200.32541949</v>
      </c>
      <c r="AV37" s="207">
        <v>55.530555233999998</v>
      </c>
      <c r="AW37" s="207">
        <v>23.215668176000001</v>
      </c>
      <c r="AX37" s="207">
        <v>10.954609724999999</v>
      </c>
      <c r="AY37" s="207">
        <v>16.792631890999999</v>
      </c>
      <c r="AZ37" s="207">
        <v>19.964381172</v>
      </c>
      <c r="BA37" s="207">
        <v>31.733736795999999</v>
      </c>
      <c r="BB37" s="207">
        <v>43.745596849000002</v>
      </c>
      <c r="BC37" s="207">
        <v>109.41923502</v>
      </c>
      <c r="BD37" s="207">
        <v>209.3316303</v>
      </c>
      <c r="BE37" s="207">
        <v>390.44596532000003</v>
      </c>
      <c r="BF37" s="207">
        <v>349.35372572</v>
      </c>
      <c r="BG37" s="207">
        <v>203.32961069000001</v>
      </c>
      <c r="BH37" s="207">
        <v>69.241738147000007</v>
      </c>
      <c r="BI37" s="246">
        <v>20.726484494000001</v>
      </c>
      <c r="BJ37" s="246">
        <v>11.518290767</v>
      </c>
      <c r="BK37" s="246">
        <v>11.101151171</v>
      </c>
      <c r="BL37" s="246">
        <v>12.611756400000001</v>
      </c>
      <c r="BM37" s="246">
        <v>26.241845695999999</v>
      </c>
      <c r="BN37" s="246">
        <v>44.016059720000001</v>
      </c>
      <c r="BO37" s="246">
        <v>132.05950279999999</v>
      </c>
      <c r="BP37" s="246">
        <v>268.23266623000001</v>
      </c>
      <c r="BQ37" s="246">
        <v>397.02274838</v>
      </c>
      <c r="BR37" s="246">
        <v>365.53116383999998</v>
      </c>
      <c r="BS37" s="246">
        <v>205.87400491</v>
      </c>
      <c r="BT37" s="246">
        <v>71.702053938000006</v>
      </c>
      <c r="BU37" s="246">
        <v>21.514991642999998</v>
      </c>
      <c r="BV37" s="246">
        <v>11.649129290999999</v>
      </c>
    </row>
    <row r="38" spans="1:74" ht="11.15" customHeight="1" x14ac:dyDescent="0.25">
      <c r="A38" s="7"/>
      <c r="B38" s="153" t="s">
        <v>154</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247"/>
      <c r="BJ38" s="247"/>
      <c r="BK38" s="247"/>
      <c r="BL38" s="247"/>
      <c r="BM38" s="247"/>
      <c r="BN38" s="247"/>
      <c r="BO38" s="247"/>
      <c r="BP38" s="247"/>
      <c r="BQ38" s="247"/>
      <c r="BR38" s="247"/>
      <c r="BS38" s="247"/>
      <c r="BT38" s="247"/>
      <c r="BU38" s="247"/>
      <c r="BV38" s="247"/>
    </row>
    <row r="39" spans="1:74" ht="11.15" customHeight="1" x14ac:dyDescent="0.25">
      <c r="A39" s="7" t="s">
        <v>141</v>
      </c>
      <c r="B39" s="166" t="s">
        <v>416</v>
      </c>
      <c r="C39" s="207">
        <v>1E-10</v>
      </c>
      <c r="D39" s="207">
        <v>1E-10</v>
      </c>
      <c r="E39" s="207">
        <v>1E-10</v>
      </c>
      <c r="F39" s="207">
        <v>1E-10</v>
      </c>
      <c r="G39" s="207">
        <v>13.986853927</v>
      </c>
      <c r="H39" s="207">
        <v>65.179209121</v>
      </c>
      <c r="I39" s="207">
        <v>224.94380545000001</v>
      </c>
      <c r="J39" s="207">
        <v>182.14946964999999</v>
      </c>
      <c r="K39" s="207">
        <v>48.684522868000002</v>
      </c>
      <c r="L39" s="207">
        <v>1.2106814105000001</v>
      </c>
      <c r="M39" s="207">
        <v>1E-10</v>
      </c>
      <c r="N39" s="207">
        <v>1E-10</v>
      </c>
      <c r="O39" s="207">
        <v>1E-10</v>
      </c>
      <c r="P39" s="207">
        <v>1E-10</v>
      </c>
      <c r="Q39" s="207">
        <v>1E-10</v>
      </c>
      <c r="R39" s="207">
        <v>1E-10</v>
      </c>
      <c r="S39" s="207">
        <v>13.792855429999999</v>
      </c>
      <c r="T39" s="207">
        <v>68.752129440000004</v>
      </c>
      <c r="U39" s="207">
        <v>241.57098636000001</v>
      </c>
      <c r="V39" s="207">
        <v>179.02040535</v>
      </c>
      <c r="W39" s="207">
        <v>50.376233521000003</v>
      </c>
      <c r="X39" s="207">
        <v>1.2106814105000001</v>
      </c>
      <c r="Y39" s="207">
        <v>1E-10</v>
      </c>
      <c r="Z39" s="207">
        <v>1E-10</v>
      </c>
      <c r="AA39" s="207">
        <v>1E-10</v>
      </c>
      <c r="AB39" s="207">
        <v>1E-10</v>
      </c>
      <c r="AC39" s="207">
        <v>1E-10</v>
      </c>
      <c r="AD39" s="207">
        <v>1E-10</v>
      </c>
      <c r="AE39" s="207">
        <v>12.086127217</v>
      </c>
      <c r="AF39" s="207">
        <v>68.390540372000004</v>
      </c>
      <c r="AG39" s="207">
        <v>242.45992534999999</v>
      </c>
      <c r="AH39" s="207">
        <v>183.45205533000001</v>
      </c>
      <c r="AI39" s="207">
        <v>48.176588844000001</v>
      </c>
      <c r="AJ39" s="207">
        <v>1.2106814105000001</v>
      </c>
      <c r="AK39" s="207">
        <v>1E-10</v>
      </c>
      <c r="AL39" s="207">
        <v>1E-10</v>
      </c>
      <c r="AM39" s="207">
        <v>1E-10</v>
      </c>
      <c r="AN39" s="207">
        <v>1E-10</v>
      </c>
      <c r="AO39" s="207">
        <v>1E-10</v>
      </c>
      <c r="AP39" s="207">
        <v>1E-10</v>
      </c>
      <c r="AQ39" s="207">
        <v>11.697922776</v>
      </c>
      <c r="AR39" s="207">
        <v>75.392574018000005</v>
      </c>
      <c r="AS39" s="207">
        <v>233.64322010000001</v>
      </c>
      <c r="AT39" s="207">
        <v>190.31671732000001</v>
      </c>
      <c r="AU39" s="207">
        <v>47.920578319999997</v>
      </c>
      <c r="AV39" s="207">
        <v>1.8996029628</v>
      </c>
      <c r="AW39" s="207">
        <v>1E-10</v>
      </c>
      <c r="AX39" s="207">
        <v>1E-10</v>
      </c>
      <c r="AY39" s="207">
        <v>1E-10</v>
      </c>
      <c r="AZ39" s="207">
        <v>1E-10</v>
      </c>
      <c r="BA39" s="207">
        <v>1E-10</v>
      </c>
      <c r="BB39" s="207">
        <v>1E-10</v>
      </c>
      <c r="BC39" s="207">
        <v>11.408547556</v>
      </c>
      <c r="BD39" s="207">
        <v>75.887547272999996</v>
      </c>
      <c r="BE39" s="207">
        <v>235.09372232999999</v>
      </c>
      <c r="BF39" s="207">
        <v>196.54652408000001</v>
      </c>
      <c r="BG39" s="207">
        <v>48.524913306000002</v>
      </c>
      <c r="BH39" s="207">
        <v>1.8504700574999999</v>
      </c>
      <c r="BI39" s="246">
        <v>0</v>
      </c>
      <c r="BJ39" s="246">
        <v>0</v>
      </c>
      <c r="BK39" s="246">
        <v>0</v>
      </c>
      <c r="BL39" s="246">
        <v>0</v>
      </c>
      <c r="BM39" s="246">
        <v>0</v>
      </c>
      <c r="BN39" s="246">
        <v>0</v>
      </c>
      <c r="BO39" s="246">
        <v>10.924429999999999</v>
      </c>
      <c r="BP39" s="246">
        <v>72.08135</v>
      </c>
      <c r="BQ39" s="246">
        <v>232.637</v>
      </c>
      <c r="BR39" s="246">
        <v>197.88579999999999</v>
      </c>
      <c r="BS39" s="246">
        <v>52.695720000000001</v>
      </c>
      <c r="BT39" s="246">
        <v>2.1584469999999998</v>
      </c>
      <c r="BU39" s="246">
        <v>0</v>
      </c>
      <c r="BV39" s="246">
        <v>0</v>
      </c>
    </row>
    <row r="40" spans="1:74" ht="11.15" customHeight="1" x14ac:dyDescent="0.25">
      <c r="A40" s="7" t="s">
        <v>142</v>
      </c>
      <c r="B40" s="166" t="s">
        <v>446</v>
      </c>
      <c r="C40" s="207">
        <v>1E-10</v>
      </c>
      <c r="D40" s="207">
        <v>1E-10</v>
      </c>
      <c r="E40" s="207">
        <v>0.19748724904000001</v>
      </c>
      <c r="F40" s="207">
        <v>0.26104397477000002</v>
      </c>
      <c r="G40" s="207">
        <v>38.871353464000002</v>
      </c>
      <c r="H40" s="207">
        <v>126.92520153</v>
      </c>
      <c r="I40" s="207">
        <v>282.10683073000001</v>
      </c>
      <c r="J40" s="207">
        <v>225.06028497</v>
      </c>
      <c r="K40" s="207">
        <v>84.878320931999994</v>
      </c>
      <c r="L40" s="207">
        <v>5.5421160015000002</v>
      </c>
      <c r="M40" s="207">
        <v>1E-10</v>
      </c>
      <c r="N40" s="207">
        <v>8.6427096117999994E-2</v>
      </c>
      <c r="O40" s="207">
        <v>1E-10</v>
      </c>
      <c r="P40" s="207">
        <v>1E-10</v>
      </c>
      <c r="Q40" s="207">
        <v>0.19748724904000001</v>
      </c>
      <c r="R40" s="207">
        <v>0.30464690692000002</v>
      </c>
      <c r="S40" s="207">
        <v>39.889307512000002</v>
      </c>
      <c r="T40" s="207">
        <v>130.8613891</v>
      </c>
      <c r="U40" s="207">
        <v>299.36137988000002</v>
      </c>
      <c r="V40" s="207">
        <v>223.13142139999999</v>
      </c>
      <c r="W40" s="207">
        <v>89.924747295000003</v>
      </c>
      <c r="X40" s="207">
        <v>6.2707339266000002</v>
      </c>
      <c r="Y40" s="207">
        <v>1E-10</v>
      </c>
      <c r="Z40" s="207">
        <v>8.6427096117999994E-2</v>
      </c>
      <c r="AA40" s="207">
        <v>1E-10</v>
      </c>
      <c r="AB40" s="207">
        <v>1E-10</v>
      </c>
      <c r="AC40" s="207">
        <v>0.19748724904000001</v>
      </c>
      <c r="AD40" s="207">
        <v>0.26161997914000001</v>
      </c>
      <c r="AE40" s="207">
        <v>36.607311056</v>
      </c>
      <c r="AF40" s="207">
        <v>126.61757554</v>
      </c>
      <c r="AG40" s="207">
        <v>301.71631052999999</v>
      </c>
      <c r="AH40" s="207">
        <v>225.03629472</v>
      </c>
      <c r="AI40" s="207">
        <v>86.611959763000002</v>
      </c>
      <c r="AJ40" s="207">
        <v>6.3680932636999996</v>
      </c>
      <c r="AK40" s="207">
        <v>1E-10</v>
      </c>
      <c r="AL40" s="207">
        <v>8.6427096117999994E-2</v>
      </c>
      <c r="AM40" s="207">
        <v>1E-10</v>
      </c>
      <c r="AN40" s="207">
        <v>1E-10</v>
      </c>
      <c r="AO40" s="207">
        <v>0.19748724904000001</v>
      </c>
      <c r="AP40" s="207">
        <v>0.26161997914000001</v>
      </c>
      <c r="AQ40" s="207">
        <v>34.170525341999998</v>
      </c>
      <c r="AR40" s="207">
        <v>128.38244137999999</v>
      </c>
      <c r="AS40" s="207">
        <v>292.71593796000002</v>
      </c>
      <c r="AT40" s="207">
        <v>232.40087535999999</v>
      </c>
      <c r="AU40" s="207">
        <v>86.637853015999994</v>
      </c>
      <c r="AV40" s="207">
        <v>8.3720664202999995</v>
      </c>
      <c r="AW40" s="207">
        <v>1E-10</v>
      </c>
      <c r="AX40" s="207">
        <v>8.6427096117999994E-2</v>
      </c>
      <c r="AY40" s="207">
        <v>1E-10</v>
      </c>
      <c r="AZ40" s="207">
        <v>1E-10</v>
      </c>
      <c r="BA40" s="207">
        <v>1E-10</v>
      </c>
      <c r="BB40" s="207">
        <v>0.26161997914000001</v>
      </c>
      <c r="BC40" s="207">
        <v>31.636864163999999</v>
      </c>
      <c r="BD40" s="207">
        <v>128.17564927999999</v>
      </c>
      <c r="BE40" s="207">
        <v>290.66294554000001</v>
      </c>
      <c r="BF40" s="207">
        <v>238.97595702000001</v>
      </c>
      <c r="BG40" s="207">
        <v>87.752885598999995</v>
      </c>
      <c r="BH40" s="207">
        <v>7.9401243129000001</v>
      </c>
      <c r="BI40" s="246">
        <v>0</v>
      </c>
      <c r="BJ40" s="246">
        <v>8.6427100000000007E-2</v>
      </c>
      <c r="BK40" s="246">
        <v>0</v>
      </c>
      <c r="BL40" s="246">
        <v>0</v>
      </c>
      <c r="BM40" s="246">
        <v>0</v>
      </c>
      <c r="BN40" s="246">
        <v>0.30595909999999998</v>
      </c>
      <c r="BO40" s="246">
        <v>30.58278</v>
      </c>
      <c r="BP40" s="246">
        <v>122.6392</v>
      </c>
      <c r="BQ40" s="246">
        <v>288.714</v>
      </c>
      <c r="BR40" s="246">
        <v>242.13329999999999</v>
      </c>
      <c r="BS40" s="246">
        <v>92.413520000000005</v>
      </c>
      <c r="BT40" s="246">
        <v>8.0313459999999992</v>
      </c>
      <c r="BU40" s="246">
        <v>0</v>
      </c>
      <c r="BV40" s="246">
        <v>8.6427100000000007E-2</v>
      </c>
    </row>
    <row r="41" spans="1:74" ht="11.15" customHeight="1" x14ac:dyDescent="0.25">
      <c r="A41" s="7" t="s">
        <v>143</v>
      </c>
      <c r="B41" s="166" t="s">
        <v>417</v>
      </c>
      <c r="C41" s="207">
        <v>1E-10</v>
      </c>
      <c r="D41" s="207">
        <v>1E-10</v>
      </c>
      <c r="E41" s="207">
        <v>2.7722028668999998</v>
      </c>
      <c r="F41" s="207">
        <v>1.9790513079000001</v>
      </c>
      <c r="G41" s="207">
        <v>70.580250032999999</v>
      </c>
      <c r="H41" s="207">
        <v>169.16897269</v>
      </c>
      <c r="I41" s="207">
        <v>254.66563052000001</v>
      </c>
      <c r="J41" s="207">
        <v>211.74325524</v>
      </c>
      <c r="K41" s="207">
        <v>81.205051140999998</v>
      </c>
      <c r="L41" s="207">
        <v>6.8106360377000001</v>
      </c>
      <c r="M41" s="207">
        <v>1E-10</v>
      </c>
      <c r="N41" s="207">
        <v>0.15500321753999999</v>
      </c>
      <c r="O41" s="207">
        <v>1E-10</v>
      </c>
      <c r="P41" s="207">
        <v>1E-10</v>
      </c>
      <c r="Q41" s="207">
        <v>2.6918827320999998</v>
      </c>
      <c r="R41" s="207">
        <v>2.0314265265999998</v>
      </c>
      <c r="S41" s="207">
        <v>70.574830736999999</v>
      </c>
      <c r="T41" s="207">
        <v>167.82322474</v>
      </c>
      <c r="U41" s="207">
        <v>274.69602773999998</v>
      </c>
      <c r="V41" s="207">
        <v>215.07257702000001</v>
      </c>
      <c r="W41" s="207">
        <v>88.531193177000006</v>
      </c>
      <c r="X41" s="207">
        <v>7.4759917656999999</v>
      </c>
      <c r="Y41" s="207">
        <v>1E-10</v>
      </c>
      <c r="Z41" s="207">
        <v>0.15500321753999999</v>
      </c>
      <c r="AA41" s="207">
        <v>1E-10</v>
      </c>
      <c r="AB41" s="207">
        <v>1E-10</v>
      </c>
      <c r="AC41" s="207">
        <v>2.8507336692999998</v>
      </c>
      <c r="AD41" s="207">
        <v>1.1764793522999999</v>
      </c>
      <c r="AE41" s="207">
        <v>66.504349152000003</v>
      </c>
      <c r="AF41" s="207">
        <v>166.49116656000001</v>
      </c>
      <c r="AG41" s="207">
        <v>276.83111165000003</v>
      </c>
      <c r="AH41" s="207">
        <v>208.15360573999999</v>
      </c>
      <c r="AI41" s="207">
        <v>86.895784159000002</v>
      </c>
      <c r="AJ41" s="207">
        <v>6.8039571290999996</v>
      </c>
      <c r="AK41" s="207">
        <v>1E-10</v>
      </c>
      <c r="AL41" s="207">
        <v>0.15500321753999999</v>
      </c>
      <c r="AM41" s="207">
        <v>1E-10</v>
      </c>
      <c r="AN41" s="207">
        <v>1E-10</v>
      </c>
      <c r="AO41" s="207">
        <v>3.0262039301999999</v>
      </c>
      <c r="AP41" s="207">
        <v>1.0703984600000001</v>
      </c>
      <c r="AQ41" s="207">
        <v>65.181291709999996</v>
      </c>
      <c r="AR41" s="207">
        <v>171.38154659</v>
      </c>
      <c r="AS41" s="207">
        <v>263.14958402000002</v>
      </c>
      <c r="AT41" s="207">
        <v>214.72420506</v>
      </c>
      <c r="AU41" s="207">
        <v>93.237219405000005</v>
      </c>
      <c r="AV41" s="207">
        <v>9.2468994880000004</v>
      </c>
      <c r="AW41" s="207">
        <v>1E-10</v>
      </c>
      <c r="AX41" s="207">
        <v>0.19628398705</v>
      </c>
      <c r="AY41" s="207">
        <v>1E-10</v>
      </c>
      <c r="AZ41" s="207">
        <v>1E-10</v>
      </c>
      <c r="BA41" s="207">
        <v>0.91178694178999997</v>
      </c>
      <c r="BB41" s="207">
        <v>0.95931861350000003</v>
      </c>
      <c r="BC41" s="207">
        <v>61.834472664000003</v>
      </c>
      <c r="BD41" s="207">
        <v>170.95443975000001</v>
      </c>
      <c r="BE41" s="207">
        <v>248.36087142</v>
      </c>
      <c r="BF41" s="207">
        <v>216.45281360000001</v>
      </c>
      <c r="BG41" s="207">
        <v>96.040150269999998</v>
      </c>
      <c r="BH41" s="207">
        <v>9.3141041276000003</v>
      </c>
      <c r="BI41" s="246">
        <v>0</v>
      </c>
      <c r="BJ41" s="246">
        <v>0.19628399999999999</v>
      </c>
      <c r="BK41" s="246">
        <v>0</v>
      </c>
      <c r="BL41" s="246">
        <v>0</v>
      </c>
      <c r="BM41" s="246">
        <v>0.91178689999999996</v>
      </c>
      <c r="BN41" s="246">
        <v>1.0269919999999999</v>
      </c>
      <c r="BO41" s="246">
        <v>59.540109999999999</v>
      </c>
      <c r="BP41" s="246">
        <v>169.7269</v>
      </c>
      <c r="BQ41" s="246">
        <v>251.3075</v>
      </c>
      <c r="BR41" s="246">
        <v>217.11789999999999</v>
      </c>
      <c r="BS41" s="246">
        <v>97.752480000000006</v>
      </c>
      <c r="BT41" s="246">
        <v>10.607860000000001</v>
      </c>
      <c r="BU41" s="246">
        <v>0</v>
      </c>
      <c r="BV41" s="246">
        <v>0.19628399999999999</v>
      </c>
    </row>
    <row r="42" spans="1:74" ht="11.15" customHeight="1" x14ac:dyDescent="0.25">
      <c r="A42" s="7" t="s">
        <v>144</v>
      </c>
      <c r="B42" s="166" t="s">
        <v>418</v>
      </c>
      <c r="C42" s="207">
        <v>1E-10</v>
      </c>
      <c r="D42" s="207">
        <v>0.30389106517999998</v>
      </c>
      <c r="E42" s="207">
        <v>6.5234715854000003</v>
      </c>
      <c r="F42" s="207">
        <v>7.1163431774000001</v>
      </c>
      <c r="G42" s="207">
        <v>71.694605433000007</v>
      </c>
      <c r="H42" s="207">
        <v>219.44268584</v>
      </c>
      <c r="I42" s="207">
        <v>312.52790911</v>
      </c>
      <c r="J42" s="207">
        <v>246.95148513000001</v>
      </c>
      <c r="K42" s="207">
        <v>109.01657695999999</v>
      </c>
      <c r="L42" s="207">
        <v>10.940909587</v>
      </c>
      <c r="M42" s="207">
        <v>0.25645533085</v>
      </c>
      <c r="N42" s="207">
        <v>1E-10</v>
      </c>
      <c r="O42" s="207">
        <v>1E-10</v>
      </c>
      <c r="P42" s="207">
        <v>0.30389106517999998</v>
      </c>
      <c r="Q42" s="207">
        <v>6.2062643713999996</v>
      </c>
      <c r="R42" s="207">
        <v>7.5656134565000004</v>
      </c>
      <c r="S42" s="207">
        <v>70.374441279999999</v>
      </c>
      <c r="T42" s="207">
        <v>218.08873174999999</v>
      </c>
      <c r="U42" s="207">
        <v>326.02616144000001</v>
      </c>
      <c r="V42" s="207">
        <v>251.26738386</v>
      </c>
      <c r="W42" s="207">
        <v>118.9506785</v>
      </c>
      <c r="X42" s="207">
        <v>11.181073631</v>
      </c>
      <c r="Y42" s="207">
        <v>0.19802647940000001</v>
      </c>
      <c r="Z42" s="207">
        <v>1E-10</v>
      </c>
      <c r="AA42" s="207">
        <v>1E-10</v>
      </c>
      <c r="AB42" s="207">
        <v>0.30389106517999998</v>
      </c>
      <c r="AC42" s="207">
        <v>6.5683704186999998</v>
      </c>
      <c r="AD42" s="207">
        <v>5.688853538</v>
      </c>
      <c r="AE42" s="207">
        <v>68.450033196999996</v>
      </c>
      <c r="AF42" s="207">
        <v>219.88779739</v>
      </c>
      <c r="AG42" s="207">
        <v>326.90230509999998</v>
      </c>
      <c r="AH42" s="207">
        <v>242.42462243</v>
      </c>
      <c r="AI42" s="207">
        <v>116.64170704</v>
      </c>
      <c r="AJ42" s="207">
        <v>9.9955155006999998</v>
      </c>
      <c r="AK42" s="207">
        <v>0.22650002893000001</v>
      </c>
      <c r="AL42" s="207">
        <v>1E-10</v>
      </c>
      <c r="AM42" s="207">
        <v>1E-10</v>
      </c>
      <c r="AN42" s="207">
        <v>0.30389106517999998</v>
      </c>
      <c r="AO42" s="207">
        <v>7.1755954938000004</v>
      </c>
      <c r="AP42" s="207">
        <v>5.3811384593999998</v>
      </c>
      <c r="AQ42" s="207">
        <v>68.102739678999995</v>
      </c>
      <c r="AR42" s="207">
        <v>225.24693869000001</v>
      </c>
      <c r="AS42" s="207">
        <v>313.18393784</v>
      </c>
      <c r="AT42" s="207">
        <v>242.71847574</v>
      </c>
      <c r="AU42" s="207">
        <v>125.63444013</v>
      </c>
      <c r="AV42" s="207">
        <v>10.969896160999999</v>
      </c>
      <c r="AW42" s="207">
        <v>0.22650002893000001</v>
      </c>
      <c r="AX42" s="207">
        <v>0.12751505092000001</v>
      </c>
      <c r="AY42" s="207">
        <v>1E-10</v>
      </c>
      <c r="AZ42" s="207">
        <v>0.30389106517999998</v>
      </c>
      <c r="BA42" s="207">
        <v>3.7198084073</v>
      </c>
      <c r="BB42" s="207">
        <v>4.1690079915</v>
      </c>
      <c r="BC42" s="207">
        <v>62.936364355999999</v>
      </c>
      <c r="BD42" s="207">
        <v>224.7219249</v>
      </c>
      <c r="BE42" s="207">
        <v>299.45875172000001</v>
      </c>
      <c r="BF42" s="207">
        <v>245.20201363999999</v>
      </c>
      <c r="BG42" s="207">
        <v>129.81773294999999</v>
      </c>
      <c r="BH42" s="207">
        <v>11.350789815000001</v>
      </c>
      <c r="BI42" s="246">
        <v>0.22650000000000001</v>
      </c>
      <c r="BJ42" s="246">
        <v>0.12751509999999999</v>
      </c>
      <c r="BK42" s="246">
        <v>0</v>
      </c>
      <c r="BL42" s="246">
        <v>0.30389110000000003</v>
      </c>
      <c r="BM42" s="246">
        <v>3.81874</v>
      </c>
      <c r="BN42" s="246">
        <v>4.586614</v>
      </c>
      <c r="BO42" s="246">
        <v>66.92559</v>
      </c>
      <c r="BP42" s="246">
        <v>229.14349999999999</v>
      </c>
      <c r="BQ42" s="246">
        <v>301.47719999999998</v>
      </c>
      <c r="BR42" s="246">
        <v>248.15260000000001</v>
      </c>
      <c r="BS42" s="246">
        <v>130.3886</v>
      </c>
      <c r="BT42" s="246">
        <v>13.736599999999999</v>
      </c>
      <c r="BU42" s="246">
        <v>0.25116430000000001</v>
      </c>
      <c r="BV42" s="246">
        <v>0.12751509999999999</v>
      </c>
    </row>
    <row r="43" spans="1:74" ht="11.15" customHeight="1" x14ac:dyDescent="0.25">
      <c r="A43" s="7" t="s">
        <v>145</v>
      </c>
      <c r="B43" s="166" t="s">
        <v>447</v>
      </c>
      <c r="C43" s="207">
        <v>28.650511197</v>
      </c>
      <c r="D43" s="207">
        <v>36.220585739000001</v>
      </c>
      <c r="E43" s="207">
        <v>54.532323753</v>
      </c>
      <c r="F43" s="207">
        <v>94.601137175999995</v>
      </c>
      <c r="G43" s="207">
        <v>217.50529252000001</v>
      </c>
      <c r="H43" s="207">
        <v>370.55640461000002</v>
      </c>
      <c r="I43" s="207">
        <v>456.22990592000002</v>
      </c>
      <c r="J43" s="207">
        <v>424.97170211000002</v>
      </c>
      <c r="K43" s="207">
        <v>297.57428962</v>
      </c>
      <c r="L43" s="207">
        <v>134.85719105000001</v>
      </c>
      <c r="M43" s="207">
        <v>57.114670308000001</v>
      </c>
      <c r="N43" s="207">
        <v>45.776784905</v>
      </c>
      <c r="O43" s="207">
        <v>29.331862018999999</v>
      </c>
      <c r="P43" s="207">
        <v>41.074439945999998</v>
      </c>
      <c r="Q43" s="207">
        <v>55.381921089000002</v>
      </c>
      <c r="R43" s="207">
        <v>97.411835616000005</v>
      </c>
      <c r="S43" s="207">
        <v>226.54067090999999</v>
      </c>
      <c r="T43" s="207">
        <v>370.42543058000001</v>
      </c>
      <c r="U43" s="207">
        <v>465.95335322</v>
      </c>
      <c r="V43" s="207">
        <v>425.75455858999999</v>
      </c>
      <c r="W43" s="207">
        <v>308.45586438999999</v>
      </c>
      <c r="X43" s="207">
        <v>141.54399272000001</v>
      </c>
      <c r="Y43" s="207">
        <v>56.826750341</v>
      </c>
      <c r="Z43" s="207">
        <v>47.280178155999998</v>
      </c>
      <c r="AA43" s="207">
        <v>33.059292761000002</v>
      </c>
      <c r="AB43" s="207">
        <v>44.934612815000001</v>
      </c>
      <c r="AC43" s="207">
        <v>63.870164138</v>
      </c>
      <c r="AD43" s="207">
        <v>100.27712774</v>
      </c>
      <c r="AE43" s="207">
        <v>218.08027729</v>
      </c>
      <c r="AF43" s="207">
        <v>359.68917477000002</v>
      </c>
      <c r="AG43" s="207">
        <v>466.39983520999999</v>
      </c>
      <c r="AH43" s="207">
        <v>423.95674996999998</v>
      </c>
      <c r="AI43" s="207">
        <v>303.26625057000001</v>
      </c>
      <c r="AJ43" s="207">
        <v>148.19305334000001</v>
      </c>
      <c r="AK43" s="207">
        <v>61.651343318000002</v>
      </c>
      <c r="AL43" s="207">
        <v>49.017593407</v>
      </c>
      <c r="AM43" s="207">
        <v>34.143658721000001</v>
      </c>
      <c r="AN43" s="207">
        <v>46.397990948999997</v>
      </c>
      <c r="AO43" s="207">
        <v>65.600091485999997</v>
      </c>
      <c r="AP43" s="207">
        <v>96.793879481000005</v>
      </c>
      <c r="AQ43" s="207">
        <v>215.84056982000001</v>
      </c>
      <c r="AR43" s="207">
        <v>354.16496755999998</v>
      </c>
      <c r="AS43" s="207">
        <v>460.45067828999998</v>
      </c>
      <c r="AT43" s="207">
        <v>423.94335151000001</v>
      </c>
      <c r="AU43" s="207">
        <v>303.72912492</v>
      </c>
      <c r="AV43" s="207">
        <v>156.74433513</v>
      </c>
      <c r="AW43" s="207">
        <v>60.0251175</v>
      </c>
      <c r="AX43" s="207">
        <v>51.129804628999999</v>
      </c>
      <c r="AY43" s="207">
        <v>33.858427491999997</v>
      </c>
      <c r="AZ43" s="207">
        <v>46.363118100000001</v>
      </c>
      <c r="BA43" s="207">
        <v>63.379329740000003</v>
      </c>
      <c r="BB43" s="207">
        <v>97.818352376000007</v>
      </c>
      <c r="BC43" s="207">
        <v>215.17960769000001</v>
      </c>
      <c r="BD43" s="207">
        <v>361.46705177000001</v>
      </c>
      <c r="BE43" s="207">
        <v>458.84950730999998</v>
      </c>
      <c r="BF43" s="207">
        <v>427.94791999</v>
      </c>
      <c r="BG43" s="207">
        <v>305.63903199999999</v>
      </c>
      <c r="BH43" s="207">
        <v>155.22946733000001</v>
      </c>
      <c r="BI43" s="246">
        <v>66.094220000000007</v>
      </c>
      <c r="BJ43" s="246">
        <v>51.025239999999997</v>
      </c>
      <c r="BK43" s="246">
        <v>33.121490000000001</v>
      </c>
      <c r="BL43" s="246">
        <v>49.876040000000003</v>
      </c>
      <c r="BM43" s="246">
        <v>70.196600000000004</v>
      </c>
      <c r="BN43" s="246">
        <v>100.49209999999999</v>
      </c>
      <c r="BO43" s="246">
        <v>217.42590000000001</v>
      </c>
      <c r="BP43" s="246">
        <v>355.99020000000002</v>
      </c>
      <c r="BQ43" s="246">
        <v>466.10919999999999</v>
      </c>
      <c r="BR43" s="246">
        <v>437.07400000000001</v>
      </c>
      <c r="BS43" s="246">
        <v>309.18939999999998</v>
      </c>
      <c r="BT43" s="246">
        <v>153.37190000000001</v>
      </c>
      <c r="BU43" s="246">
        <v>65.867040000000003</v>
      </c>
      <c r="BV43" s="246">
        <v>49.468249999999998</v>
      </c>
    </row>
    <row r="44" spans="1:74" ht="11.15" customHeight="1" x14ac:dyDescent="0.25">
      <c r="A44" s="7" t="s">
        <v>146</v>
      </c>
      <c r="B44" s="166" t="s">
        <v>420</v>
      </c>
      <c r="C44" s="207">
        <v>5.4429206547</v>
      </c>
      <c r="D44" s="207">
        <v>5.8604451439999998</v>
      </c>
      <c r="E44" s="207">
        <v>24.560487757000001</v>
      </c>
      <c r="F44" s="207">
        <v>38.521596633000001</v>
      </c>
      <c r="G44" s="207">
        <v>166.6383563</v>
      </c>
      <c r="H44" s="207">
        <v>348.82142303000001</v>
      </c>
      <c r="I44" s="207">
        <v>420.61456995999998</v>
      </c>
      <c r="J44" s="207">
        <v>387.52319878999998</v>
      </c>
      <c r="K44" s="207">
        <v>240.17567936</v>
      </c>
      <c r="L44" s="207">
        <v>57.092412328999998</v>
      </c>
      <c r="M44" s="207">
        <v>5.1987547666999996</v>
      </c>
      <c r="N44" s="207">
        <v>4.6234020199000003</v>
      </c>
      <c r="O44" s="207">
        <v>5.5107826487000002</v>
      </c>
      <c r="P44" s="207">
        <v>7.0143250550999996</v>
      </c>
      <c r="Q44" s="207">
        <v>23.399285834000001</v>
      </c>
      <c r="R44" s="207">
        <v>39.466772007000003</v>
      </c>
      <c r="S44" s="207">
        <v>173.63411062</v>
      </c>
      <c r="T44" s="207">
        <v>343.31534511000001</v>
      </c>
      <c r="U44" s="207">
        <v>431.64337802</v>
      </c>
      <c r="V44" s="207">
        <v>394.39069723</v>
      </c>
      <c r="W44" s="207">
        <v>255.51259507</v>
      </c>
      <c r="X44" s="207">
        <v>61.893247799999997</v>
      </c>
      <c r="Y44" s="207">
        <v>4.9818531008000004</v>
      </c>
      <c r="Z44" s="207">
        <v>5.1313788717</v>
      </c>
      <c r="AA44" s="207">
        <v>6.7147804876999997</v>
      </c>
      <c r="AB44" s="207">
        <v>7.4457973704000002</v>
      </c>
      <c r="AC44" s="207">
        <v>28.162776889</v>
      </c>
      <c r="AD44" s="207">
        <v>36.926508798999997</v>
      </c>
      <c r="AE44" s="207">
        <v>164.00020362000001</v>
      </c>
      <c r="AF44" s="207">
        <v>330.37108890000002</v>
      </c>
      <c r="AG44" s="207">
        <v>429.60390281999997</v>
      </c>
      <c r="AH44" s="207">
        <v>384.13488002999998</v>
      </c>
      <c r="AI44" s="207">
        <v>250.38363482</v>
      </c>
      <c r="AJ44" s="207">
        <v>63.371654786999997</v>
      </c>
      <c r="AK44" s="207">
        <v>5.6872197339000001</v>
      </c>
      <c r="AL44" s="207">
        <v>5.2287731333999998</v>
      </c>
      <c r="AM44" s="207">
        <v>7.1062216991999998</v>
      </c>
      <c r="AN44" s="207">
        <v>7.2539506871999997</v>
      </c>
      <c r="AO44" s="207">
        <v>29.257583487000002</v>
      </c>
      <c r="AP44" s="207">
        <v>33.138906091999999</v>
      </c>
      <c r="AQ44" s="207">
        <v>161.82499430999999</v>
      </c>
      <c r="AR44" s="207">
        <v>322.16104237000002</v>
      </c>
      <c r="AS44" s="207">
        <v>420.44981263</v>
      </c>
      <c r="AT44" s="207">
        <v>381.45649968999999</v>
      </c>
      <c r="AU44" s="207">
        <v>254.54438644000001</v>
      </c>
      <c r="AV44" s="207">
        <v>70.597492845999994</v>
      </c>
      <c r="AW44" s="207">
        <v>5.3218531829</v>
      </c>
      <c r="AX44" s="207">
        <v>7.4965524037</v>
      </c>
      <c r="AY44" s="207">
        <v>6.1312388874000003</v>
      </c>
      <c r="AZ44" s="207">
        <v>6.8867944207000003</v>
      </c>
      <c r="BA44" s="207">
        <v>22.721226074</v>
      </c>
      <c r="BB44" s="207">
        <v>31.076512456</v>
      </c>
      <c r="BC44" s="207">
        <v>159.93438043</v>
      </c>
      <c r="BD44" s="207">
        <v>328.83874387999998</v>
      </c>
      <c r="BE44" s="207">
        <v>418.55980763000002</v>
      </c>
      <c r="BF44" s="207">
        <v>383.87388948</v>
      </c>
      <c r="BG44" s="207">
        <v>255.76125628</v>
      </c>
      <c r="BH44" s="207">
        <v>70.355618883999995</v>
      </c>
      <c r="BI44" s="246">
        <v>5.6706890000000003</v>
      </c>
      <c r="BJ44" s="246">
        <v>7.154801</v>
      </c>
      <c r="BK44" s="246">
        <v>7.1227590000000003</v>
      </c>
      <c r="BL44" s="246">
        <v>8.2911610000000007</v>
      </c>
      <c r="BM44" s="246">
        <v>25.220960000000002</v>
      </c>
      <c r="BN44" s="246">
        <v>31.958449999999999</v>
      </c>
      <c r="BO44" s="246">
        <v>162.68</v>
      </c>
      <c r="BP44" s="246">
        <v>323.83839999999998</v>
      </c>
      <c r="BQ44" s="246">
        <v>427.6071</v>
      </c>
      <c r="BR44" s="246">
        <v>391.49930000000001</v>
      </c>
      <c r="BS44" s="246">
        <v>257.02080000000001</v>
      </c>
      <c r="BT44" s="246">
        <v>69.974559999999997</v>
      </c>
      <c r="BU44" s="246">
        <v>6.1604099999999997</v>
      </c>
      <c r="BV44" s="246">
        <v>7.307207</v>
      </c>
    </row>
    <row r="45" spans="1:74" ht="11.15" customHeight="1" x14ac:dyDescent="0.25">
      <c r="A45" s="7" t="s">
        <v>147</v>
      </c>
      <c r="B45" s="166" t="s">
        <v>421</v>
      </c>
      <c r="C45" s="207">
        <v>13.510329922</v>
      </c>
      <c r="D45" s="207">
        <v>22.747544932</v>
      </c>
      <c r="E45" s="207">
        <v>66.966430696000003</v>
      </c>
      <c r="F45" s="207">
        <v>117.81725313</v>
      </c>
      <c r="G45" s="207">
        <v>279.79126481999998</v>
      </c>
      <c r="H45" s="207">
        <v>498.64497281000001</v>
      </c>
      <c r="I45" s="207">
        <v>582.57717484</v>
      </c>
      <c r="J45" s="207">
        <v>579.22474428999999</v>
      </c>
      <c r="K45" s="207">
        <v>391.39008321</v>
      </c>
      <c r="L45" s="207">
        <v>155.45004243</v>
      </c>
      <c r="M45" s="207">
        <v>38.658762404999997</v>
      </c>
      <c r="N45" s="207">
        <v>10.776370426</v>
      </c>
      <c r="O45" s="207">
        <v>13.177397021999999</v>
      </c>
      <c r="P45" s="207">
        <v>21.854091754999999</v>
      </c>
      <c r="Q45" s="207">
        <v>64.656090863000003</v>
      </c>
      <c r="R45" s="207">
        <v>117.85751251000001</v>
      </c>
      <c r="S45" s="207">
        <v>281.38333388000001</v>
      </c>
      <c r="T45" s="207">
        <v>491.84660926999999</v>
      </c>
      <c r="U45" s="207">
        <v>578.97559684999999</v>
      </c>
      <c r="V45" s="207">
        <v>585.99149648000002</v>
      </c>
      <c r="W45" s="207">
        <v>411.76035841999999</v>
      </c>
      <c r="X45" s="207">
        <v>158.14195083000001</v>
      </c>
      <c r="Y45" s="207">
        <v>36.901368533000003</v>
      </c>
      <c r="Z45" s="207">
        <v>11.904224921999999</v>
      </c>
      <c r="AA45" s="207">
        <v>15.448651250999999</v>
      </c>
      <c r="AB45" s="207">
        <v>23.071219890999998</v>
      </c>
      <c r="AC45" s="207">
        <v>75.441066698</v>
      </c>
      <c r="AD45" s="207">
        <v>118.05321585999999</v>
      </c>
      <c r="AE45" s="207">
        <v>277.58070849000001</v>
      </c>
      <c r="AF45" s="207">
        <v>484.11767264000002</v>
      </c>
      <c r="AG45" s="207">
        <v>584.02292910999995</v>
      </c>
      <c r="AH45" s="207">
        <v>580.42206113999998</v>
      </c>
      <c r="AI45" s="207">
        <v>404.24979130999998</v>
      </c>
      <c r="AJ45" s="207">
        <v>157.55757807000001</v>
      </c>
      <c r="AK45" s="207">
        <v>40.493046925999998</v>
      </c>
      <c r="AL45" s="207">
        <v>12.061264998</v>
      </c>
      <c r="AM45" s="207">
        <v>16.174976181000002</v>
      </c>
      <c r="AN45" s="207">
        <v>22.502571994</v>
      </c>
      <c r="AO45" s="207">
        <v>74.135060129999999</v>
      </c>
      <c r="AP45" s="207">
        <v>107.93887646</v>
      </c>
      <c r="AQ45" s="207">
        <v>272.80574030999998</v>
      </c>
      <c r="AR45" s="207">
        <v>471.58448912</v>
      </c>
      <c r="AS45" s="207">
        <v>567.20014839999999</v>
      </c>
      <c r="AT45" s="207">
        <v>563.95157492999999</v>
      </c>
      <c r="AU45" s="207">
        <v>405.84963492999998</v>
      </c>
      <c r="AV45" s="207">
        <v>165.22665445999999</v>
      </c>
      <c r="AW45" s="207">
        <v>39.560936609999999</v>
      </c>
      <c r="AX45" s="207">
        <v>18.802660828</v>
      </c>
      <c r="AY45" s="207">
        <v>14.324901696</v>
      </c>
      <c r="AZ45" s="207">
        <v>20.838893252999998</v>
      </c>
      <c r="BA45" s="207">
        <v>65.884827321000003</v>
      </c>
      <c r="BB45" s="207">
        <v>105.91370426</v>
      </c>
      <c r="BC45" s="207">
        <v>277.27875424000001</v>
      </c>
      <c r="BD45" s="207">
        <v>477.61575679999999</v>
      </c>
      <c r="BE45" s="207">
        <v>576.45746974999997</v>
      </c>
      <c r="BF45" s="207">
        <v>564.25303971000005</v>
      </c>
      <c r="BG45" s="207">
        <v>408.68424455000002</v>
      </c>
      <c r="BH45" s="207">
        <v>166.25067988000001</v>
      </c>
      <c r="BI45" s="246">
        <v>37.879689999999997</v>
      </c>
      <c r="BJ45" s="246">
        <v>18.43139</v>
      </c>
      <c r="BK45" s="246">
        <v>16.009699999999999</v>
      </c>
      <c r="BL45" s="246">
        <v>21.332039999999999</v>
      </c>
      <c r="BM45" s="246">
        <v>71.398759999999996</v>
      </c>
      <c r="BN45" s="246">
        <v>108.8199</v>
      </c>
      <c r="BO45" s="246">
        <v>283.56299999999999</v>
      </c>
      <c r="BP45" s="246">
        <v>480.22660000000002</v>
      </c>
      <c r="BQ45" s="246">
        <v>589.45439999999996</v>
      </c>
      <c r="BR45" s="246">
        <v>579.15719999999999</v>
      </c>
      <c r="BS45" s="246">
        <v>416.32299999999998</v>
      </c>
      <c r="BT45" s="246">
        <v>169.57060000000001</v>
      </c>
      <c r="BU45" s="246">
        <v>40.044420000000002</v>
      </c>
      <c r="BV45" s="246">
        <v>19.10247</v>
      </c>
    </row>
    <row r="46" spans="1:74" ht="11.15" customHeight="1" x14ac:dyDescent="0.25">
      <c r="A46" s="7" t="s">
        <v>148</v>
      </c>
      <c r="B46" s="166" t="s">
        <v>422</v>
      </c>
      <c r="C46" s="207">
        <v>1.3852440461</v>
      </c>
      <c r="D46" s="207">
        <v>4.3342327803999998</v>
      </c>
      <c r="E46" s="207">
        <v>19.328627568000002</v>
      </c>
      <c r="F46" s="207">
        <v>45.577320176999997</v>
      </c>
      <c r="G46" s="207">
        <v>111.48809579</v>
      </c>
      <c r="H46" s="207">
        <v>283.41114262000002</v>
      </c>
      <c r="I46" s="207">
        <v>389.96999225000002</v>
      </c>
      <c r="J46" s="207">
        <v>338.13751307000001</v>
      </c>
      <c r="K46" s="207">
        <v>208.74918355</v>
      </c>
      <c r="L46" s="207">
        <v>70.760111370000004</v>
      </c>
      <c r="M46" s="207">
        <v>10.601623912999999</v>
      </c>
      <c r="N46" s="207">
        <v>0.11454536593</v>
      </c>
      <c r="O46" s="207">
        <v>1.2152613698000001</v>
      </c>
      <c r="P46" s="207">
        <v>4.0727968188999997</v>
      </c>
      <c r="Q46" s="207">
        <v>18.860480656</v>
      </c>
      <c r="R46" s="207">
        <v>47.393528979000003</v>
      </c>
      <c r="S46" s="207">
        <v>100.42488561</v>
      </c>
      <c r="T46" s="207">
        <v>286.50839509999997</v>
      </c>
      <c r="U46" s="207">
        <v>390.36252865</v>
      </c>
      <c r="V46" s="207">
        <v>344.55395973999998</v>
      </c>
      <c r="W46" s="207">
        <v>207.80643903999999</v>
      </c>
      <c r="X46" s="207">
        <v>71.303638794999998</v>
      </c>
      <c r="Y46" s="207">
        <v>10.319545048</v>
      </c>
      <c r="Z46" s="207">
        <v>0.11454536593</v>
      </c>
      <c r="AA46" s="207">
        <v>1.0993600256</v>
      </c>
      <c r="AB46" s="207">
        <v>4.0709027393000001</v>
      </c>
      <c r="AC46" s="207">
        <v>19.095851054000001</v>
      </c>
      <c r="AD46" s="207">
        <v>49.130759171999998</v>
      </c>
      <c r="AE46" s="207">
        <v>109.24703649</v>
      </c>
      <c r="AF46" s="207">
        <v>287.82715425999999</v>
      </c>
      <c r="AG46" s="207">
        <v>393.36724263999997</v>
      </c>
      <c r="AH46" s="207">
        <v>356.03991622000001</v>
      </c>
      <c r="AI46" s="207">
        <v>207.99028250999999</v>
      </c>
      <c r="AJ46" s="207">
        <v>74.715749376000005</v>
      </c>
      <c r="AK46" s="207">
        <v>11.455868231</v>
      </c>
      <c r="AL46" s="207">
        <v>0.11454536593</v>
      </c>
      <c r="AM46" s="207">
        <v>1.1037260953000001</v>
      </c>
      <c r="AN46" s="207">
        <v>4.3583090350000004</v>
      </c>
      <c r="AO46" s="207">
        <v>18.160666639999999</v>
      </c>
      <c r="AP46" s="207">
        <v>50.512440241999997</v>
      </c>
      <c r="AQ46" s="207">
        <v>114.21708517</v>
      </c>
      <c r="AR46" s="207">
        <v>298.6233719</v>
      </c>
      <c r="AS46" s="207">
        <v>396.94526617000002</v>
      </c>
      <c r="AT46" s="207">
        <v>348.80698978999999</v>
      </c>
      <c r="AU46" s="207">
        <v>208.10890158000001</v>
      </c>
      <c r="AV46" s="207">
        <v>71.817775995999995</v>
      </c>
      <c r="AW46" s="207">
        <v>13.452318511</v>
      </c>
      <c r="AX46" s="207">
        <v>0.11454536593</v>
      </c>
      <c r="AY46" s="207">
        <v>1.0702339578</v>
      </c>
      <c r="AZ46" s="207">
        <v>4.3004110759999996</v>
      </c>
      <c r="BA46" s="207">
        <v>18.488094836999998</v>
      </c>
      <c r="BB46" s="207">
        <v>50.817568626000003</v>
      </c>
      <c r="BC46" s="207">
        <v>112.83494797</v>
      </c>
      <c r="BD46" s="207">
        <v>296.87109019000002</v>
      </c>
      <c r="BE46" s="207">
        <v>400.73407981000003</v>
      </c>
      <c r="BF46" s="207">
        <v>346.61067996999998</v>
      </c>
      <c r="BG46" s="207">
        <v>211.51968550999999</v>
      </c>
      <c r="BH46" s="207">
        <v>70.737440734000003</v>
      </c>
      <c r="BI46" s="246">
        <v>12.09285</v>
      </c>
      <c r="BJ46" s="246">
        <v>0.11454540000000001</v>
      </c>
      <c r="BK46" s="246">
        <v>1.0702339999999999</v>
      </c>
      <c r="BL46" s="246">
        <v>4.3004110000000004</v>
      </c>
      <c r="BM46" s="246">
        <v>16.51379</v>
      </c>
      <c r="BN46" s="246">
        <v>50.189689999999999</v>
      </c>
      <c r="BO46" s="246">
        <v>112.057</v>
      </c>
      <c r="BP46" s="246">
        <v>285.14960000000002</v>
      </c>
      <c r="BQ46" s="246">
        <v>407.76159999999999</v>
      </c>
      <c r="BR46" s="246">
        <v>348.9194</v>
      </c>
      <c r="BS46" s="246">
        <v>213.48779999999999</v>
      </c>
      <c r="BT46" s="246">
        <v>73.707419999999999</v>
      </c>
      <c r="BU46" s="246">
        <v>12.08994</v>
      </c>
      <c r="BV46" s="246">
        <v>0.11454540000000001</v>
      </c>
    </row>
    <row r="47" spans="1:74" ht="11.15" customHeight="1" x14ac:dyDescent="0.25">
      <c r="A47" s="7" t="s">
        <v>149</v>
      </c>
      <c r="B47" s="166" t="s">
        <v>423</v>
      </c>
      <c r="C47" s="207">
        <v>9.6466972134999995</v>
      </c>
      <c r="D47" s="207">
        <v>8.5510268757999999</v>
      </c>
      <c r="E47" s="207">
        <v>12.787638388</v>
      </c>
      <c r="F47" s="207">
        <v>20.804993964000001</v>
      </c>
      <c r="G47" s="207">
        <v>45.052722426000003</v>
      </c>
      <c r="H47" s="207">
        <v>119.37026181</v>
      </c>
      <c r="I47" s="207">
        <v>238.47812497999999</v>
      </c>
      <c r="J47" s="207">
        <v>233.05662186999999</v>
      </c>
      <c r="K47" s="207">
        <v>158.67220402999999</v>
      </c>
      <c r="L47" s="207">
        <v>52.998037492000002</v>
      </c>
      <c r="M47" s="207">
        <v>14.777411216000001</v>
      </c>
      <c r="N47" s="207">
        <v>8.7907361679000005</v>
      </c>
      <c r="O47" s="207">
        <v>9.5796541677999993</v>
      </c>
      <c r="P47" s="207">
        <v>8.5266520399000001</v>
      </c>
      <c r="Q47" s="207">
        <v>12.892748381000001</v>
      </c>
      <c r="R47" s="207">
        <v>22.100018512999998</v>
      </c>
      <c r="S47" s="207">
        <v>39.859129883000001</v>
      </c>
      <c r="T47" s="207">
        <v>123.37513232000001</v>
      </c>
      <c r="U47" s="207">
        <v>233.92217771</v>
      </c>
      <c r="V47" s="207">
        <v>236.62076827999999</v>
      </c>
      <c r="W47" s="207">
        <v>152.99738353000001</v>
      </c>
      <c r="X47" s="207">
        <v>54.256599680000001</v>
      </c>
      <c r="Y47" s="207">
        <v>14.980178221999999</v>
      </c>
      <c r="Z47" s="207">
        <v>9.0775002276999999</v>
      </c>
      <c r="AA47" s="207">
        <v>9.6924816797000002</v>
      </c>
      <c r="AB47" s="207">
        <v>8.6968055567999993</v>
      </c>
      <c r="AC47" s="207">
        <v>12.917217282999999</v>
      </c>
      <c r="AD47" s="207">
        <v>23.066883056999998</v>
      </c>
      <c r="AE47" s="207">
        <v>44.359481940999999</v>
      </c>
      <c r="AF47" s="207">
        <v>125.8035582</v>
      </c>
      <c r="AG47" s="207">
        <v>236.81815656000001</v>
      </c>
      <c r="AH47" s="207">
        <v>249.31660671</v>
      </c>
      <c r="AI47" s="207">
        <v>161.3673441</v>
      </c>
      <c r="AJ47" s="207">
        <v>61.060451933000003</v>
      </c>
      <c r="AK47" s="207">
        <v>15.55066748</v>
      </c>
      <c r="AL47" s="207">
        <v>9.2769581604999996</v>
      </c>
      <c r="AM47" s="207">
        <v>9.9451455776</v>
      </c>
      <c r="AN47" s="207">
        <v>8.6644715413999993</v>
      </c>
      <c r="AO47" s="207">
        <v>12.658838793999999</v>
      </c>
      <c r="AP47" s="207">
        <v>23.790853559999999</v>
      </c>
      <c r="AQ47" s="207">
        <v>47.135294989000002</v>
      </c>
      <c r="AR47" s="207">
        <v>136.6895614</v>
      </c>
      <c r="AS47" s="207">
        <v>248.36065446999999</v>
      </c>
      <c r="AT47" s="207">
        <v>254.19719218</v>
      </c>
      <c r="AU47" s="207">
        <v>161.63728395999999</v>
      </c>
      <c r="AV47" s="207">
        <v>59.291530997999999</v>
      </c>
      <c r="AW47" s="207">
        <v>16.936867213999999</v>
      </c>
      <c r="AX47" s="207">
        <v>9.1869243984000004</v>
      </c>
      <c r="AY47" s="207">
        <v>9.7970784338999994</v>
      </c>
      <c r="AZ47" s="207">
        <v>8.7232457613999994</v>
      </c>
      <c r="BA47" s="207">
        <v>13.197593255999999</v>
      </c>
      <c r="BB47" s="207">
        <v>24.368651371999999</v>
      </c>
      <c r="BC47" s="207">
        <v>46.446646973</v>
      </c>
      <c r="BD47" s="207">
        <v>142.93589065</v>
      </c>
      <c r="BE47" s="207">
        <v>255.12044705</v>
      </c>
      <c r="BF47" s="207">
        <v>256.14905490000001</v>
      </c>
      <c r="BG47" s="207">
        <v>163.83704605</v>
      </c>
      <c r="BH47" s="207">
        <v>60.16164234</v>
      </c>
      <c r="BI47" s="246">
        <v>16.598459999999999</v>
      </c>
      <c r="BJ47" s="246">
        <v>9.2060180000000003</v>
      </c>
      <c r="BK47" s="246">
        <v>9.9037939999999995</v>
      </c>
      <c r="BL47" s="246">
        <v>8.841939</v>
      </c>
      <c r="BM47" s="246">
        <v>12.8841</v>
      </c>
      <c r="BN47" s="246">
        <v>23.58126</v>
      </c>
      <c r="BO47" s="246">
        <v>43.997920000000001</v>
      </c>
      <c r="BP47" s="246">
        <v>135.0154</v>
      </c>
      <c r="BQ47" s="246">
        <v>257.9819</v>
      </c>
      <c r="BR47" s="246">
        <v>259.26490000000001</v>
      </c>
      <c r="BS47" s="246">
        <v>158.86089999999999</v>
      </c>
      <c r="BT47" s="246">
        <v>63.419710000000002</v>
      </c>
      <c r="BU47" s="246">
        <v>16.53651</v>
      </c>
      <c r="BV47" s="246">
        <v>9.1926880000000004</v>
      </c>
    </row>
    <row r="48" spans="1:74" ht="11.15" customHeight="1" x14ac:dyDescent="0.25">
      <c r="A48" s="7" t="s">
        <v>150</v>
      </c>
      <c r="B48" s="167" t="s">
        <v>448</v>
      </c>
      <c r="C48" s="205">
        <v>9.2038862283</v>
      </c>
      <c r="D48" s="205">
        <v>11.896917674000001</v>
      </c>
      <c r="E48" s="205">
        <v>24.493239088999999</v>
      </c>
      <c r="F48" s="205">
        <v>42.354920016999998</v>
      </c>
      <c r="G48" s="205">
        <v>122.13517075</v>
      </c>
      <c r="H48" s="205">
        <v>251.80567048</v>
      </c>
      <c r="I48" s="205">
        <v>356.47556399000001</v>
      </c>
      <c r="J48" s="205">
        <v>323.18241884000003</v>
      </c>
      <c r="K48" s="205">
        <v>192.74467758</v>
      </c>
      <c r="L48" s="205">
        <v>64.720959707000006</v>
      </c>
      <c r="M48" s="205">
        <v>19.335328445999998</v>
      </c>
      <c r="N48" s="205">
        <v>12.014418854000001</v>
      </c>
      <c r="O48" s="205">
        <v>9.3009509283000007</v>
      </c>
      <c r="P48" s="205">
        <v>12.826094431</v>
      </c>
      <c r="Q48" s="205">
        <v>24.322427480000002</v>
      </c>
      <c r="R48" s="205">
        <v>43.462723242000003</v>
      </c>
      <c r="S48" s="205">
        <v>123.16193396</v>
      </c>
      <c r="T48" s="205">
        <v>252.24347816</v>
      </c>
      <c r="U48" s="205">
        <v>365.09723123999999</v>
      </c>
      <c r="V48" s="205">
        <v>326.36590726999998</v>
      </c>
      <c r="W48" s="205">
        <v>200.05466150000001</v>
      </c>
      <c r="X48" s="205">
        <v>67.264528866999996</v>
      </c>
      <c r="Y48" s="205">
        <v>19.112166918</v>
      </c>
      <c r="Z48" s="205">
        <v>12.549877441</v>
      </c>
      <c r="AA48" s="205">
        <v>10.412571282</v>
      </c>
      <c r="AB48" s="205">
        <v>13.803886519000001</v>
      </c>
      <c r="AC48" s="205">
        <v>27.713428445000002</v>
      </c>
      <c r="AD48" s="205">
        <v>44.045375157999999</v>
      </c>
      <c r="AE48" s="205">
        <v>120.87227658</v>
      </c>
      <c r="AF48" s="205">
        <v>248.58450922</v>
      </c>
      <c r="AG48" s="205">
        <v>367.32493503000001</v>
      </c>
      <c r="AH48" s="205">
        <v>326.84374241</v>
      </c>
      <c r="AI48" s="205">
        <v>198.61519364</v>
      </c>
      <c r="AJ48" s="205">
        <v>69.965872993999994</v>
      </c>
      <c r="AK48" s="205">
        <v>20.790698228</v>
      </c>
      <c r="AL48" s="205">
        <v>12.960456568</v>
      </c>
      <c r="AM48" s="205">
        <v>10.799737846999999</v>
      </c>
      <c r="AN48" s="205">
        <v>14.060113522</v>
      </c>
      <c r="AO48" s="205">
        <v>28.002038463000002</v>
      </c>
      <c r="AP48" s="205">
        <v>42.249887983000001</v>
      </c>
      <c r="AQ48" s="205">
        <v>120.24413905999999</v>
      </c>
      <c r="AR48" s="205">
        <v>250.03574517999999</v>
      </c>
      <c r="AS48" s="205">
        <v>361.55332566999999</v>
      </c>
      <c r="AT48" s="205">
        <v>327.58514703999998</v>
      </c>
      <c r="AU48" s="205">
        <v>201.06453033</v>
      </c>
      <c r="AV48" s="205">
        <v>73.417558271999994</v>
      </c>
      <c r="AW48" s="205">
        <v>20.76477672</v>
      </c>
      <c r="AX48" s="205">
        <v>14.395130526000001</v>
      </c>
      <c r="AY48" s="205">
        <v>10.46532637</v>
      </c>
      <c r="AZ48" s="205">
        <v>13.876140186000001</v>
      </c>
      <c r="BA48" s="205">
        <v>25.832584333</v>
      </c>
      <c r="BB48" s="205">
        <v>42.293567052</v>
      </c>
      <c r="BC48" s="205">
        <v>119.50834085</v>
      </c>
      <c r="BD48" s="205">
        <v>253.83744715</v>
      </c>
      <c r="BE48" s="205">
        <v>360.75642735999998</v>
      </c>
      <c r="BF48" s="205">
        <v>330.65258963999997</v>
      </c>
      <c r="BG48" s="205">
        <v>203.73117360000001</v>
      </c>
      <c r="BH48" s="205">
        <v>73.452430843000002</v>
      </c>
      <c r="BI48" s="249">
        <v>21.702439999999999</v>
      </c>
      <c r="BJ48" s="249">
        <v>14.35202</v>
      </c>
      <c r="BK48" s="249">
        <v>10.66123</v>
      </c>
      <c r="BL48" s="249">
        <v>14.79758</v>
      </c>
      <c r="BM48" s="249">
        <v>27.909659999999999</v>
      </c>
      <c r="BN48" s="249">
        <v>43.262560000000001</v>
      </c>
      <c r="BO48" s="249">
        <v>120.505</v>
      </c>
      <c r="BP48" s="249">
        <v>250.34780000000001</v>
      </c>
      <c r="BQ48" s="249">
        <v>365.95179999999999</v>
      </c>
      <c r="BR48" s="249">
        <v>336.76029999999997</v>
      </c>
      <c r="BS48" s="249">
        <v>206.36359999999999</v>
      </c>
      <c r="BT48" s="249">
        <v>74.797629999999998</v>
      </c>
      <c r="BU48" s="249">
        <v>22.021879999999999</v>
      </c>
      <c r="BV48" s="249">
        <v>14.179539999999999</v>
      </c>
    </row>
    <row r="49" spans="1:74" ht="12" customHeight="1" x14ac:dyDescent="0.25">
      <c r="A49" s="117"/>
      <c r="B49" s="621" t="s">
        <v>787</v>
      </c>
      <c r="C49" s="603"/>
      <c r="D49" s="603"/>
      <c r="E49" s="603"/>
      <c r="F49" s="603"/>
      <c r="G49" s="603"/>
      <c r="H49" s="603"/>
      <c r="I49" s="603"/>
      <c r="J49" s="603"/>
      <c r="K49" s="603"/>
      <c r="L49" s="603"/>
      <c r="M49" s="603"/>
      <c r="N49" s="603"/>
      <c r="O49" s="603"/>
      <c r="P49" s="603"/>
      <c r="Q49" s="603"/>
      <c r="BC49" s="553"/>
      <c r="BD49" s="553"/>
      <c r="BE49" s="553"/>
      <c r="BF49" s="553"/>
    </row>
    <row r="50" spans="1:74" s="356" customFormat="1" ht="12" customHeight="1" x14ac:dyDescent="0.25">
      <c r="A50" s="354"/>
      <c r="B50" s="611" t="str">
        <f>"Notes: "&amp;"EIA completed modeling and analysis for this report on " &amp;Dates!$D$2&amp;"."</f>
        <v>Notes: EIA completed modeling and analysis for this report on Thursday November 2, 2023.</v>
      </c>
      <c r="C50" s="612"/>
      <c r="D50" s="612"/>
      <c r="E50" s="612"/>
      <c r="F50" s="612"/>
      <c r="G50" s="612"/>
      <c r="H50" s="612"/>
      <c r="I50" s="612"/>
      <c r="J50" s="612"/>
      <c r="K50" s="612"/>
      <c r="L50" s="612"/>
      <c r="M50" s="612"/>
      <c r="N50" s="612"/>
      <c r="O50" s="612"/>
      <c r="P50" s="612"/>
      <c r="Q50" s="612"/>
      <c r="AY50" s="375"/>
      <c r="AZ50" s="375"/>
      <c r="BA50" s="375"/>
      <c r="BB50" s="375"/>
      <c r="BC50" s="530"/>
      <c r="BD50" s="530"/>
      <c r="BE50" s="530"/>
      <c r="BF50" s="530"/>
      <c r="BG50" s="375"/>
      <c r="BH50" s="375"/>
      <c r="BI50" s="375"/>
      <c r="BJ50" s="375"/>
    </row>
    <row r="51" spans="1:74" s="356" customFormat="1" ht="12" customHeight="1" x14ac:dyDescent="0.25">
      <c r="A51" s="354"/>
      <c r="B51" s="626" t="s">
        <v>337</v>
      </c>
      <c r="C51" s="612"/>
      <c r="D51" s="612"/>
      <c r="E51" s="612"/>
      <c r="F51" s="612"/>
      <c r="G51" s="612"/>
      <c r="H51" s="612"/>
      <c r="I51" s="612"/>
      <c r="J51" s="612"/>
      <c r="K51" s="612"/>
      <c r="L51" s="612"/>
      <c r="M51" s="612"/>
      <c r="N51" s="612"/>
      <c r="O51" s="612"/>
      <c r="P51" s="612"/>
      <c r="Q51" s="612"/>
      <c r="AY51" s="375"/>
      <c r="AZ51" s="375"/>
      <c r="BA51" s="375"/>
      <c r="BB51" s="375"/>
      <c r="BC51" s="530"/>
      <c r="BD51" s="530"/>
      <c r="BE51" s="530"/>
      <c r="BF51" s="530"/>
      <c r="BG51" s="375"/>
      <c r="BH51" s="375"/>
      <c r="BI51" s="375"/>
      <c r="BJ51" s="375"/>
    </row>
    <row r="52" spans="1:74" s="356" customFormat="1" ht="12" customHeight="1" x14ac:dyDescent="0.25">
      <c r="A52" s="357"/>
      <c r="B52" s="623" t="s">
        <v>1242</v>
      </c>
      <c r="C52" s="614"/>
      <c r="D52" s="614"/>
      <c r="E52" s="614"/>
      <c r="F52" s="614"/>
      <c r="G52" s="614"/>
      <c r="H52" s="614"/>
      <c r="I52" s="614"/>
      <c r="J52" s="614"/>
      <c r="K52" s="614"/>
      <c r="L52" s="614"/>
      <c r="M52" s="614"/>
      <c r="N52" s="614"/>
      <c r="O52" s="614"/>
      <c r="P52" s="614"/>
      <c r="Q52" s="615"/>
      <c r="AY52" s="375"/>
      <c r="AZ52" s="375"/>
      <c r="BA52" s="375"/>
      <c r="BB52" s="375"/>
      <c r="BC52" s="375"/>
      <c r="BD52" s="530"/>
      <c r="BE52" s="530"/>
      <c r="BF52" s="530"/>
      <c r="BG52" s="375"/>
      <c r="BH52" s="375"/>
      <c r="BI52" s="375"/>
      <c r="BJ52" s="375"/>
    </row>
    <row r="53" spans="1:74" s="356" customFormat="1" ht="12" customHeight="1" x14ac:dyDescent="0.25">
      <c r="A53" s="357"/>
      <c r="B53" s="623" t="s">
        <v>155</v>
      </c>
      <c r="C53" s="614"/>
      <c r="D53" s="614"/>
      <c r="E53" s="614"/>
      <c r="F53" s="614"/>
      <c r="G53" s="614"/>
      <c r="H53" s="614"/>
      <c r="I53" s="614"/>
      <c r="J53" s="614"/>
      <c r="K53" s="614"/>
      <c r="L53" s="614"/>
      <c r="M53" s="614"/>
      <c r="N53" s="614"/>
      <c r="O53" s="614"/>
      <c r="P53" s="614"/>
      <c r="Q53" s="615"/>
      <c r="AY53" s="375"/>
      <c r="AZ53" s="375"/>
      <c r="BA53" s="375"/>
      <c r="BB53" s="375"/>
      <c r="BC53" s="375"/>
      <c r="BD53" s="530"/>
      <c r="BE53" s="530"/>
      <c r="BF53" s="530"/>
      <c r="BG53" s="375"/>
      <c r="BH53" s="375"/>
      <c r="BI53" s="375"/>
      <c r="BJ53" s="375"/>
    </row>
    <row r="54" spans="1:74" s="356" customFormat="1" ht="12" customHeight="1" x14ac:dyDescent="0.25">
      <c r="A54" s="357"/>
      <c r="B54" s="623" t="s">
        <v>337</v>
      </c>
      <c r="C54" s="614"/>
      <c r="D54" s="614"/>
      <c r="E54" s="614"/>
      <c r="F54" s="614"/>
      <c r="G54" s="614"/>
      <c r="H54" s="614"/>
      <c r="I54" s="614"/>
      <c r="J54" s="614"/>
      <c r="K54" s="614"/>
      <c r="L54" s="614"/>
      <c r="M54" s="614"/>
      <c r="N54" s="614"/>
      <c r="O54" s="614"/>
      <c r="P54" s="614"/>
      <c r="Q54" s="615"/>
      <c r="AY54" s="375"/>
      <c r="AZ54" s="375"/>
      <c r="BA54" s="375"/>
      <c r="BB54" s="375"/>
      <c r="BC54" s="375"/>
      <c r="BD54" s="530"/>
      <c r="BE54" s="530"/>
      <c r="BF54" s="530"/>
      <c r="BG54" s="375"/>
      <c r="BH54" s="375"/>
      <c r="BI54" s="375"/>
      <c r="BJ54" s="375"/>
    </row>
    <row r="55" spans="1:74" s="356" customFormat="1" ht="12" customHeight="1" x14ac:dyDescent="0.25">
      <c r="A55" s="357"/>
      <c r="B55" s="623" t="s">
        <v>156</v>
      </c>
      <c r="C55" s="614"/>
      <c r="D55" s="614"/>
      <c r="E55" s="614"/>
      <c r="F55" s="614"/>
      <c r="G55" s="614"/>
      <c r="H55" s="614"/>
      <c r="I55" s="614"/>
      <c r="J55" s="614"/>
      <c r="K55" s="614"/>
      <c r="L55" s="614"/>
      <c r="M55" s="614"/>
      <c r="N55" s="614"/>
      <c r="O55" s="614"/>
      <c r="P55" s="614"/>
      <c r="Q55" s="615"/>
      <c r="AY55" s="375"/>
      <c r="AZ55" s="375"/>
      <c r="BA55" s="375"/>
      <c r="BB55" s="375"/>
      <c r="BC55" s="375"/>
      <c r="BD55" s="530"/>
      <c r="BE55" s="530"/>
      <c r="BF55" s="530"/>
      <c r="BG55" s="375"/>
      <c r="BH55" s="375"/>
      <c r="BI55" s="375"/>
      <c r="BJ55" s="375"/>
    </row>
    <row r="56" spans="1:74" s="356" customFormat="1" ht="12" customHeight="1" x14ac:dyDescent="0.25">
      <c r="A56" s="357"/>
      <c r="B56" s="613" t="s">
        <v>157</v>
      </c>
      <c r="C56" s="614"/>
      <c r="D56" s="614"/>
      <c r="E56" s="614"/>
      <c r="F56" s="614"/>
      <c r="G56" s="614"/>
      <c r="H56" s="614"/>
      <c r="I56" s="614"/>
      <c r="J56" s="614"/>
      <c r="K56" s="614"/>
      <c r="L56" s="614"/>
      <c r="M56" s="614"/>
      <c r="N56" s="614"/>
      <c r="O56" s="614"/>
      <c r="P56" s="614"/>
      <c r="Q56" s="615"/>
      <c r="AY56" s="375"/>
      <c r="AZ56" s="375"/>
      <c r="BA56" s="375"/>
      <c r="BB56" s="375"/>
      <c r="BC56" s="375"/>
      <c r="BD56" s="530"/>
      <c r="BE56" s="530"/>
      <c r="BF56" s="530"/>
      <c r="BG56" s="375"/>
      <c r="BH56" s="375"/>
      <c r="BI56" s="375"/>
      <c r="BJ56" s="375"/>
    </row>
    <row r="57" spans="1:74" s="356" customFormat="1" ht="12" customHeight="1" x14ac:dyDescent="0.25">
      <c r="A57" s="322"/>
      <c r="B57" s="631" t="s">
        <v>1358</v>
      </c>
      <c r="C57" s="615"/>
      <c r="D57" s="615"/>
      <c r="E57" s="615"/>
      <c r="F57" s="615"/>
      <c r="G57" s="615"/>
      <c r="H57" s="615"/>
      <c r="I57" s="615"/>
      <c r="J57" s="615"/>
      <c r="K57" s="615"/>
      <c r="L57" s="615"/>
      <c r="M57" s="615"/>
      <c r="N57" s="615"/>
      <c r="O57" s="615"/>
      <c r="P57" s="615"/>
      <c r="Q57" s="615"/>
      <c r="AY57" s="375"/>
      <c r="AZ57" s="375"/>
      <c r="BA57" s="375"/>
      <c r="BB57" s="375"/>
      <c r="BC57" s="375"/>
      <c r="BD57" s="530"/>
      <c r="BE57" s="530"/>
      <c r="BF57" s="530"/>
      <c r="BG57" s="375"/>
      <c r="BH57" s="375"/>
      <c r="BI57" s="375"/>
      <c r="BJ57" s="375"/>
    </row>
    <row r="58" spans="1:74" x14ac:dyDescent="0.2">
      <c r="BK58" s="250"/>
      <c r="BL58" s="250"/>
      <c r="BM58" s="250"/>
      <c r="BN58" s="250"/>
      <c r="BO58" s="250"/>
      <c r="BP58" s="250"/>
      <c r="BQ58" s="250"/>
      <c r="BR58" s="250"/>
      <c r="BS58" s="250"/>
      <c r="BT58" s="250"/>
      <c r="BU58" s="250"/>
      <c r="BV58" s="250"/>
    </row>
    <row r="59" spans="1:74" x14ac:dyDescent="0.2">
      <c r="BK59" s="250"/>
      <c r="BL59" s="250"/>
      <c r="BM59" s="250"/>
      <c r="BN59" s="250"/>
      <c r="BO59" s="250"/>
      <c r="BP59" s="250"/>
      <c r="BQ59" s="250"/>
      <c r="BR59" s="250"/>
      <c r="BS59" s="250"/>
      <c r="BT59" s="250"/>
      <c r="BU59" s="250"/>
      <c r="BV59" s="250"/>
    </row>
    <row r="60" spans="1:74" x14ac:dyDescent="0.2">
      <c r="BK60" s="250"/>
      <c r="BL60" s="250"/>
      <c r="BM60" s="250"/>
      <c r="BN60" s="250"/>
      <c r="BO60" s="250"/>
      <c r="BP60" s="250"/>
      <c r="BQ60" s="250"/>
      <c r="BR60" s="250"/>
      <c r="BS60" s="250"/>
      <c r="BT60" s="250"/>
      <c r="BU60" s="250"/>
      <c r="BV60" s="250"/>
    </row>
    <row r="61" spans="1:74" x14ac:dyDescent="0.2">
      <c r="BK61" s="250"/>
      <c r="BL61" s="250"/>
      <c r="BM61" s="250"/>
      <c r="BN61" s="250"/>
      <c r="BO61" s="250"/>
      <c r="BP61" s="250"/>
      <c r="BQ61" s="250"/>
      <c r="BR61" s="250"/>
      <c r="BS61" s="250"/>
      <c r="BT61" s="250"/>
      <c r="BU61" s="250"/>
      <c r="BV61" s="250"/>
    </row>
    <row r="62" spans="1:74" x14ac:dyDescent="0.2">
      <c r="BK62" s="250"/>
      <c r="BL62" s="250"/>
      <c r="BM62" s="250"/>
      <c r="BN62" s="250"/>
      <c r="BO62" s="250"/>
      <c r="BP62" s="250"/>
      <c r="BQ62" s="250"/>
      <c r="BR62" s="250"/>
      <c r="BS62" s="250"/>
      <c r="BT62" s="250"/>
      <c r="BU62" s="250"/>
      <c r="BV62" s="250"/>
    </row>
    <row r="63" spans="1:74" x14ac:dyDescent="0.2">
      <c r="BK63" s="250"/>
      <c r="BL63" s="250"/>
      <c r="BM63" s="250"/>
      <c r="BN63" s="250"/>
      <c r="BO63" s="250"/>
      <c r="BP63" s="250"/>
      <c r="BQ63" s="250"/>
      <c r="BR63" s="250"/>
      <c r="BS63" s="250"/>
      <c r="BT63" s="250"/>
      <c r="BU63" s="250"/>
      <c r="BV63" s="250"/>
    </row>
    <row r="64" spans="1:74" x14ac:dyDescent="0.2">
      <c r="BK64" s="250"/>
      <c r="BL64" s="250"/>
      <c r="BM64" s="250"/>
      <c r="BN64" s="250"/>
      <c r="BO64" s="250"/>
      <c r="BP64" s="250"/>
      <c r="BQ64" s="250"/>
      <c r="BR64" s="250"/>
      <c r="BS64" s="250"/>
      <c r="BT64" s="250"/>
      <c r="BU64" s="250"/>
      <c r="BV64" s="250"/>
    </row>
    <row r="65" spans="63:74" x14ac:dyDescent="0.2">
      <c r="BK65" s="250"/>
      <c r="BL65" s="250"/>
      <c r="BM65" s="250"/>
      <c r="BN65" s="250"/>
      <c r="BO65" s="250"/>
      <c r="BP65" s="250"/>
      <c r="BQ65" s="250"/>
      <c r="BR65" s="250"/>
      <c r="BS65" s="250"/>
      <c r="BT65" s="250"/>
      <c r="BU65" s="250"/>
      <c r="BV65" s="250"/>
    </row>
    <row r="66" spans="63:74" x14ac:dyDescent="0.2">
      <c r="BK66" s="250"/>
      <c r="BL66" s="250"/>
      <c r="BM66" s="250"/>
      <c r="BN66" s="250"/>
      <c r="BO66" s="250"/>
      <c r="BP66" s="250"/>
      <c r="BQ66" s="250"/>
      <c r="BR66" s="250"/>
      <c r="BS66" s="250"/>
      <c r="BT66" s="250"/>
      <c r="BU66" s="250"/>
      <c r="BV66" s="250"/>
    </row>
    <row r="67" spans="63:74" x14ac:dyDescent="0.2">
      <c r="BK67" s="250"/>
      <c r="BL67" s="250"/>
      <c r="BM67" s="250"/>
      <c r="BN67" s="250"/>
      <c r="BO67" s="250"/>
      <c r="BP67" s="250"/>
      <c r="BQ67" s="250"/>
      <c r="BR67" s="250"/>
      <c r="BS67" s="250"/>
      <c r="BT67" s="250"/>
      <c r="BU67" s="250"/>
      <c r="BV67" s="250"/>
    </row>
    <row r="68" spans="63:74" x14ac:dyDescent="0.2">
      <c r="BK68" s="250"/>
      <c r="BL68" s="250"/>
      <c r="BM68" s="250"/>
      <c r="BN68" s="250"/>
      <c r="BO68" s="250"/>
      <c r="BP68" s="250"/>
      <c r="BQ68" s="250"/>
      <c r="BR68" s="250"/>
      <c r="BS68" s="250"/>
      <c r="BT68" s="250"/>
      <c r="BU68" s="250"/>
      <c r="BV68" s="250"/>
    </row>
    <row r="69" spans="63:74" x14ac:dyDescent="0.2">
      <c r="BK69" s="250"/>
      <c r="BL69" s="250"/>
      <c r="BM69" s="250"/>
      <c r="BN69" s="250"/>
      <c r="BO69" s="250"/>
      <c r="BP69" s="250"/>
      <c r="BQ69" s="250"/>
      <c r="BR69" s="250"/>
      <c r="BS69" s="250"/>
      <c r="BT69" s="250"/>
      <c r="BU69" s="250"/>
      <c r="BV69" s="250"/>
    </row>
    <row r="70" spans="63:74" x14ac:dyDescent="0.2">
      <c r="BK70" s="250"/>
      <c r="BL70" s="250"/>
      <c r="BM70" s="250"/>
      <c r="BN70" s="250"/>
      <c r="BO70" s="250"/>
      <c r="BP70" s="250"/>
      <c r="BQ70" s="250"/>
      <c r="BR70" s="250"/>
      <c r="BS70" s="250"/>
      <c r="BT70" s="250"/>
      <c r="BU70" s="250"/>
      <c r="BV70" s="250"/>
    </row>
    <row r="71" spans="63:74" x14ac:dyDescent="0.2">
      <c r="BK71" s="250"/>
      <c r="BL71" s="250"/>
      <c r="BM71" s="250"/>
      <c r="BN71" s="250"/>
      <c r="BO71" s="250"/>
      <c r="BP71" s="250"/>
      <c r="BQ71" s="250"/>
      <c r="BR71" s="250"/>
      <c r="BS71" s="250"/>
      <c r="BT71" s="250"/>
      <c r="BU71" s="250"/>
      <c r="BV71" s="250"/>
    </row>
    <row r="72" spans="63:74" x14ac:dyDescent="0.2">
      <c r="BK72" s="250"/>
      <c r="BL72" s="250"/>
      <c r="BM72" s="250"/>
      <c r="BN72" s="250"/>
      <c r="BO72" s="250"/>
      <c r="BP72" s="250"/>
      <c r="BQ72" s="250"/>
      <c r="BR72" s="250"/>
      <c r="BS72" s="250"/>
      <c r="BT72" s="250"/>
      <c r="BU72" s="250"/>
      <c r="BV72" s="250"/>
    </row>
    <row r="73" spans="63:74" x14ac:dyDescent="0.2">
      <c r="BK73" s="250"/>
      <c r="BL73" s="250"/>
      <c r="BM73" s="250"/>
      <c r="BN73" s="250"/>
      <c r="BO73" s="250"/>
      <c r="BP73" s="250"/>
      <c r="BQ73" s="250"/>
      <c r="BR73" s="250"/>
      <c r="BS73" s="250"/>
      <c r="BT73" s="250"/>
      <c r="BU73" s="250"/>
      <c r="BV73" s="250"/>
    </row>
    <row r="74" spans="63:74" x14ac:dyDescent="0.2">
      <c r="BK74" s="250"/>
      <c r="BL74" s="250"/>
      <c r="BM74" s="250"/>
      <c r="BN74" s="250"/>
      <c r="BO74" s="250"/>
      <c r="BP74" s="250"/>
      <c r="BQ74" s="250"/>
      <c r="BR74" s="250"/>
      <c r="BS74" s="250"/>
      <c r="BT74" s="250"/>
      <c r="BU74" s="250"/>
      <c r="BV74" s="250"/>
    </row>
    <row r="75" spans="63:74" x14ac:dyDescent="0.2">
      <c r="BK75" s="250"/>
      <c r="BL75" s="250"/>
      <c r="BM75" s="250"/>
      <c r="BN75" s="250"/>
      <c r="BO75" s="250"/>
      <c r="BP75" s="250"/>
      <c r="BQ75" s="250"/>
      <c r="BR75" s="250"/>
      <c r="BS75" s="250"/>
      <c r="BT75" s="250"/>
      <c r="BU75" s="250"/>
      <c r="BV75" s="250"/>
    </row>
    <row r="76" spans="63:74" x14ac:dyDescent="0.2">
      <c r="BK76" s="250"/>
      <c r="BL76" s="250"/>
      <c r="BM76" s="250"/>
      <c r="BN76" s="250"/>
      <c r="BO76" s="250"/>
      <c r="BP76" s="250"/>
      <c r="BQ76" s="250"/>
      <c r="BR76" s="250"/>
      <c r="BS76" s="250"/>
      <c r="BT76" s="250"/>
      <c r="BU76" s="250"/>
      <c r="BV76" s="250"/>
    </row>
    <row r="77" spans="63:74" x14ac:dyDescent="0.2">
      <c r="BK77" s="250"/>
      <c r="BL77" s="250"/>
      <c r="BM77" s="250"/>
      <c r="BN77" s="250"/>
      <c r="BO77" s="250"/>
      <c r="BP77" s="250"/>
      <c r="BQ77" s="250"/>
      <c r="BR77" s="250"/>
      <c r="BS77" s="250"/>
      <c r="BT77" s="250"/>
      <c r="BU77" s="250"/>
      <c r="BV77" s="250"/>
    </row>
    <row r="78" spans="63:74" x14ac:dyDescent="0.2">
      <c r="BK78" s="250"/>
      <c r="BL78" s="250"/>
      <c r="BM78" s="250"/>
      <c r="BN78" s="250"/>
      <c r="BO78" s="250"/>
      <c r="BP78" s="250"/>
      <c r="BQ78" s="250"/>
      <c r="BR78" s="250"/>
      <c r="BS78" s="250"/>
      <c r="BT78" s="250"/>
      <c r="BU78" s="250"/>
      <c r="BV78" s="250"/>
    </row>
    <row r="79" spans="63:74" x14ac:dyDescent="0.2">
      <c r="BK79" s="250"/>
      <c r="BL79" s="250"/>
      <c r="BM79" s="250"/>
      <c r="BN79" s="250"/>
      <c r="BO79" s="250"/>
      <c r="BP79" s="250"/>
      <c r="BQ79" s="250"/>
      <c r="BR79" s="250"/>
      <c r="BS79" s="250"/>
      <c r="BT79" s="250"/>
      <c r="BU79" s="250"/>
      <c r="BV79" s="250"/>
    </row>
    <row r="80" spans="63:74" x14ac:dyDescent="0.2">
      <c r="BK80" s="250"/>
      <c r="BL80" s="250"/>
      <c r="BM80" s="250"/>
      <c r="BN80" s="250"/>
      <c r="BO80" s="250"/>
      <c r="BP80" s="250"/>
      <c r="BQ80" s="250"/>
      <c r="BR80" s="250"/>
      <c r="BS80" s="250"/>
      <c r="BT80" s="250"/>
      <c r="BU80" s="250"/>
      <c r="BV80" s="250"/>
    </row>
    <row r="81" spans="63:74" x14ac:dyDescent="0.2">
      <c r="BK81" s="250"/>
      <c r="BL81" s="250"/>
      <c r="BM81" s="250"/>
      <c r="BN81" s="250"/>
      <c r="BO81" s="250"/>
      <c r="BP81" s="250"/>
      <c r="BQ81" s="250"/>
      <c r="BR81" s="250"/>
      <c r="BS81" s="250"/>
      <c r="BT81" s="250"/>
      <c r="BU81" s="250"/>
      <c r="BV81" s="250"/>
    </row>
    <row r="82" spans="63:74" x14ac:dyDescent="0.2">
      <c r="BK82" s="250"/>
      <c r="BL82" s="250"/>
      <c r="BM82" s="250"/>
      <c r="BN82" s="250"/>
      <c r="BO82" s="250"/>
      <c r="BP82" s="250"/>
      <c r="BQ82" s="250"/>
      <c r="BR82" s="250"/>
      <c r="BS82" s="250"/>
      <c r="BT82" s="250"/>
      <c r="BU82" s="250"/>
      <c r="BV82" s="250"/>
    </row>
    <row r="83" spans="63:74" x14ac:dyDescent="0.2">
      <c r="BK83" s="250"/>
      <c r="BL83" s="250"/>
      <c r="BM83" s="250"/>
      <c r="BN83" s="250"/>
      <c r="BO83" s="250"/>
      <c r="BP83" s="250"/>
      <c r="BQ83" s="250"/>
      <c r="BR83" s="250"/>
      <c r="BS83" s="250"/>
      <c r="BT83" s="250"/>
      <c r="BU83" s="250"/>
      <c r="BV83" s="250"/>
    </row>
    <row r="84" spans="63:74" x14ac:dyDescent="0.2">
      <c r="BK84" s="250"/>
      <c r="BL84" s="250"/>
      <c r="BM84" s="250"/>
      <c r="BN84" s="250"/>
      <c r="BO84" s="250"/>
      <c r="BP84" s="250"/>
      <c r="BQ84" s="250"/>
      <c r="BR84" s="250"/>
      <c r="BS84" s="250"/>
      <c r="BT84" s="250"/>
      <c r="BU84" s="250"/>
      <c r="BV84" s="250"/>
    </row>
    <row r="85" spans="63:74" x14ac:dyDescent="0.2">
      <c r="BK85" s="250"/>
      <c r="BL85" s="250"/>
      <c r="BM85" s="250"/>
      <c r="BN85" s="250"/>
      <c r="BO85" s="250"/>
      <c r="BP85" s="250"/>
      <c r="BQ85" s="250"/>
      <c r="BR85" s="250"/>
      <c r="BS85" s="250"/>
      <c r="BT85" s="250"/>
      <c r="BU85" s="250"/>
      <c r="BV85" s="250"/>
    </row>
    <row r="86" spans="63:74" x14ac:dyDescent="0.2">
      <c r="BK86" s="250"/>
      <c r="BL86" s="250"/>
      <c r="BM86" s="250"/>
      <c r="BN86" s="250"/>
      <c r="BO86" s="250"/>
      <c r="BP86" s="250"/>
      <c r="BQ86" s="250"/>
      <c r="BR86" s="250"/>
      <c r="BS86" s="250"/>
      <c r="BT86" s="250"/>
      <c r="BU86" s="250"/>
      <c r="BV86" s="250"/>
    </row>
    <row r="87" spans="63:74" x14ac:dyDescent="0.2">
      <c r="BK87" s="250"/>
      <c r="BL87" s="250"/>
      <c r="BM87" s="250"/>
      <c r="BN87" s="250"/>
      <c r="BO87" s="250"/>
      <c r="BP87" s="250"/>
      <c r="BQ87" s="250"/>
      <c r="BR87" s="250"/>
      <c r="BS87" s="250"/>
      <c r="BT87" s="250"/>
      <c r="BU87" s="250"/>
      <c r="BV87" s="250"/>
    </row>
    <row r="88" spans="63:74" x14ac:dyDescent="0.2">
      <c r="BK88" s="250"/>
      <c r="BL88" s="250"/>
      <c r="BM88" s="250"/>
      <c r="BN88" s="250"/>
      <c r="BO88" s="250"/>
      <c r="BP88" s="250"/>
      <c r="BQ88" s="250"/>
      <c r="BR88" s="250"/>
      <c r="BS88" s="250"/>
      <c r="BT88" s="250"/>
      <c r="BU88" s="250"/>
      <c r="BV88" s="250"/>
    </row>
    <row r="89" spans="63:74" x14ac:dyDescent="0.2">
      <c r="BK89" s="250"/>
      <c r="BL89" s="250"/>
      <c r="BM89" s="250"/>
      <c r="BN89" s="250"/>
      <c r="BO89" s="250"/>
      <c r="BP89" s="250"/>
      <c r="BQ89" s="250"/>
      <c r="BR89" s="250"/>
      <c r="BS89" s="250"/>
      <c r="BT89" s="250"/>
      <c r="BU89" s="250"/>
      <c r="BV89" s="250"/>
    </row>
    <row r="90" spans="63:74" x14ac:dyDescent="0.2">
      <c r="BK90" s="250"/>
      <c r="BL90" s="250"/>
      <c r="BM90" s="250"/>
      <c r="BN90" s="250"/>
      <c r="BO90" s="250"/>
      <c r="BP90" s="250"/>
      <c r="BQ90" s="250"/>
      <c r="BR90" s="250"/>
      <c r="BS90" s="250"/>
      <c r="BT90" s="250"/>
      <c r="BU90" s="250"/>
      <c r="BV90" s="250"/>
    </row>
    <row r="91" spans="63:74" x14ac:dyDescent="0.2">
      <c r="BK91" s="250"/>
      <c r="BL91" s="250"/>
      <c r="BM91" s="250"/>
      <c r="BN91" s="250"/>
      <c r="BO91" s="250"/>
      <c r="BP91" s="250"/>
      <c r="BQ91" s="250"/>
      <c r="BR91" s="250"/>
      <c r="BS91" s="250"/>
      <c r="BT91" s="250"/>
      <c r="BU91" s="250"/>
      <c r="BV91" s="250"/>
    </row>
    <row r="92" spans="63:74" x14ac:dyDescent="0.2">
      <c r="BK92" s="250"/>
      <c r="BL92" s="250"/>
      <c r="BM92" s="250"/>
      <c r="BN92" s="250"/>
      <c r="BO92" s="250"/>
      <c r="BP92" s="250"/>
      <c r="BQ92" s="250"/>
      <c r="BR92" s="250"/>
      <c r="BS92" s="250"/>
      <c r="BT92" s="250"/>
      <c r="BU92" s="250"/>
      <c r="BV92" s="250"/>
    </row>
    <row r="93" spans="63:74" x14ac:dyDescent="0.2">
      <c r="BK93" s="250"/>
      <c r="BL93" s="250"/>
      <c r="BM93" s="250"/>
      <c r="BN93" s="250"/>
      <c r="BO93" s="250"/>
      <c r="BP93" s="250"/>
      <c r="BQ93" s="250"/>
      <c r="BR93" s="250"/>
      <c r="BS93" s="250"/>
      <c r="BT93" s="250"/>
      <c r="BU93" s="250"/>
      <c r="BV93" s="250"/>
    </row>
    <row r="94" spans="63:74" x14ac:dyDescent="0.2">
      <c r="BK94" s="250"/>
      <c r="BL94" s="250"/>
      <c r="BM94" s="250"/>
      <c r="BN94" s="250"/>
      <c r="BO94" s="250"/>
      <c r="BP94" s="250"/>
      <c r="BQ94" s="250"/>
      <c r="BR94" s="250"/>
      <c r="BS94" s="250"/>
      <c r="BT94" s="250"/>
      <c r="BU94" s="250"/>
      <c r="BV94" s="250"/>
    </row>
    <row r="95" spans="63:74" x14ac:dyDescent="0.2">
      <c r="BK95" s="250"/>
      <c r="BL95" s="250"/>
      <c r="BM95" s="250"/>
      <c r="BN95" s="250"/>
      <c r="BO95" s="250"/>
      <c r="BP95" s="250"/>
      <c r="BQ95" s="250"/>
      <c r="BR95" s="250"/>
      <c r="BS95" s="250"/>
      <c r="BT95" s="250"/>
      <c r="BU95" s="250"/>
      <c r="BV95" s="250"/>
    </row>
    <row r="96" spans="63:74" x14ac:dyDescent="0.2">
      <c r="BK96" s="250"/>
      <c r="BL96" s="250"/>
      <c r="BM96" s="250"/>
      <c r="BN96" s="250"/>
      <c r="BO96" s="250"/>
      <c r="BP96" s="250"/>
      <c r="BQ96" s="250"/>
      <c r="BR96" s="250"/>
      <c r="BS96" s="250"/>
      <c r="BT96" s="250"/>
      <c r="BU96" s="250"/>
      <c r="BV96" s="250"/>
    </row>
    <row r="97" spans="63:74" x14ac:dyDescent="0.2">
      <c r="BK97" s="250"/>
      <c r="BL97" s="250"/>
      <c r="BM97" s="250"/>
      <c r="BN97" s="250"/>
      <c r="BO97" s="250"/>
      <c r="BP97" s="250"/>
      <c r="BQ97" s="250"/>
      <c r="BR97" s="250"/>
      <c r="BS97" s="250"/>
      <c r="BT97" s="250"/>
      <c r="BU97" s="250"/>
      <c r="BV97" s="250"/>
    </row>
    <row r="98" spans="63:74" x14ac:dyDescent="0.2">
      <c r="BK98" s="250"/>
      <c r="BL98" s="250"/>
      <c r="BM98" s="250"/>
      <c r="BN98" s="250"/>
      <c r="BO98" s="250"/>
      <c r="BP98" s="250"/>
      <c r="BQ98" s="250"/>
      <c r="BR98" s="250"/>
      <c r="BS98" s="250"/>
      <c r="BT98" s="250"/>
      <c r="BU98" s="250"/>
      <c r="BV98" s="250"/>
    </row>
    <row r="99" spans="63:74" x14ac:dyDescent="0.2">
      <c r="BK99" s="250"/>
      <c r="BL99" s="250"/>
      <c r="BM99" s="250"/>
      <c r="BN99" s="250"/>
      <c r="BO99" s="250"/>
      <c r="BP99" s="250"/>
      <c r="BQ99" s="250"/>
      <c r="BR99" s="250"/>
      <c r="BS99" s="250"/>
      <c r="BT99" s="250"/>
      <c r="BU99" s="250"/>
      <c r="BV99" s="250"/>
    </row>
    <row r="100" spans="63:74" x14ac:dyDescent="0.2">
      <c r="BK100" s="250"/>
      <c r="BL100" s="250"/>
      <c r="BM100" s="250"/>
      <c r="BN100" s="250"/>
      <c r="BO100" s="250"/>
      <c r="BP100" s="250"/>
      <c r="BQ100" s="250"/>
      <c r="BR100" s="250"/>
      <c r="BS100" s="250"/>
      <c r="BT100" s="250"/>
      <c r="BU100" s="250"/>
      <c r="BV100" s="250"/>
    </row>
    <row r="101" spans="63:74" x14ac:dyDescent="0.2">
      <c r="BK101" s="250"/>
      <c r="BL101" s="250"/>
      <c r="BM101" s="250"/>
      <c r="BN101" s="250"/>
      <c r="BO101" s="250"/>
      <c r="BP101" s="250"/>
      <c r="BQ101" s="250"/>
      <c r="BR101" s="250"/>
      <c r="BS101" s="250"/>
      <c r="BT101" s="250"/>
      <c r="BU101" s="250"/>
      <c r="BV101" s="250"/>
    </row>
    <row r="102" spans="63:74" x14ac:dyDescent="0.2">
      <c r="BK102" s="250"/>
      <c r="BL102" s="250"/>
      <c r="BM102" s="250"/>
      <c r="BN102" s="250"/>
      <c r="BO102" s="250"/>
      <c r="BP102" s="250"/>
      <c r="BQ102" s="250"/>
      <c r="BR102" s="250"/>
      <c r="BS102" s="250"/>
      <c r="BT102" s="250"/>
      <c r="BU102" s="250"/>
      <c r="BV102" s="250"/>
    </row>
    <row r="103" spans="63:74" x14ac:dyDescent="0.2">
      <c r="BK103" s="250"/>
      <c r="BL103" s="250"/>
      <c r="BM103" s="250"/>
      <c r="BN103" s="250"/>
      <c r="BO103" s="250"/>
      <c r="BP103" s="250"/>
      <c r="BQ103" s="250"/>
      <c r="BR103" s="250"/>
      <c r="BS103" s="250"/>
      <c r="BT103" s="250"/>
      <c r="BU103" s="250"/>
      <c r="BV103" s="250"/>
    </row>
    <row r="104" spans="63:74" x14ac:dyDescent="0.2">
      <c r="BK104" s="250"/>
      <c r="BL104" s="250"/>
      <c r="BM104" s="250"/>
      <c r="BN104" s="250"/>
      <c r="BO104" s="250"/>
      <c r="BP104" s="250"/>
      <c r="BQ104" s="250"/>
      <c r="BR104" s="250"/>
      <c r="BS104" s="250"/>
      <c r="BT104" s="250"/>
      <c r="BU104" s="250"/>
      <c r="BV104" s="250"/>
    </row>
    <row r="105" spans="63:74" x14ac:dyDescent="0.2">
      <c r="BK105" s="250"/>
      <c r="BL105" s="250"/>
      <c r="BM105" s="250"/>
      <c r="BN105" s="250"/>
      <c r="BO105" s="250"/>
      <c r="BP105" s="250"/>
      <c r="BQ105" s="250"/>
      <c r="BR105" s="250"/>
      <c r="BS105" s="250"/>
      <c r="BT105" s="250"/>
      <c r="BU105" s="250"/>
      <c r="BV105" s="250"/>
    </row>
    <row r="106" spans="63:74" x14ac:dyDescent="0.2">
      <c r="BK106" s="250"/>
      <c r="BL106" s="250"/>
      <c r="BM106" s="250"/>
      <c r="BN106" s="250"/>
      <c r="BO106" s="250"/>
      <c r="BP106" s="250"/>
      <c r="BQ106" s="250"/>
      <c r="BR106" s="250"/>
      <c r="BS106" s="250"/>
      <c r="BT106" s="250"/>
      <c r="BU106" s="250"/>
      <c r="BV106" s="250"/>
    </row>
    <row r="107" spans="63:74" x14ac:dyDescent="0.2">
      <c r="BK107" s="250"/>
      <c r="BL107" s="250"/>
      <c r="BM107" s="250"/>
      <c r="BN107" s="250"/>
      <c r="BO107" s="250"/>
      <c r="BP107" s="250"/>
      <c r="BQ107" s="250"/>
      <c r="BR107" s="250"/>
      <c r="BS107" s="250"/>
      <c r="BT107" s="250"/>
      <c r="BU107" s="250"/>
      <c r="BV107" s="250"/>
    </row>
    <row r="108" spans="63:74" x14ac:dyDescent="0.2">
      <c r="BK108" s="250"/>
      <c r="BL108" s="250"/>
      <c r="BM108" s="250"/>
      <c r="BN108" s="250"/>
      <c r="BO108" s="250"/>
      <c r="BP108" s="250"/>
      <c r="BQ108" s="250"/>
      <c r="BR108" s="250"/>
      <c r="BS108" s="250"/>
      <c r="BT108" s="250"/>
      <c r="BU108" s="250"/>
      <c r="BV108" s="250"/>
    </row>
    <row r="109" spans="63:74" x14ac:dyDescent="0.2">
      <c r="BK109" s="250"/>
      <c r="BL109" s="250"/>
      <c r="BM109" s="250"/>
      <c r="BN109" s="250"/>
      <c r="BO109" s="250"/>
      <c r="BP109" s="250"/>
      <c r="BQ109" s="250"/>
      <c r="BR109" s="250"/>
      <c r="BS109" s="250"/>
      <c r="BT109" s="250"/>
      <c r="BU109" s="250"/>
      <c r="BV109" s="250"/>
    </row>
    <row r="110" spans="63:74" x14ac:dyDescent="0.2">
      <c r="BK110" s="250"/>
      <c r="BL110" s="250"/>
      <c r="BM110" s="250"/>
      <c r="BN110" s="250"/>
      <c r="BO110" s="250"/>
      <c r="BP110" s="250"/>
      <c r="BQ110" s="250"/>
      <c r="BR110" s="250"/>
      <c r="BS110" s="250"/>
      <c r="BT110" s="250"/>
      <c r="BU110" s="250"/>
      <c r="BV110" s="250"/>
    </row>
    <row r="111" spans="63:74" x14ac:dyDescent="0.2">
      <c r="BK111" s="250"/>
      <c r="BL111" s="250"/>
      <c r="BM111" s="250"/>
      <c r="BN111" s="250"/>
      <c r="BO111" s="250"/>
      <c r="BP111" s="250"/>
      <c r="BQ111" s="250"/>
      <c r="BR111" s="250"/>
      <c r="BS111" s="250"/>
      <c r="BT111" s="250"/>
      <c r="BU111" s="250"/>
      <c r="BV111" s="250"/>
    </row>
    <row r="112" spans="63:74" x14ac:dyDescent="0.2">
      <c r="BK112" s="250"/>
      <c r="BL112" s="250"/>
      <c r="BM112" s="250"/>
      <c r="BN112" s="250"/>
      <c r="BO112" s="250"/>
      <c r="BP112" s="250"/>
      <c r="BQ112" s="250"/>
      <c r="BR112" s="250"/>
      <c r="BS112" s="250"/>
      <c r="BT112" s="250"/>
      <c r="BU112" s="250"/>
      <c r="BV112" s="250"/>
    </row>
    <row r="113" spans="63:74" x14ac:dyDescent="0.2">
      <c r="BK113" s="250"/>
      <c r="BL113" s="250"/>
      <c r="BM113" s="250"/>
      <c r="BN113" s="250"/>
      <c r="BO113" s="250"/>
      <c r="BP113" s="250"/>
      <c r="BQ113" s="250"/>
      <c r="BR113" s="250"/>
      <c r="BS113" s="250"/>
      <c r="BT113" s="250"/>
      <c r="BU113" s="250"/>
      <c r="BV113" s="250"/>
    </row>
    <row r="114" spans="63:74" x14ac:dyDescent="0.2">
      <c r="BK114" s="250"/>
      <c r="BL114" s="250"/>
      <c r="BM114" s="250"/>
      <c r="BN114" s="250"/>
      <c r="BO114" s="250"/>
      <c r="BP114" s="250"/>
      <c r="BQ114" s="250"/>
      <c r="BR114" s="250"/>
      <c r="BS114" s="250"/>
      <c r="BT114" s="250"/>
      <c r="BU114" s="250"/>
      <c r="BV114" s="250"/>
    </row>
    <row r="115" spans="63:74" x14ac:dyDescent="0.2">
      <c r="BK115" s="250"/>
      <c r="BL115" s="250"/>
      <c r="BM115" s="250"/>
      <c r="BN115" s="250"/>
      <c r="BO115" s="250"/>
      <c r="BP115" s="250"/>
      <c r="BQ115" s="250"/>
      <c r="BR115" s="250"/>
      <c r="BS115" s="250"/>
      <c r="BT115" s="250"/>
      <c r="BU115" s="250"/>
      <c r="BV115" s="250"/>
    </row>
    <row r="116" spans="63:74" x14ac:dyDescent="0.2">
      <c r="BK116" s="250"/>
      <c r="BL116" s="250"/>
      <c r="BM116" s="250"/>
      <c r="BN116" s="250"/>
      <c r="BO116" s="250"/>
      <c r="BP116" s="250"/>
      <c r="BQ116" s="250"/>
      <c r="BR116" s="250"/>
      <c r="BS116" s="250"/>
      <c r="BT116" s="250"/>
      <c r="BU116" s="250"/>
      <c r="BV116" s="250"/>
    </row>
    <row r="117" spans="63:74" x14ac:dyDescent="0.2">
      <c r="BK117" s="250"/>
      <c r="BL117" s="250"/>
      <c r="BM117" s="250"/>
      <c r="BN117" s="250"/>
      <c r="BO117" s="250"/>
      <c r="BP117" s="250"/>
      <c r="BQ117" s="250"/>
      <c r="BR117" s="250"/>
      <c r="BS117" s="250"/>
      <c r="BT117" s="250"/>
      <c r="BU117" s="250"/>
      <c r="BV117" s="250"/>
    </row>
    <row r="118" spans="63:74" x14ac:dyDescent="0.2">
      <c r="BK118" s="250"/>
      <c r="BL118" s="250"/>
      <c r="BM118" s="250"/>
      <c r="BN118" s="250"/>
      <c r="BO118" s="250"/>
      <c r="BP118" s="250"/>
      <c r="BQ118" s="250"/>
      <c r="BR118" s="250"/>
      <c r="BS118" s="250"/>
      <c r="BT118" s="250"/>
      <c r="BU118" s="250"/>
      <c r="BV118" s="250"/>
    </row>
    <row r="119" spans="63:74" x14ac:dyDescent="0.2">
      <c r="BK119" s="250"/>
      <c r="BL119" s="250"/>
      <c r="BM119" s="250"/>
      <c r="BN119" s="250"/>
      <c r="BO119" s="250"/>
      <c r="BP119" s="250"/>
      <c r="BQ119" s="250"/>
      <c r="BR119" s="250"/>
      <c r="BS119" s="250"/>
      <c r="BT119" s="250"/>
      <c r="BU119" s="250"/>
      <c r="BV119" s="250"/>
    </row>
    <row r="120" spans="63:74" x14ac:dyDescent="0.2">
      <c r="BK120" s="250"/>
      <c r="BL120" s="250"/>
      <c r="BM120" s="250"/>
      <c r="BN120" s="250"/>
      <c r="BO120" s="250"/>
      <c r="BP120" s="250"/>
      <c r="BQ120" s="250"/>
      <c r="BR120" s="250"/>
      <c r="BS120" s="250"/>
      <c r="BT120" s="250"/>
      <c r="BU120" s="250"/>
      <c r="BV120" s="250"/>
    </row>
    <row r="121" spans="63:74" x14ac:dyDescent="0.2">
      <c r="BK121" s="250"/>
      <c r="BL121" s="250"/>
      <c r="BM121" s="250"/>
      <c r="BN121" s="250"/>
      <c r="BO121" s="250"/>
      <c r="BP121" s="250"/>
      <c r="BQ121" s="250"/>
      <c r="BR121" s="250"/>
      <c r="BS121" s="250"/>
      <c r="BT121" s="250"/>
      <c r="BU121" s="250"/>
      <c r="BV121" s="250"/>
    </row>
    <row r="122" spans="63:74" x14ac:dyDescent="0.2">
      <c r="BK122" s="250"/>
      <c r="BL122" s="250"/>
      <c r="BM122" s="250"/>
      <c r="BN122" s="250"/>
      <c r="BO122" s="250"/>
      <c r="BP122" s="250"/>
      <c r="BQ122" s="250"/>
      <c r="BR122" s="250"/>
      <c r="BS122" s="250"/>
      <c r="BT122" s="250"/>
      <c r="BU122" s="250"/>
      <c r="BV122" s="250"/>
    </row>
    <row r="123" spans="63:74" x14ac:dyDescent="0.2">
      <c r="BK123" s="250"/>
      <c r="BL123" s="250"/>
      <c r="BM123" s="250"/>
      <c r="BN123" s="250"/>
      <c r="BO123" s="250"/>
      <c r="BP123" s="250"/>
      <c r="BQ123" s="250"/>
      <c r="BR123" s="250"/>
      <c r="BS123" s="250"/>
      <c r="BT123" s="250"/>
      <c r="BU123" s="250"/>
      <c r="BV123" s="250"/>
    </row>
    <row r="124" spans="63:74" x14ac:dyDescent="0.2">
      <c r="BK124" s="250"/>
      <c r="BL124" s="250"/>
      <c r="BM124" s="250"/>
      <c r="BN124" s="250"/>
      <c r="BO124" s="250"/>
      <c r="BP124" s="250"/>
      <c r="BQ124" s="250"/>
      <c r="BR124" s="250"/>
      <c r="BS124" s="250"/>
      <c r="BT124" s="250"/>
      <c r="BU124" s="250"/>
      <c r="BV124" s="250"/>
    </row>
    <row r="125" spans="63:74" x14ac:dyDescent="0.2">
      <c r="BK125" s="250"/>
      <c r="BL125" s="250"/>
      <c r="BM125" s="250"/>
      <c r="BN125" s="250"/>
      <c r="BO125" s="250"/>
      <c r="BP125" s="250"/>
      <c r="BQ125" s="250"/>
      <c r="BR125" s="250"/>
      <c r="BS125" s="250"/>
      <c r="BT125" s="250"/>
      <c r="BU125" s="250"/>
      <c r="BV125" s="250"/>
    </row>
    <row r="126" spans="63:74" x14ac:dyDescent="0.2">
      <c r="BK126" s="250"/>
      <c r="BL126" s="250"/>
      <c r="BM126" s="250"/>
      <c r="BN126" s="250"/>
      <c r="BO126" s="250"/>
      <c r="BP126" s="250"/>
      <c r="BQ126" s="250"/>
      <c r="BR126" s="250"/>
      <c r="BS126" s="250"/>
      <c r="BT126" s="250"/>
      <c r="BU126" s="250"/>
      <c r="BV126" s="250"/>
    </row>
    <row r="127" spans="63:74" x14ac:dyDescent="0.2">
      <c r="BK127" s="250"/>
      <c r="BL127" s="250"/>
      <c r="BM127" s="250"/>
      <c r="BN127" s="250"/>
      <c r="BO127" s="250"/>
      <c r="BP127" s="250"/>
      <c r="BQ127" s="250"/>
      <c r="BR127" s="250"/>
      <c r="BS127" s="250"/>
      <c r="BT127" s="250"/>
      <c r="BU127" s="250"/>
      <c r="BV127" s="250"/>
    </row>
    <row r="128" spans="63:74" x14ac:dyDescent="0.2">
      <c r="BK128" s="250"/>
      <c r="BL128" s="250"/>
      <c r="BM128" s="250"/>
      <c r="BN128" s="250"/>
      <c r="BO128" s="250"/>
      <c r="BP128" s="250"/>
      <c r="BQ128" s="250"/>
      <c r="BR128" s="250"/>
      <c r="BS128" s="250"/>
      <c r="BT128" s="250"/>
      <c r="BU128" s="250"/>
      <c r="BV128" s="250"/>
    </row>
    <row r="129" spans="63:74" x14ac:dyDescent="0.2">
      <c r="BK129" s="250"/>
      <c r="BL129" s="250"/>
      <c r="BM129" s="250"/>
      <c r="BN129" s="250"/>
      <c r="BO129" s="250"/>
      <c r="BP129" s="250"/>
      <c r="BQ129" s="250"/>
      <c r="BR129" s="250"/>
      <c r="BS129" s="250"/>
      <c r="BT129" s="250"/>
      <c r="BU129" s="250"/>
      <c r="BV129" s="250"/>
    </row>
    <row r="130" spans="63:74" x14ac:dyDescent="0.2">
      <c r="BK130" s="250"/>
      <c r="BL130" s="250"/>
      <c r="BM130" s="250"/>
      <c r="BN130" s="250"/>
      <c r="BO130" s="250"/>
      <c r="BP130" s="250"/>
      <c r="BQ130" s="250"/>
      <c r="BR130" s="250"/>
      <c r="BS130" s="250"/>
      <c r="BT130" s="250"/>
      <c r="BU130" s="250"/>
      <c r="BV130" s="250"/>
    </row>
    <row r="131" spans="63:74" x14ac:dyDescent="0.2">
      <c r="BK131" s="250"/>
      <c r="BL131" s="250"/>
      <c r="BM131" s="250"/>
      <c r="BN131" s="250"/>
      <c r="BO131" s="250"/>
      <c r="BP131" s="250"/>
      <c r="BQ131" s="250"/>
      <c r="BR131" s="250"/>
      <c r="BS131" s="250"/>
      <c r="BT131" s="250"/>
      <c r="BU131" s="250"/>
      <c r="BV131" s="250"/>
    </row>
    <row r="132" spans="63:74" x14ac:dyDescent="0.2">
      <c r="BK132" s="250"/>
      <c r="BL132" s="250"/>
      <c r="BM132" s="250"/>
      <c r="BN132" s="250"/>
      <c r="BO132" s="250"/>
      <c r="BP132" s="250"/>
      <c r="BQ132" s="250"/>
      <c r="BR132" s="250"/>
      <c r="BS132" s="250"/>
      <c r="BT132" s="250"/>
      <c r="BU132" s="250"/>
      <c r="BV132" s="250"/>
    </row>
    <row r="133" spans="63:74" x14ac:dyDescent="0.2">
      <c r="BK133" s="250"/>
      <c r="BL133" s="250"/>
      <c r="BM133" s="250"/>
      <c r="BN133" s="250"/>
      <c r="BO133" s="250"/>
      <c r="BP133" s="250"/>
      <c r="BQ133" s="250"/>
      <c r="BR133" s="250"/>
      <c r="BS133" s="250"/>
      <c r="BT133" s="250"/>
      <c r="BU133" s="250"/>
      <c r="BV133" s="250"/>
    </row>
    <row r="134" spans="63:74" x14ac:dyDescent="0.2">
      <c r="BK134" s="250"/>
      <c r="BL134" s="250"/>
      <c r="BM134" s="250"/>
      <c r="BN134" s="250"/>
      <c r="BO134" s="250"/>
      <c r="BP134" s="250"/>
      <c r="BQ134" s="250"/>
      <c r="BR134" s="250"/>
      <c r="BS134" s="250"/>
      <c r="BT134" s="250"/>
      <c r="BU134" s="250"/>
      <c r="BV134" s="250"/>
    </row>
    <row r="135" spans="63:74" x14ac:dyDescent="0.2">
      <c r="BK135" s="250"/>
      <c r="BL135" s="250"/>
      <c r="BM135" s="250"/>
      <c r="BN135" s="250"/>
      <c r="BO135" s="250"/>
      <c r="BP135" s="250"/>
      <c r="BQ135" s="250"/>
      <c r="BR135" s="250"/>
      <c r="BS135" s="250"/>
      <c r="BT135" s="250"/>
      <c r="BU135" s="250"/>
      <c r="BV135" s="250"/>
    </row>
    <row r="136" spans="63:74" x14ac:dyDescent="0.2">
      <c r="BK136" s="250"/>
      <c r="BL136" s="250"/>
      <c r="BM136" s="250"/>
      <c r="BN136" s="250"/>
      <c r="BO136" s="250"/>
      <c r="BP136" s="250"/>
      <c r="BQ136" s="250"/>
      <c r="BR136" s="250"/>
      <c r="BS136" s="250"/>
      <c r="BT136" s="250"/>
      <c r="BU136" s="250"/>
      <c r="BV136" s="250"/>
    </row>
    <row r="137" spans="63:74" x14ac:dyDescent="0.2">
      <c r="BK137" s="250"/>
      <c r="BL137" s="250"/>
      <c r="BM137" s="250"/>
      <c r="BN137" s="250"/>
      <c r="BO137" s="250"/>
      <c r="BP137" s="250"/>
      <c r="BQ137" s="250"/>
      <c r="BR137" s="250"/>
      <c r="BS137" s="250"/>
      <c r="BT137" s="250"/>
      <c r="BU137" s="250"/>
      <c r="BV137" s="250"/>
    </row>
    <row r="138" spans="63:74" x14ac:dyDescent="0.2">
      <c r="BK138" s="250"/>
      <c r="BL138" s="250"/>
      <c r="BM138" s="250"/>
      <c r="BN138" s="250"/>
      <c r="BO138" s="250"/>
      <c r="BP138" s="250"/>
      <c r="BQ138" s="250"/>
      <c r="BR138" s="250"/>
      <c r="BS138" s="250"/>
      <c r="BT138" s="250"/>
      <c r="BU138" s="250"/>
      <c r="BV138" s="250"/>
    </row>
    <row r="139" spans="63:74" x14ac:dyDescent="0.2">
      <c r="BK139" s="250"/>
      <c r="BL139" s="250"/>
      <c r="BM139" s="250"/>
      <c r="BN139" s="250"/>
      <c r="BO139" s="250"/>
      <c r="BP139" s="250"/>
      <c r="BQ139" s="250"/>
      <c r="BR139" s="250"/>
      <c r="BS139" s="250"/>
      <c r="BT139" s="250"/>
      <c r="BU139" s="250"/>
      <c r="BV139" s="250"/>
    </row>
    <row r="140" spans="63:74" x14ac:dyDescent="0.2">
      <c r="BK140" s="250"/>
      <c r="BL140" s="250"/>
      <c r="BM140" s="250"/>
      <c r="BN140" s="250"/>
      <c r="BO140" s="250"/>
      <c r="BP140" s="250"/>
      <c r="BQ140" s="250"/>
      <c r="BR140" s="250"/>
      <c r="BS140" s="250"/>
      <c r="BT140" s="250"/>
      <c r="BU140" s="250"/>
      <c r="BV140" s="250"/>
    </row>
    <row r="141" spans="63:74" x14ac:dyDescent="0.2">
      <c r="BK141" s="250"/>
      <c r="BL141" s="250"/>
      <c r="BM141" s="250"/>
      <c r="BN141" s="250"/>
      <c r="BO141" s="250"/>
      <c r="BP141" s="250"/>
      <c r="BQ141" s="250"/>
      <c r="BR141" s="250"/>
      <c r="BS141" s="250"/>
      <c r="BT141" s="250"/>
      <c r="BU141" s="250"/>
      <c r="BV141" s="250"/>
    </row>
    <row r="142" spans="63:74" x14ac:dyDescent="0.2">
      <c r="BK142" s="250"/>
      <c r="BL142" s="250"/>
      <c r="BM142" s="250"/>
      <c r="BN142" s="250"/>
      <c r="BO142" s="250"/>
      <c r="BP142" s="250"/>
      <c r="BQ142" s="250"/>
      <c r="BR142" s="250"/>
      <c r="BS142" s="250"/>
      <c r="BT142" s="250"/>
      <c r="BU142" s="250"/>
      <c r="BV142" s="250"/>
    </row>
    <row r="143" spans="63:74" x14ac:dyDescent="0.2">
      <c r="BK143" s="250"/>
      <c r="BL143" s="250"/>
      <c r="BM143" s="250"/>
      <c r="BN143" s="250"/>
      <c r="BO143" s="250"/>
      <c r="BP143" s="250"/>
      <c r="BQ143" s="250"/>
      <c r="BR143" s="250"/>
      <c r="BS143" s="250"/>
      <c r="BT143" s="250"/>
      <c r="BU143" s="250"/>
      <c r="BV143" s="250"/>
    </row>
  </sheetData>
  <mergeCells count="17">
    <mergeCell ref="B56:Q56"/>
    <mergeCell ref="B57:Q57"/>
    <mergeCell ref="A1:A2"/>
    <mergeCell ref="B49:Q49"/>
    <mergeCell ref="B50:Q50"/>
    <mergeCell ref="B52:Q52"/>
    <mergeCell ref="B53:Q53"/>
    <mergeCell ref="B54:Q54"/>
    <mergeCell ref="B55:Q55"/>
    <mergeCell ref="B51:Q51"/>
    <mergeCell ref="AM3:AX3"/>
    <mergeCell ref="AY3:BJ3"/>
    <mergeCell ref="BK3:BV3"/>
    <mergeCell ref="B1:AL1"/>
    <mergeCell ref="C3:N3"/>
    <mergeCell ref="O3:Z3"/>
    <mergeCell ref="AA3:AL3"/>
  </mergeCells>
  <phoneticPr fontId="3"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 </cp:lastModifiedBy>
  <cp:lastPrinted>2023-03-01T21:02:34Z</cp:lastPrinted>
  <dcterms:created xsi:type="dcterms:W3CDTF">2006-10-10T12:45:59Z</dcterms:created>
  <dcterms:modified xsi:type="dcterms:W3CDTF">2023-11-08T01:10:56Z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